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Objaśnienia" sheetId="13" r:id="rId13"/>
    <sheet name="Uwagi metodyczne" sheetId="14" r:id="rId14"/>
  </sheets>
  <definedNames>
    <definedName name="OBJAŚNIENIA">'Objaśnienia'!$A$1</definedName>
    <definedName name="_xlnm.Print_Area" localSheetId="11">'01'!$A$1:$AQ$151</definedName>
    <definedName name="_xlnm.Print_Area" localSheetId="10">'02'!$A$1:$AQ$151</definedName>
    <definedName name="_xlnm.Print_Area" localSheetId="9">'03'!$A$1:$AQ$151</definedName>
    <definedName name="_xlnm.Print_Area" localSheetId="8">'04'!$A$1:$AQ$151</definedName>
    <definedName name="_xlnm.Print_Area" localSheetId="7">'05'!$A$1:$AQ$151</definedName>
    <definedName name="_xlnm.Print_Area" localSheetId="6">'06'!$A$1:$AQ$151</definedName>
    <definedName name="_xlnm.Print_Area" localSheetId="5">'07'!$A$1:$AQ$151</definedName>
    <definedName name="_xlnm.Print_Area" localSheetId="4">'08'!$A$1:$AQ$151</definedName>
    <definedName name="_xlnm.Print_Area" localSheetId="3">'09'!$A$1:$AQ$151</definedName>
    <definedName name="_xlnm.Print_Area" localSheetId="2">'10'!$A$1:$AQ$151</definedName>
    <definedName name="_xlnm.Print_Area" localSheetId="1">'11'!$A$1:$AQ$151</definedName>
    <definedName name="_xlnm.Print_Area" localSheetId="0">'12'!$A$1:$AQ$151</definedName>
    <definedName name="_xlnm.Print_Area" localSheetId="13">'Uwagi metodyczne'!$A$1:$D$52</definedName>
    <definedName name="_xlnm.Print_Titles" localSheetId="11">'01'!$2:$3</definedName>
    <definedName name="_xlnm.Print_Titles" localSheetId="10">'02'!$2:$3</definedName>
    <definedName name="_xlnm.Print_Titles" localSheetId="9">'03'!$2:$3</definedName>
    <definedName name="_xlnm.Print_Titles" localSheetId="8">'04'!$2:$3</definedName>
    <definedName name="_xlnm.Print_Titles" localSheetId="7">'05'!$2:$3</definedName>
    <definedName name="_xlnm.Print_Titles" localSheetId="6">'06'!$2:$3</definedName>
    <definedName name="_xlnm.Print_Titles" localSheetId="5">'07'!$2:$3</definedName>
    <definedName name="_xlnm.Print_Titles" localSheetId="4">'08'!$2:$3</definedName>
    <definedName name="_xlnm.Print_Titles" localSheetId="3">'09'!$2:$3</definedName>
    <definedName name="_xlnm.Print_Titles" localSheetId="2">'10'!$2:$3</definedName>
    <definedName name="_xlnm.Print_Titles" localSheetId="1">'11'!$2:$3</definedName>
    <definedName name="_xlnm.Print_Titles" localSheetId="0">'12'!$2:$3</definedName>
    <definedName name="UWAGI_METODYCZNE">'Uwagi metodyczne'!$A$2</definedName>
    <definedName name="w_mln_EUR" localSheetId="11">'01'!$Y$6</definedName>
    <definedName name="w_mln_EUR" localSheetId="10">'02'!$Y$6</definedName>
    <definedName name="w_mln_EUR" localSheetId="9">'03'!$Y$6</definedName>
    <definedName name="w_mln_EUR" localSheetId="8">'04'!$Y$6</definedName>
    <definedName name="w_mln_EUR" localSheetId="7">'05'!$Y$6</definedName>
    <definedName name="w_mln_EUR" localSheetId="6">'06'!$Y$6</definedName>
    <definedName name="w_mln_EUR" localSheetId="5">'07'!$Y$6</definedName>
    <definedName name="w_mln_EUR" localSheetId="4">'08'!$Y$6</definedName>
    <definedName name="w_mln_EUR" localSheetId="3">'09'!$Y$6</definedName>
    <definedName name="w_mln_EUR" localSheetId="2">'10'!$Y$6</definedName>
    <definedName name="w_mln_EUR" localSheetId="1">'11'!$Y$6</definedName>
    <definedName name="w_mln_EUR" localSheetId="0">'12'!$Y$6</definedName>
    <definedName name="w_mln_EUR">#REF!</definedName>
    <definedName name="w_mln_PLN" localSheetId="11">'01'!$AN$6</definedName>
    <definedName name="w_mln_PLN" localSheetId="10">'02'!$AN$6</definedName>
    <definedName name="w_mln_PLN" localSheetId="9">'03'!$AN$6</definedName>
    <definedName name="w_mln_PLN" localSheetId="8">'04'!$AN$6</definedName>
    <definedName name="w_mln_PLN" localSheetId="7">'05'!$AN$6</definedName>
    <definedName name="w_mln_PLN" localSheetId="6">'06'!$AN$6</definedName>
    <definedName name="w_mln_PLN" localSheetId="5">'07'!$AN$6</definedName>
    <definedName name="w_mln_PLN" localSheetId="4">'08'!$AN$6</definedName>
    <definedName name="w_mln_PLN" localSheetId="3">'09'!$AN$6</definedName>
    <definedName name="w_mln_PLN" localSheetId="2">'10'!$AN$6</definedName>
    <definedName name="w_mln_PLN" localSheetId="1">'11'!$AN$6</definedName>
    <definedName name="w_mln_PLN" localSheetId="0">'12'!$AN$6</definedName>
    <definedName name="w_mln_PLN">#REF!</definedName>
    <definedName name="w_mln_USD" localSheetId="11">'01'!$J$6</definedName>
    <definedName name="w_mln_USD" localSheetId="10">'02'!$J$6</definedName>
    <definedName name="w_mln_USD" localSheetId="9">'03'!$J$6</definedName>
    <definedName name="w_mln_USD" localSheetId="8">'04'!$J$6</definedName>
    <definedName name="w_mln_USD" localSheetId="7">'05'!$J$6</definedName>
    <definedName name="w_mln_USD" localSheetId="6">'06'!$J$6</definedName>
    <definedName name="w_mln_USD" localSheetId="5">'07'!$J$6</definedName>
    <definedName name="w_mln_USD" localSheetId="4">'08'!$J$6</definedName>
    <definedName name="w_mln_USD" localSheetId="3">'09'!$J$6</definedName>
    <definedName name="w_mln_USD" localSheetId="2">'10'!$J$6</definedName>
    <definedName name="w_mln_USD" localSheetId="1">'11'!$J$6</definedName>
    <definedName name="w_mln_USD" localSheetId="0">'12'!$J$6</definedName>
    <definedName name="w_mln_USD">#REF!</definedName>
  </definedNames>
  <calcPr fullCalcOnLoad="1"/>
</workbook>
</file>

<file path=xl/sharedStrings.xml><?xml version="1.0" encoding="utf-8"?>
<sst xmlns="http://schemas.openxmlformats.org/spreadsheetml/2006/main" count="9584" uniqueCount="257">
  <si>
    <t>I</t>
  </si>
  <si>
    <t>Wyszczególnienie</t>
  </si>
  <si>
    <t>A.</t>
  </si>
  <si>
    <t>Oficjalne aktywa rezerwowe</t>
  </si>
  <si>
    <t>1.</t>
  </si>
  <si>
    <t>Rezerwy w walutach obcych (w walutach wymienialnych)</t>
  </si>
  <si>
    <t>a.</t>
  </si>
  <si>
    <t>Papiery wartościowe</t>
  </si>
  <si>
    <t>w tym:</t>
  </si>
  <si>
    <t>emitenta mającego centralną siedzibę w kraju sprawozdającym lecz umiejscowionego za granicą</t>
  </si>
  <si>
    <t>b.</t>
  </si>
  <si>
    <t>i</t>
  </si>
  <si>
    <t>ii</t>
  </si>
  <si>
    <t>w bankach, które mają centralną siedzibę w kraju sprawozdającym</t>
  </si>
  <si>
    <t>iii</t>
  </si>
  <si>
    <t>w bankach, które mają centralną siedzibę poza krajem sprawozdającym</t>
  </si>
  <si>
    <t>2.</t>
  </si>
  <si>
    <t xml:space="preserve">3. </t>
  </si>
  <si>
    <t>SDR-y</t>
  </si>
  <si>
    <t>4.</t>
  </si>
  <si>
    <t>-</t>
  </si>
  <si>
    <t>5.</t>
  </si>
  <si>
    <t>Inne aktywa rezerwowe (wyszczególnić)</t>
  </si>
  <si>
    <t>finansowe derywaty</t>
  </si>
  <si>
    <t>kredyty udzielone nierezydentom nie bankom</t>
  </si>
  <si>
    <t>inne</t>
  </si>
  <si>
    <t>B.</t>
  </si>
  <si>
    <t>Pozostałe aktywa w walutach obcych (wyszczególnić)</t>
  </si>
  <si>
    <t>papiery wartościowe nie włączone do oficjalnych aktywów rezerwowych</t>
  </si>
  <si>
    <t>lokaty nie włączone do oficjalnych aktywów rezerwowych</t>
  </si>
  <si>
    <t>pożyczki udzielone nie włączone do oficjalnych aktywów rezerwowych</t>
  </si>
  <si>
    <t>finansowe derywaty nie włączone do oficjalnych aktywów rezerwowych</t>
  </si>
  <si>
    <t>złoto nie włączone do oficjalnych aktywów rezerwowych</t>
  </si>
  <si>
    <t xml:space="preserve">inne </t>
  </si>
  <si>
    <t>II</t>
  </si>
  <si>
    <t>Razem</t>
  </si>
  <si>
    <t>Do 1 miesiąca (włącznie)</t>
  </si>
  <si>
    <t>Powyżej 1 miesiąca do 3 miesięcy (włącznie)</t>
  </si>
  <si>
    <t>Powyżej 3 miesięcy do 1 roku (włącznie)</t>
  </si>
  <si>
    <t>Kapitał</t>
  </si>
  <si>
    <t>Odsetki</t>
  </si>
  <si>
    <t>pozycja krótka (-)</t>
  </si>
  <si>
    <t>pozycja długa (+)</t>
  </si>
  <si>
    <t>Pozostałe (wyszczególnić)</t>
  </si>
  <si>
    <t>wypłaty wynikające z transakcji repo (-)</t>
  </si>
  <si>
    <t>wpływy wynikające z transakcji repo (+)</t>
  </si>
  <si>
    <t>kredyty handlowe (-)</t>
  </si>
  <si>
    <t>kredyty handlowe (+)</t>
  </si>
  <si>
    <t>pozostałe zobowiązania (-)</t>
  </si>
  <si>
    <t>pozostałe należności (+)</t>
  </si>
  <si>
    <t>III</t>
  </si>
  <si>
    <t>Zobowiązania warunkowe w walutach obcych</t>
  </si>
  <si>
    <t>Zabezpieczenia dotyczące długu do spłaty w ciągu 1 roku</t>
  </si>
  <si>
    <t>Pozostałe zobowiązania warunkowe</t>
  </si>
  <si>
    <t>inne narodowe władze monetarne (+)</t>
  </si>
  <si>
    <t>BIS (+)</t>
  </si>
  <si>
    <t>Banki i inne instytucje finansowe mające centralną siedzibę w kraju sprawozdającym  (+)</t>
  </si>
  <si>
    <t>Banki i inne instytucje finansowe mające centralną siedzibę za granicą (+)</t>
  </si>
  <si>
    <t>inne narodowe władze monetarne (-)</t>
  </si>
  <si>
    <t>BIS (-)</t>
  </si>
  <si>
    <t>Banki i inne instytucje finansowe mające centralną siedzibę w kraju sprawozdającym  (-)</t>
  </si>
  <si>
    <t>Banki i inne instytucje finansowe mające centralną siedzibę za granicą (-)</t>
  </si>
  <si>
    <t>Pozycja krótka</t>
  </si>
  <si>
    <t>i.</t>
  </si>
  <si>
    <t>zakupione opcje sprzedaży</t>
  </si>
  <si>
    <t>ii.</t>
  </si>
  <si>
    <t>wystawione opcje kupna</t>
  </si>
  <si>
    <t>Pozycja długa</t>
  </si>
  <si>
    <t>zakupione opcje kupna</t>
  </si>
  <si>
    <t>wystawione opcje sprzedaży</t>
  </si>
  <si>
    <t>Przy obecnym kursie walutowym</t>
  </si>
  <si>
    <t>+ 5% (deprecjacja o 5%)</t>
  </si>
  <si>
    <t>- 5% (aprecjacja o 5%)</t>
  </si>
  <si>
    <t>+ 10% (deprecjacja o 10%)</t>
  </si>
  <si>
    <t>- 10% (aprecjacja o 10%)</t>
  </si>
  <si>
    <t>Inne (wyszczególnić)</t>
  </si>
  <si>
    <t>IV</t>
  </si>
  <si>
    <t>Informacje dodatkowe dotyczące należności i zobowiązań (memo)</t>
  </si>
  <si>
    <t>Kwota</t>
  </si>
  <si>
    <t xml:space="preserve">a. </t>
  </si>
  <si>
    <t>krótkoterminowe zadłużenie w walucie krajowej indeksowane do walut obcych</t>
  </si>
  <si>
    <t>nie rozliczane w instrumencie bazowym (nie podlegające dostawie -nondeliverable)</t>
  </si>
  <si>
    <t>pozycja krótka</t>
  </si>
  <si>
    <t>pozycja długa</t>
  </si>
  <si>
    <t>c.</t>
  </si>
  <si>
    <t>włączone do aktywów rezerwowych</t>
  </si>
  <si>
    <t>włączone do pozostałych aktywów w walutach obcych</t>
  </si>
  <si>
    <t>d.</t>
  </si>
  <si>
    <t>e.</t>
  </si>
  <si>
    <t>forward</t>
  </si>
  <si>
    <t>futures</t>
  </si>
  <si>
    <t>swapy</t>
  </si>
  <si>
    <t>opcje</t>
  </si>
  <si>
    <t>f.</t>
  </si>
  <si>
    <t>derywaty (forwardy, futures i opcje) o okresie wygaśnięcia /realizacji dłuższym niż 1 rok, z których może wynikać konieczność uzupełnienia depozytów zabezpieczających</t>
  </si>
  <si>
    <t>zagregowane pozycje krótkie i długie forward i futures w walutach obcych na walutę krajową</t>
  </si>
  <si>
    <t>zagregowane pozycje krótkie i długie opcji w walutach obcych na walutę krajową</t>
  </si>
  <si>
    <t>zakupione opcje sprzedaży (w opcjach sprzedaży)</t>
  </si>
  <si>
    <t>wystawione opcje kupna (w opcjach kupna)</t>
  </si>
  <si>
    <t>zakupione opcje kupna (w opcjach kupna)</t>
  </si>
  <si>
    <t>wystawione opcje sprzedaży (w opcjach sprzedaży)</t>
  </si>
  <si>
    <t>inne instrumenty</t>
  </si>
  <si>
    <t>Wypłaty (-)</t>
  </si>
  <si>
    <t>Wpływy (+)</t>
  </si>
  <si>
    <t>innych bankach centralnych, BIS, EBC i MFW</t>
  </si>
  <si>
    <t>ulokowane w jednostkach za granicą</t>
  </si>
  <si>
    <t>ulokowane w jednostkach w kraju sprawozdającym</t>
  </si>
  <si>
    <t>Pozycja rezerwowa w MFW</t>
  </si>
  <si>
    <t>MFW (+)</t>
  </si>
  <si>
    <t>Banki centralne, inne narodowe władze monetarne, BIS, MFW i inne międzynarodowe organizacje (+)</t>
  </si>
  <si>
    <t>Innych narodowych władz monetarnych, BIS, MFW i innych międzynarodowych organizacji (-)</t>
  </si>
  <si>
    <t>MFW (-)</t>
  </si>
  <si>
    <t>Pozycja krótka (-)</t>
  </si>
  <si>
    <t>Pozycja długa (+)</t>
  </si>
  <si>
    <t>3.</t>
  </si>
  <si>
    <t>6.</t>
  </si>
  <si>
    <t>Ogółem gotówka i lokaty w:</t>
  </si>
  <si>
    <t>Podział według terminów wymagalności (rezydualne)</t>
  </si>
  <si>
    <t>UWAGI METODYCZNE</t>
  </si>
  <si>
    <t xml:space="preserve">"Oficjalne aktywa rezerwowe" </t>
  </si>
  <si>
    <t>"Pozostałe aktywa w walutach obcych".</t>
  </si>
  <si>
    <t>Oficjalne aktywa rezerwowe składają się z płynnych aktywów zagranicznych, będących w posiadaniu i w pełni</t>
  </si>
  <si>
    <t>Aktywa w walutach wymienialnych (papiery wartościowe, pieniądze zagraniczne w kasach NBP, lokaty w bankach</t>
  </si>
  <si>
    <t xml:space="preserve">za granicą), </t>
  </si>
  <si>
    <t>Pozycja rezerwowa w MFW,</t>
  </si>
  <si>
    <t>SDR-y (rachunek bieżący NBP w MFW),</t>
  </si>
  <si>
    <t>Złoto monetarne,</t>
  </si>
  <si>
    <t>Inne aktywa rezerwowe.</t>
  </si>
  <si>
    <t xml:space="preserve">zobowiązań krótkoterminowych (z terminem wymagalności do 1 roku włącznie) bilansowych oraz pozabilansowych. </t>
  </si>
  <si>
    <t>Przewidywany napływ kapitału i odsetek (należności) i odpływ kapitału i odsetek (zobowiązania) dotyczy przede wszystkim</t>
  </si>
  <si>
    <t xml:space="preserve">warunkowy napływ (znak "+") i odpływ  (znak "-") w walutach obcych z tytułu gwarancji oraz niewykorzystanych linii kredytowych. </t>
  </si>
  <si>
    <t>Ad A.</t>
  </si>
  <si>
    <t>Ad B.</t>
  </si>
  <si>
    <r>
      <t xml:space="preserve">PŁYNNE AKTYWA I PASYWA W WALUTACH OBCYCH  </t>
    </r>
    <r>
      <rPr>
        <b/>
        <vertAlign val="superscript"/>
        <sz val="12"/>
        <rFont val="Arial CE"/>
        <family val="2"/>
      </rPr>
      <t>1/, 2/, 3/,</t>
    </r>
  </si>
  <si>
    <r>
      <t xml:space="preserve">Oficjalne aktywa rezerwowe i pozostałe aktywa w walutach obcych (przybliżona wartość rynkowa) </t>
    </r>
    <r>
      <rPr>
        <b/>
        <vertAlign val="superscript"/>
        <sz val="10"/>
        <rFont val="Arial CE"/>
        <family val="2"/>
      </rPr>
      <t>4/</t>
    </r>
  </si>
  <si>
    <r>
      <t xml:space="preserve">Złoto (włączając lokaty złota oraz jeśli występują, swapy na złoto) </t>
    </r>
    <r>
      <rPr>
        <b/>
        <vertAlign val="superscript"/>
        <sz val="10"/>
        <rFont val="Arial CE"/>
        <family val="2"/>
      </rPr>
      <t>5/</t>
    </r>
  </si>
  <si>
    <r>
      <t xml:space="preserve">Kredyty i pożyczki, papiery wartościowe oraz lokaty/depozyty w walutach obcych </t>
    </r>
    <r>
      <rPr>
        <b/>
        <vertAlign val="superscript"/>
        <sz val="10"/>
        <rFont val="Arial CE"/>
        <family val="2"/>
      </rPr>
      <t>6/</t>
    </r>
  </si>
  <si>
    <r>
      <t xml:space="preserve">Wyemitowane papiery wartościowe w walutach obcych z wbudowaną opcją wcześniejszego odkupu </t>
    </r>
    <r>
      <rPr>
        <b/>
        <vertAlign val="superscript"/>
        <sz val="10"/>
        <rFont val="Arial CE"/>
        <family val="2"/>
      </rPr>
      <t>8/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</si>
  <si>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>9/</t>
    </r>
    <r>
      <rPr>
        <b/>
        <sz val="10"/>
        <rFont val="Arial CE"/>
        <family val="2"/>
      </rPr>
      <t xml:space="preserve">  uruchomione przez: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</si>
  <si>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 xml:space="preserve">9/ </t>
    </r>
    <r>
      <rPr>
        <b/>
        <sz val="10"/>
        <rFont val="Arial CE"/>
        <family val="2"/>
      </rPr>
      <t xml:space="preserve"> uruchomione na rzecz:</t>
    </r>
  </si>
  <si>
    <r>
      <t xml:space="preserve">Zagregowane krótkie i długie pozycje opcji na transakcje walutowe z udziałem waluty krajowej </t>
    </r>
    <r>
      <rPr>
        <b/>
        <vertAlign val="superscript"/>
        <sz val="10"/>
        <rFont val="Arial CE"/>
        <family val="2"/>
      </rPr>
      <t>10/</t>
    </r>
  </si>
  <si>
    <r>
      <t xml:space="preserve">PRO MEMORIA: Opcje In-the money </t>
    </r>
    <r>
      <rPr>
        <b/>
        <vertAlign val="superscript"/>
        <sz val="10"/>
        <rFont val="Arial CE"/>
        <family val="2"/>
      </rPr>
      <t>11/</t>
    </r>
  </si>
  <si>
    <r>
      <t xml:space="preserve">Publikowane ze standardową częstotliwością i opóźnieniem </t>
    </r>
    <r>
      <rPr>
        <b/>
        <vertAlign val="superscript"/>
        <sz val="10"/>
        <rFont val="Arial CE"/>
        <family val="2"/>
      </rPr>
      <t>12/</t>
    </r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</si>
  <si>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</rPr>
      <t>13/</t>
    </r>
  </si>
  <si>
    <r>
      <t xml:space="preserve">aktywa stanowiące zabezpieczenie (zastaw) </t>
    </r>
    <r>
      <rPr>
        <vertAlign val="superscript"/>
        <sz val="10"/>
        <rFont val="Arial CE"/>
        <family val="2"/>
      </rPr>
      <t>14/</t>
    </r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</si>
  <si>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</rPr>
      <t>15/</t>
    </r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</si>
  <si>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</rPr>
      <t>16/</t>
    </r>
  </si>
  <si>
    <t xml:space="preserve">Przewidywane krótkoterminowe obciążenia aktywów i pasywów walutowych (wartość nominalna) z tytułu należności i zobowiązań </t>
  </si>
  <si>
    <t>Warunkowe krótkoterminowe obciążenia netto aktywów walutowych (wartość nominalna)</t>
  </si>
  <si>
    <t>Tabela I</t>
  </si>
  <si>
    <t>"Oficjalne aktywa rezerwowe i pozostałe aktywa w walutach obcych". Tabela ta obejmuje stany następujących pozycji:</t>
  </si>
  <si>
    <t>Tabela II.</t>
  </si>
  <si>
    <t xml:space="preserve">Tabela III. </t>
  </si>
  <si>
    <t>"Warunkowe krótkoterminowe obciążenia netto aktywów walutowych (wartość nominalna)". Tabela zawiera potencjalny,</t>
  </si>
  <si>
    <t xml:space="preserve">Tabela IV. </t>
  </si>
  <si>
    <t>w tabelach od I do III.</t>
  </si>
  <si>
    <t xml:space="preserve">Informacje dodatkowe dotyczące należności i zobowiązań. Tabela zawiera uzupełniające informacje odnośnie pozycji zawartych </t>
  </si>
  <si>
    <t>Polska, zgodnie z zaleceniami Międzynarodowego Funduszu Walutowego (MFW) dla krajów uczestniczących w programie</t>
  </si>
  <si>
    <t xml:space="preserve">zasad określonych w "Data Template on International Reserves and Foreign Currency Liquidity - Operational Guidelines". </t>
  </si>
  <si>
    <t xml:space="preserve">Special Data Dissemination Standard (SDDS), prezentuje zestawienie płynnych aktywów i pasywów w walutach obcych według </t>
  </si>
  <si>
    <t>Zestawienie to składa się z czterech tabel, zawierających określone pozycje aktywów i pasywów Narodowego Banku</t>
  </si>
  <si>
    <t>Polskiego i Rządu RP.</t>
  </si>
  <si>
    <t>płatniczego oraz mogą być wykorzystywane do interwencji na polskim rynku walutowym. Oficjalne aktywa rezerwowe</t>
  </si>
  <si>
    <t xml:space="preserve">są zestawieniem stanów aktywów na określony moment, ujmowanym według wartości rynkowej lub zbliżonej do </t>
  </si>
  <si>
    <t xml:space="preserve">należą takie instrumenty finansowe jak: </t>
  </si>
  <si>
    <t xml:space="preserve">rynkowej, obejmującym faktycznie istniejące aktywa w walutach wymienialnych. Do oficjalnych aktywów rezerwowych </t>
  </si>
  <si>
    <t>"Pozostałe aktywa w walutach obcych" podobnie jak oficjalne aktywa rezerwowe zawierają wyłącznie płynne należności</t>
  </si>
  <si>
    <t xml:space="preserve">oficjalnych aktywów rezerwowych aktywa  Narodowego Banku Polskiego. </t>
  </si>
  <si>
    <t xml:space="preserve">w walutach wymienialnych Rządu RP (z wyłączeniem funduszów ubezpieczeń społecznych) oraz nie włączone do </t>
  </si>
  <si>
    <t xml:space="preserve">"Przewidywane krótkoterminowe obciążenia aktywów i pasywów (wartość nominalna) z tytułu należności i zobowiązań". Tabela </t>
  </si>
  <si>
    <t>ta prezentuje przewidywany napływ (znak "+") i odpływ (znak "-") walut obcych, wynikający z różnych pozycji należności i</t>
  </si>
  <si>
    <t xml:space="preserve">kredytów i pożyczek, papierów wartościowych oraz lokat i depozytów w walutach obcych, zarówno od nierezydentów, jak </t>
  </si>
  <si>
    <t xml:space="preserve">również od rezydentów. </t>
  </si>
  <si>
    <t>Kategoria ta zastępuje prezentowaną dotychczas przez NBP kategorię "rezerwy oficjalne brutto", która różniła się od</t>
  </si>
  <si>
    <t xml:space="preserve">kategorii oficjalnych aktywów rezerwowych ujęciem transakcji repo. Rezerwy oficjalne brutto zawierały w swojej definicji </t>
  </si>
  <si>
    <t xml:space="preserve">wartość netto transakcji repo (różnica między aktywnymi i pasywnymi transakcjami repo). Kategoria oficjalnych </t>
  </si>
  <si>
    <t>iż jest ona zgodna z definicją  MFW.</t>
  </si>
  <si>
    <t>aktywów rezerwowych wprowadzona od dnia 31 maja 2000 roku uwzględnia tylko aktywne operacje repo, co oznacza,</t>
  </si>
  <si>
    <t xml:space="preserve">Zagregowane krótkie i długie pozycje transakcji walutowych forward i futures </t>
  </si>
  <si>
    <r>
      <t xml:space="preserve">na walutę krajową (włączając forwardową część transakcji swapu) </t>
    </r>
    <r>
      <rPr>
        <b/>
        <vertAlign val="superscript"/>
        <sz val="10"/>
        <rFont val="Arial CE"/>
        <family val="2"/>
      </rPr>
      <t>7/</t>
    </r>
  </si>
  <si>
    <t>pożyczone (komuś) lub będące podstawą transakcji z przyrzeczeniem odkupu i włączone do tablicy I (-)</t>
  </si>
  <si>
    <t>pożyczone (komuś) lub będące podstawą transakcji z przyrzeczeniem odkupu i nie włączone do tablicy I (-)</t>
  </si>
  <si>
    <t>pożyczone (od kogoś) lub zakupione w ramach transakcji z przyrzeczeniem odkupu i włączone do tablicy I (+)</t>
  </si>
  <si>
    <t>pożyczone (od kogoś) lub zakupione w ramach transakcji z przyrzeczeniem odkupu i nie włączone do tablicy I (+)</t>
  </si>
  <si>
    <t>kontrolowanych przez Narodowy Bank Polski (NBP). Stanowią one zabezpieczenie potencjalnych operacji bilansu</t>
  </si>
  <si>
    <t>OBJAŚNIENIA</t>
  </si>
  <si>
    <t>1/</t>
  </si>
  <si>
    <t>Instrumenty denominowane i rozliczane w walutach obcych ( lub te których wycena jest bezpośrednio zależna od kursów</t>
  </si>
  <si>
    <t>walut i które są rozliczane w walutach obcych) są włączane do tabeli I, II i III. Finansowe instrumenty denominowane w</t>
  </si>
  <si>
    <t>walutach obcych i rozliczane w inny sposób (np. w walucie krajowej lub w towarach) są wykazane w pozycji</t>
  </si>
  <si>
    <t>memorandum, tabela IV.</t>
  </si>
  <si>
    <t>2/</t>
  </si>
  <si>
    <t>Pozycje mogą być saldowane tylko wówczas,  gdy mają ten sam termin płatności, są w stosunku do tego samego</t>
  </si>
  <si>
    <t>kontrahenta i istnieje podpisana umowa o saldowaniu. Pozycje  instrumentów będących w zorganizowanym obrocie</t>
  </si>
  <si>
    <t>również mogą być saldowane.</t>
  </si>
  <si>
    <t>3/</t>
  </si>
  <si>
    <t>Władze monetarne zdefiniowano zgodnie  z  „Podręcznikiem Bilansu Płatniczego” Międzynarodowego Funduszu</t>
  </si>
  <si>
    <t>Walutowego, wydanie piąte. W przypadku Polski jest to Narodowy Bank Polski.</t>
  </si>
  <si>
    <t>4/</t>
  </si>
  <si>
    <t>W przypadku wystąpienia dużych pozycji vis-a-vis instytucji, które mają siedziby w kraju sprawozdającym, w zakresie</t>
  </si>
  <si>
    <t>instrumentów innych niż lokaty czy też papiery wartościowe, będą one sprawozdawane jako oddzielne  pozycje.</t>
  </si>
  <si>
    <t>5/</t>
  </si>
  <si>
    <t>Złoto monetarne jest prezentowane w uncjach i pokazywana jest jego wartość w cenach rynkowych.</t>
  </si>
  <si>
    <t>6/</t>
  </si>
  <si>
    <t xml:space="preserve">Włączono odsetki przypadające do zapłacenia w określonym terminie wymagalności. W pozycji tej będą uwzględniane </t>
  </si>
  <si>
    <t xml:space="preserve">również depozyty walutowe nierezydentów w banku centralnym oraz papiery wartościowe emitowane przez NBP i </t>
  </si>
  <si>
    <t>Rząd RP (z wyłączeniem ubezpieczeń społecznych).</t>
  </si>
  <si>
    <t>7/</t>
  </si>
  <si>
    <t>W przypadku kontraktów forward  i futures o okresie wygaśnięcia (residual) dłuższym niż 1 rok, z których może wynikać</t>
  </si>
  <si>
    <t>konieczność uzupełnienia depozytów zabezpieczających, kontrakty będą wykazane odrębnie w tabeli IV.</t>
  </si>
  <si>
    <t>8/</t>
  </si>
  <si>
    <t>Tylko obligacje o terminie wykupu (residual) dłuższym niż 1 rok będą wykazywane w tej pozycji, ponieważ obligacje o</t>
  </si>
  <si>
    <t>terminie wykupu krótszym niż 1 rok zostaną wykazane wcześniej w tabeli II.</t>
  </si>
  <si>
    <t>9/</t>
  </si>
  <si>
    <t xml:space="preserve">Potencjalny napływ  i odpływ walut będący wynikiem warunkowych linii kredytowych jest sprawozdawany </t>
  </si>
  <si>
    <t>z wyodrębnieniem wyspecyfikowanych pozycji.</t>
  </si>
  <si>
    <t>10/</t>
  </si>
  <si>
    <t>W przypadku opcji o okresie realizacji (residual) dłuższym niż 1 rok, z których może wynikać konieczność uzupełnienia</t>
  </si>
  <si>
    <t>depozytów zabezpieczających, opcje te zostaną wykazane odrębnie w tabeli IV.</t>
  </si>
  <si>
    <t>11/</t>
  </si>
  <si>
    <t>Informacja ta jest tzw. kategorią "Stress-test" w ramach programu SDDS, która jest raczej zalecana niż wymagana przez</t>
  </si>
  <si>
    <t xml:space="preserve">MFW. Może być publikowana w formie wykresów. </t>
  </si>
  <si>
    <t>12/</t>
  </si>
  <si>
    <t>W przypadku gdzie miało to zastosowanie dokonano rozróżnienia na aktywa i pasywa.</t>
  </si>
  <si>
    <t>13/</t>
  </si>
  <si>
    <t xml:space="preserve">Typ instrumentu został zidentyfikowany. Zasady wyceny w zasadzie są takie same jak w tabelach I-III. </t>
  </si>
  <si>
    <t>14/</t>
  </si>
  <si>
    <t>Tylko aktywa włączone do tabeli I, stanowiące zabezpieczenie, będą wykazane w tej pozycji.</t>
  </si>
  <si>
    <t>15/</t>
  </si>
  <si>
    <t>Aktywa pożyczone (komuś) lub będące podstawą transakcji z przyrzeczeniem odkupu są wykazane w tej pozycji</t>
  </si>
  <si>
    <t xml:space="preserve">niezależnie od tego czy zostały czy też nie zostały uwzględnione tabeli I omawianego zestawienia, podobnie jak </t>
  </si>
  <si>
    <t>powiązane z nimi zobowiązania w tabeli II. Są one wykazane w dwóch oddzielnych kategoriach, w zależności od tego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</si>
  <si>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</si>
  <si>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</si>
  <si>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</si>
  <si>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>Typ instrumentu  zostanie zidentyfikowany. Główne zasady konstrukcji wewnętrznych modeli stosowanych do obliczania</t>
  </si>
  <si>
    <t>wartości rynkowej zostaną podane.</t>
  </si>
  <si>
    <t>w mln USD</t>
  </si>
  <si>
    <t>w mln EUR</t>
  </si>
  <si>
    <t>w mln PLN</t>
  </si>
  <si>
    <t>ilość złota w uncjach (mln)</t>
  </si>
  <si>
    <t>(2) Stan na koniec miesiąca:</t>
  </si>
  <si>
    <t xml:space="preserve">(a) struktura walutowa rezerw (według grup walut)  </t>
  </si>
  <si>
    <t xml:space="preserve">—waluty wchodzące w skład koszyka SDR </t>
  </si>
  <si>
    <t xml:space="preserve">—waluty poza koszykiem SDR   </t>
  </si>
  <si>
    <t>Stan na 31.01.2007r.</t>
  </si>
  <si>
    <t>Stan na 28.02.2007r.</t>
  </si>
  <si>
    <t>Stan na 31.03.2007r.</t>
  </si>
  <si>
    <t>Stan na 30.04.2007r.</t>
  </si>
  <si>
    <t>Stan na 31.05.2007r.</t>
  </si>
  <si>
    <t>Stan na 30.06.2007r.</t>
  </si>
  <si>
    <t>Stan na 31.07.2007r.</t>
  </si>
  <si>
    <t>Stan na 31.08.2007r.</t>
  </si>
  <si>
    <t>Stan na 30.09.2007r.</t>
  </si>
  <si>
    <t>Stan na 31.10.2007r.</t>
  </si>
  <si>
    <t>Stan na 30.11.2007r.</t>
  </si>
  <si>
    <t>Stan na 31.12.2007r.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</si>
</sst>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/>
    </xf>
    <xf numFmtId="0" fontId="2" fillId="2" borderId="11" xfId="0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3" fontId="2" fillId="4" borderId="18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/>
    </xf>
    <xf numFmtId="3" fontId="0" fillId="4" borderId="18" xfId="0" applyNumberFormat="1" applyFont="1" applyFill="1" applyBorder="1" applyAlignment="1">
      <alignment horizontal="right"/>
    </xf>
    <xf numFmtId="0" fontId="2" fillId="4" borderId="2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3" fontId="2" fillId="4" borderId="18" xfId="0" applyNumberFormat="1" applyFont="1" applyFill="1" applyBorder="1" applyAlignment="1">
      <alignment vertical="top"/>
    </xf>
    <xf numFmtId="3" fontId="2" fillId="4" borderId="18" xfId="0" applyNumberFormat="1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3" fontId="2" fillId="4" borderId="26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4" borderId="0" xfId="0" applyFont="1" applyFill="1" applyBorder="1" applyAlignment="1">
      <alignment horizontal="left" vertical="top"/>
    </xf>
    <xf numFmtId="0" fontId="0" fillId="0" borderId="27" xfId="0" applyBorder="1" applyAlignment="1">
      <alignment/>
    </xf>
    <xf numFmtId="3" fontId="2" fillId="3" borderId="23" xfId="0" applyNumberFormat="1" applyFont="1" applyFill="1" applyBorder="1" applyAlignment="1">
      <alignment vertical="top"/>
    </xf>
    <xf numFmtId="3" fontId="0" fillId="3" borderId="2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3" fontId="2" fillId="4" borderId="2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3" fontId="2" fillId="4" borderId="1" xfId="0" applyNumberFormat="1" applyFont="1" applyFill="1" applyBorder="1" applyAlignment="1">
      <alignment horizontal="right" vertical="top"/>
    </xf>
    <xf numFmtId="165" fontId="0" fillId="0" borderId="18" xfId="0" applyNumberFormat="1" applyFont="1" applyBorder="1" applyAlignment="1">
      <alignment horizontal="right"/>
    </xf>
    <xf numFmtId="0" fontId="10" fillId="5" borderId="5" xfId="18" applyFont="1" applyFill="1" applyBorder="1" applyAlignment="1">
      <alignment vertical="top"/>
      <protection/>
    </xf>
    <xf numFmtId="0" fontId="0" fillId="0" borderId="24" xfId="0" applyBorder="1" applyAlignment="1">
      <alignment/>
    </xf>
    <xf numFmtId="0" fontId="11" fillId="5" borderId="11" xfId="18" applyFont="1" applyFill="1" applyBorder="1" applyAlignment="1">
      <alignment horizontal="left" vertical="top" indent="1"/>
      <protection/>
    </xf>
    <xf numFmtId="0" fontId="11" fillId="5" borderId="11" xfId="18" applyFont="1" applyFill="1" applyBorder="1" applyAlignment="1">
      <alignment horizontal="left" vertical="top" indent="2"/>
      <protection/>
    </xf>
    <xf numFmtId="0" fontId="11" fillId="5" borderId="13" xfId="18" applyFont="1" applyFill="1" applyBorder="1" applyAlignment="1">
      <alignment horizontal="left" vertical="top" indent="2"/>
      <protection/>
    </xf>
    <xf numFmtId="164" fontId="0" fillId="0" borderId="19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2" fillId="4" borderId="12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28" xfId="0" applyBorder="1" applyAlignment="1" quotePrefix="1">
      <alignment horizontal="left"/>
    </xf>
    <xf numFmtId="0" fontId="0" fillId="4" borderId="12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2" fillId="3" borderId="37" xfId="0" applyNumberFormat="1" applyFont="1" applyFill="1" applyBorder="1" applyAlignment="1">
      <alignment vertical="top"/>
    </xf>
    <xf numFmtId="3" fontId="2" fillId="3" borderId="38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top"/>
    </xf>
    <xf numFmtId="3" fontId="2" fillId="4" borderId="21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ooklet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4"/>
  <sheetViews>
    <sheetView tabSelected="1" view="pageBreakPreview" zoomScale="75" zoomScaleSheetLayoutView="75" workbookViewId="0" topLeftCell="A1">
      <selection activeCell="I6" sqref="I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256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31.12.2007r.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31.12.2007r.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65745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44693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160090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54636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37142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133039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43662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29681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106316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10974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7461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26723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162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110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395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10812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7351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26328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146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99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355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101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68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245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2767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1881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6739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8095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5503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19712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8095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5503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19712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92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62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223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92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62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223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31.12.2007r.</v>
      </c>
      <c r="M39" s="2" t="s">
        <v>237</v>
      </c>
      <c r="Q39" s="1" t="str">
        <f>Q6</f>
        <v>Stan na 31.12.2007r.</v>
      </c>
      <c r="AB39" s="2" t="s">
        <v>238</v>
      </c>
      <c r="AF39" s="1" t="str">
        <f>AF6</f>
        <v>Stan na 31.12.2007r.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-5106</v>
      </c>
      <c r="K44" s="114">
        <f>K46+K47+K48+K49</f>
        <v>-443</v>
      </c>
      <c r="L44" s="114">
        <f>L46+L47+L48+L49</f>
        <v>-1899</v>
      </c>
      <c r="M44" s="114">
        <f>M46+M47+M48+M49</f>
        <v>-2764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-3473</v>
      </c>
      <c r="Z44" s="177">
        <f>+Z46+Z47+Z48+Z49</f>
        <v>-301</v>
      </c>
      <c r="AA44" s="177">
        <f>+AA46+AA47+AA48+AA49</f>
        <v>-1292</v>
      </c>
      <c r="AB44" s="177">
        <f>+AB46+AB47+AB48+AB49</f>
        <v>-1880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-12437</v>
      </c>
      <c r="AO44" s="177">
        <f>+AO46+AO47+AO48+AO49</f>
        <v>-1080</v>
      </c>
      <c r="AP44" s="177">
        <f>+AP46+AP47+AP48+AP49</f>
        <v>-4625</v>
      </c>
      <c r="AQ44" s="177">
        <f>+AQ46+AQ47+AQ48+AQ49</f>
        <v>-6732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-3143</v>
      </c>
      <c r="K46" s="44">
        <v>-11</v>
      </c>
      <c r="L46" s="44">
        <v>-1344</v>
      </c>
      <c r="M46" s="44">
        <v>-1788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-2137</v>
      </c>
      <c r="Z46" s="44">
        <v>-7</v>
      </c>
      <c r="AA46" s="44">
        <v>-914</v>
      </c>
      <c r="AB46" s="44">
        <v>-1216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-7654</v>
      </c>
      <c r="AO46" s="44">
        <v>-27</v>
      </c>
      <c r="AP46" s="44">
        <v>-3273</v>
      </c>
      <c r="AQ46" s="44">
        <v>-4354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-1999</v>
      </c>
      <c r="K47" s="44">
        <v>-433</v>
      </c>
      <c r="L47" s="44">
        <v>-559</v>
      </c>
      <c r="M47" s="44">
        <v>-1007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-1359</v>
      </c>
      <c r="Z47" s="44">
        <v>-294</v>
      </c>
      <c r="AA47" s="44">
        <v>-380</v>
      </c>
      <c r="AB47" s="44">
        <v>-685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-4868</v>
      </c>
      <c r="AO47" s="44">
        <v>-1054</v>
      </c>
      <c r="AP47" s="44">
        <v>-1361</v>
      </c>
      <c r="AQ47" s="44">
        <v>-2453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25</v>
      </c>
      <c r="K48" s="44">
        <v>1</v>
      </c>
      <c r="L48" s="44">
        <v>3</v>
      </c>
      <c r="M48" s="44">
        <v>21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16</v>
      </c>
      <c r="Z48" s="44">
        <v>0</v>
      </c>
      <c r="AA48" s="44">
        <v>2</v>
      </c>
      <c r="AB48" s="44">
        <v>14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60</v>
      </c>
      <c r="AO48" s="44">
        <v>1</v>
      </c>
      <c r="AP48" s="44">
        <v>8</v>
      </c>
      <c r="AQ48" s="44">
        <v>51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11</v>
      </c>
      <c r="K49" s="44">
        <v>0</v>
      </c>
      <c r="L49" s="44">
        <v>1</v>
      </c>
      <c r="M49" s="101">
        <v>10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7</v>
      </c>
      <c r="Z49" s="44">
        <v>0</v>
      </c>
      <c r="AA49" s="44">
        <v>0</v>
      </c>
      <c r="AB49" s="101">
        <v>7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0</v>
      </c>
      <c r="AP49" s="44">
        <v>1</v>
      </c>
      <c r="AQ49" s="101">
        <v>24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-8318</v>
      </c>
      <c r="K54" s="86">
        <f>+K55+K56+K57+K58+K59+K60</f>
        <v>-8095</v>
      </c>
      <c r="L54" s="86">
        <f>+L55+L56+L57+L58+L59+L60</f>
        <v>-111</v>
      </c>
      <c r="M54" s="86">
        <f>+M55+M56+M57+M58+M59+M60</f>
        <v>-112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-5654</v>
      </c>
      <c r="Z54" s="86">
        <f>+Z55+Z56+Z57+Z58+Z59+Z60</f>
        <v>-5503</v>
      </c>
      <c r="AA54" s="86">
        <f>+AA55+AA56+AA57+AA58+AA59+AA60</f>
        <v>-75</v>
      </c>
      <c r="AB54" s="86">
        <f>+AB55+AB56+AB57+AB58+AB59+AB60</f>
        <v>-76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-20255</v>
      </c>
      <c r="AO54" s="86">
        <f>+AO55+AO56+AO57+AO58+AO59+AO60</f>
        <v>-19712</v>
      </c>
      <c r="AP54" s="86">
        <f>+AP55+AP56+AP57+AP58+AP59+AP60</f>
        <v>-270</v>
      </c>
      <c r="AQ54" s="86">
        <f>+AQ55+AQ56+AQ57+AQ58+AQ59+AQ60</f>
        <v>-273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-8095</v>
      </c>
      <c r="K55" s="50">
        <v>-8095</v>
      </c>
      <c r="L55" s="50">
        <v>0</v>
      </c>
      <c r="M55" s="50">
        <v>0</v>
      </c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-5503</v>
      </c>
      <c r="Z55" s="44">
        <v>-5503</v>
      </c>
      <c r="AA55" s="44">
        <v>0</v>
      </c>
      <c r="AB55" s="44">
        <v>0</v>
      </c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-19712</v>
      </c>
      <c r="AO55" s="44">
        <v>-19712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-223</v>
      </c>
      <c r="K59" s="53">
        <v>0</v>
      </c>
      <c r="L59" s="50">
        <v>-111</v>
      </c>
      <c r="M59" s="50">
        <v>-112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-151</v>
      </c>
      <c r="Z59" s="44">
        <v>0</v>
      </c>
      <c r="AA59" s="44">
        <v>-75</v>
      </c>
      <c r="AB59" s="44">
        <v>-76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-543</v>
      </c>
      <c r="AO59" s="44">
        <v>0</v>
      </c>
      <c r="AP59" s="44">
        <v>-270</v>
      </c>
      <c r="AQ59" s="44">
        <v>-273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31.12.2007r.</v>
      </c>
      <c r="J63" s="46"/>
      <c r="K63" s="46"/>
      <c r="L63" s="46"/>
      <c r="M63" s="2" t="s">
        <v>237</v>
      </c>
      <c r="Q63" s="1" t="str">
        <f>Q6</f>
        <v>Stan na 31.12.2007r.</v>
      </c>
      <c r="Y63" s="46"/>
      <c r="Z63" s="46"/>
      <c r="AA63" s="46"/>
      <c r="AB63" s="2" t="s">
        <v>238</v>
      </c>
      <c r="AF63" s="1" t="str">
        <f>AF6</f>
        <v>Stan na 31.12.2007r.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-540</v>
      </c>
      <c r="K66" s="89">
        <f>+K67+K68</f>
        <v>-37</v>
      </c>
      <c r="L66" s="89">
        <f>+L67+L68</f>
        <v>-74</v>
      </c>
      <c r="M66" s="89">
        <f>+M67+M68</f>
        <v>-429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-367</v>
      </c>
      <c r="Z66" s="89">
        <f>+Z67+Z68</f>
        <v>-25</v>
      </c>
      <c r="AA66" s="89">
        <f>+AA67+AA68</f>
        <v>-50</v>
      </c>
      <c r="AB66" s="89">
        <f>+AB67+AB68</f>
        <v>-292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-1314</v>
      </c>
      <c r="AO66" s="89">
        <f>+AO67+AO68</f>
        <v>-90</v>
      </c>
      <c r="AP66" s="89">
        <f>+AP67+AP68</f>
        <v>-180</v>
      </c>
      <c r="AQ66" s="89">
        <f>+AQ67+AQ68</f>
        <v>-1044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-539</v>
      </c>
      <c r="K67" s="50">
        <v>-37</v>
      </c>
      <c r="L67" s="50">
        <v>-74</v>
      </c>
      <c r="M67" s="50">
        <v>-428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-366</v>
      </c>
      <c r="Z67" s="50">
        <v>-25</v>
      </c>
      <c r="AA67" s="50">
        <v>-50</v>
      </c>
      <c r="AB67" s="50">
        <v>-291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-1311</v>
      </c>
      <c r="AO67" s="50">
        <v>-90</v>
      </c>
      <c r="AP67" s="50">
        <v>-180</v>
      </c>
      <c r="AQ67" s="50">
        <v>-1041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-283</v>
      </c>
      <c r="K77" s="85">
        <f>+K78+K82+K83</f>
        <v>0</v>
      </c>
      <c r="L77" s="85">
        <f>+L78+L82+L83</f>
        <v>0</v>
      </c>
      <c r="M77" s="85">
        <f>+M78+M82+M83</f>
        <v>-283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-192</v>
      </c>
      <c r="Z77" s="85">
        <f>+Z78+Z82+Z83</f>
        <v>0</v>
      </c>
      <c r="AA77" s="85">
        <f>+AA78+AA82+AA83</f>
        <v>0</v>
      </c>
      <c r="AB77" s="85">
        <f>+AB78+AB82+AB83</f>
        <v>-192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-688</v>
      </c>
      <c r="AO77" s="85">
        <f>+AO78+AO82+AO83</f>
        <v>0</v>
      </c>
      <c r="AP77" s="85">
        <f>+AP78+AP82+AP83</f>
        <v>0</v>
      </c>
      <c r="AQ77" s="85">
        <f>+AQ78+AQ82+AQ83</f>
        <v>-688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-283</v>
      </c>
      <c r="K78" s="76"/>
      <c r="L78" s="76"/>
      <c r="M78" s="76">
        <f>+M79</f>
        <v>-283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-192</v>
      </c>
      <c r="Z78" s="76"/>
      <c r="AA78" s="76"/>
      <c r="AB78" s="76">
        <f>+AB79</f>
        <v>-192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-688</v>
      </c>
      <c r="AO78" s="76"/>
      <c r="AP78" s="76"/>
      <c r="AQ78" s="76">
        <f>+AQ79</f>
        <v>-688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-283</v>
      </c>
      <c r="K79" s="77"/>
      <c r="L79" s="77"/>
      <c r="M79" s="55">
        <v>-283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-192</v>
      </c>
      <c r="Z79" s="77"/>
      <c r="AA79" s="77"/>
      <c r="AB79" s="55">
        <v>-192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-688</v>
      </c>
      <c r="AO79" s="77"/>
      <c r="AP79" s="77"/>
      <c r="AQ79" s="55">
        <v>-688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31.12.2007r.</v>
      </c>
      <c r="J112" s="2" t="s">
        <v>237</v>
      </c>
      <c r="K112" s="46"/>
      <c r="L112" s="46"/>
      <c r="M112" s="46"/>
      <c r="Q112" s="1" t="str">
        <f>Q6</f>
        <v>Stan na 31.12.2007r.</v>
      </c>
      <c r="Y112" s="2" t="s">
        <v>238</v>
      </c>
      <c r="Z112" s="46"/>
      <c r="AA112" s="46"/>
      <c r="AB112" s="46"/>
      <c r="AF112" s="1" t="str">
        <f>AF6</f>
        <v>Stan na 31.12.2007r.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-8095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-5503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-19712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8095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5503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19712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65745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44693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160090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63030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42847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153477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2715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1846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6613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4">
      <selection activeCell="B6" sqref="B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247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31.03.2007r.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31.03.2007r.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50785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38137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147570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47048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35330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136709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36374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27315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105694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>
        <v>0</v>
      </c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10674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8015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31015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226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170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656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>
        <v>0</v>
      </c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>
        <v>0</v>
      </c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10448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7845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30359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>
        <v>0</v>
      </c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157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118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458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102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77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296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2195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1648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6378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1283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964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3729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>
        <v>0</v>
      </c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>
        <v>0</v>
      </c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1283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964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3729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120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90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348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>
        <v>0</v>
      </c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120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90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348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31.03.2007r.</v>
      </c>
      <c r="M39" s="2" t="s">
        <v>237</v>
      </c>
      <c r="Q39" s="1" t="str">
        <f>Q6</f>
        <v>Stan na 31.03.2007r.</v>
      </c>
      <c r="AB39" s="2" t="s">
        <v>238</v>
      </c>
      <c r="AF39" s="1" t="str">
        <f>AF6</f>
        <v>Stan na 31.03.2007r.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-5148</v>
      </c>
      <c r="K44" s="114">
        <f>K46+K47+K48+K49</f>
        <v>-1192</v>
      </c>
      <c r="L44" s="114">
        <f>L46+L47+L48+L49</f>
        <v>-220</v>
      </c>
      <c r="M44" s="114">
        <f>M46+M47+M48+M49</f>
        <v>-3736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-3866</v>
      </c>
      <c r="Z44" s="177">
        <f>+Z46+Z47+Z48+Z49</f>
        <v>-895</v>
      </c>
      <c r="AA44" s="177">
        <f>+AA46+AA47+AA48+AA49</f>
        <v>-165</v>
      </c>
      <c r="AB44" s="177">
        <f>+AB46+AB47+AB48+AB49</f>
        <v>-2806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-14958</v>
      </c>
      <c r="AO44" s="177">
        <f>+AO46+AO47+AO48+AO49</f>
        <v>-3461</v>
      </c>
      <c r="AP44" s="177">
        <f>+AP46+AP47+AP48+AP49</f>
        <v>-641</v>
      </c>
      <c r="AQ44" s="177">
        <f>+AQ46+AQ47+AQ48+AQ49</f>
        <v>-10856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-3444</v>
      </c>
      <c r="K46" s="44">
        <v>-824</v>
      </c>
      <c r="L46" s="44">
        <v>-96</v>
      </c>
      <c r="M46" s="44">
        <v>-2524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-2587</v>
      </c>
      <c r="Z46" s="44">
        <v>-619</v>
      </c>
      <c r="AA46" s="44">
        <v>-72</v>
      </c>
      <c r="AB46" s="44">
        <v>-1896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-10009</v>
      </c>
      <c r="AO46" s="44">
        <v>-2394</v>
      </c>
      <c r="AP46" s="44">
        <v>-280</v>
      </c>
      <c r="AQ46" s="44">
        <v>-7335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-1736</v>
      </c>
      <c r="K47" s="44">
        <v>-368</v>
      </c>
      <c r="L47" s="44">
        <v>-135</v>
      </c>
      <c r="M47" s="44">
        <v>-1233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-1303</v>
      </c>
      <c r="Z47" s="44">
        <v>-276</v>
      </c>
      <c r="AA47" s="44">
        <v>-101</v>
      </c>
      <c r="AB47" s="44">
        <v>-926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-5043</v>
      </c>
      <c r="AO47" s="44">
        <v>-1069</v>
      </c>
      <c r="AP47" s="44">
        <v>-392</v>
      </c>
      <c r="AQ47" s="44">
        <v>-3582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24</v>
      </c>
      <c r="K48" s="44">
        <v>0</v>
      </c>
      <c r="L48" s="44">
        <v>8</v>
      </c>
      <c r="M48" s="44">
        <v>16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18</v>
      </c>
      <c r="Z48" s="44">
        <v>0</v>
      </c>
      <c r="AA48" s="44">
        <v>6</v>
      </c>
      <c r="AB48" s="44">
        <v>12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70</v>
      </c>
      <c r="AO48" s="44">
        <v>1</v>
      </c>
      <c r="AP48" s="44">
        <v>22</v>
      </c>
      <c r="AQ48" s="44">
        <v>47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8</v>
      </c>
      <c r="K49" s="44">
        <v>0</v>
      </c>
      <c r="L49" s="44">
        <v>3</v>
      </c>
      <c r="M49" s="101">
        <v>5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0</v>
      </c>
      <c r="AA49" s="44">
        <v>2</v>
      </c>
      <c r="AB49" s="101">
        <v>4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24</v>
      </c>
      <c r="AO49" s="44">
        <v>1</v>
      </c>
      <c r="AP49" s="44">
        <v>9</v>
      </c>
      <c r="AQ49" s="101">
        <v>14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-1586</v>
      </c>
      <c r="K54" s="86">
        <f>+K55+K56+K57+K58+K59+K60</f>
        <v>-1383</v>
      </c>
      <c r="L54" s="86">
        <f>+L55+L56+L57+L58+L59+L60</f>
        <v>-2</v>
      </c>
      <c r="M54" s="86">
        <f>+M55+M56+M57+M58+M59+M60</f>
        <v>-201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-1191</v>
      </c>
      <c r="Z54" s="86">
        <f>+Z55+Z56+Z57+Z58+Z59+Z60</f>
        <v>-1039</v>
      </c>
      <c r="AA54" s="86">
        <f>+AA55+AA56+AA57+AA58+AA59+AA60</f>
        <v>-1</v>
      </c>
      <c r="AB54" s="86">
        <f>+AB55+AB56+AB57+AB58+AB59+AB60</f>
        <v>-151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-4609</v>
      </c>
      <c r="AO54" s="86">
        <f>+AO55+AO56+AO57+AO58+AO59+AO60</f>
        <v>-4020</v>
      </c>
      <c r="AP54" s="86">
        <f>+AP55+AP56+AP57+AP58+AP59+AP60</f>
        <v>-6</v>
      </c>
      <c r="AQ54" s="86">
        <f>+AQ55+AQ56+AQ57+AQ58+AQ59+AQ60</f>
        <v>-583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-1283</v>
      </c>
      <c r="K55" s="50">
        <v>-1283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-964</v>
      </c>
      <c r="Z55" s="44">
        <v>-964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-3729</v>
      </c>
      <c r="AO55" s="44">
        <v>-3729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-303</v>
      </c>
      <c r="K59" s="53">
        <v>-100</v>
      </c>
      <c r="L59" s="50">
        <v>-2</v>
      </c>
      <c r="M59" s="50">
        <v>-201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-227</v>
      </c>
      <c r="Z59" s="44">
        <v>-75</v>
      </c>
      <c r="AA59" s="44">
        <v>-1</v>
      </c>
      <c r="AB59" s="44">
        <v>-151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-880</v>
      </c>
      <c r="AO59" s="44">
        <v>-291</v>
      </c>
      <c r="AP59" s="44">
        <v>-6</v>
      </c>
      <c r="AQ59" s="44">
        <v>-583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31.03.2007r.</v>
      </c>
      <c r="J63" s="46"/>
      <c r="K63" s="46"/>
      <c r="L63" s="46"/>
      <c r="M63" s="2" t="s">
        <v>237</v>
      </c>
      <c r="Q63" s="1" t="str">
        <f>Q6</f>
        <v>Stan na 31.03.2007r.</v>
      </c>
      <c r="Y63" s="46"/>
      <c r="Z63" s="46"/>
      <c r="AA63" s="46"/>
      <c r="AB63" s="2" t="s">
        <v>238</v>
      </c>
      <c r="AF63" s="1" t="str">
        <f>AF6</f>
        <v>Stan na 31.03.2007r.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-611</v>
      </c>
      <c r="K66" s="89">
        <f>+K67+K68</f>
        <v>-170</v>
      </c>
      <c r="L66" s="89">
        <f>+L67+L68</f>
        <v>-123</v>
      </c>
      <c r="M66" s="89">
        <f>+M67+M68</f>
        <v>-318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-459</v>
      </c>
      <c r="Z66" s="89">
        <f>+Z67+Z68</f>
        <v>-128</v>
      </c>
      <c r="AA66" s="89">
        <f>+AA67+AA68</f>
        <v>-92</v>
      </c>
      <c r="AB66" s="89">
        <f>+AB67+AB68</f>
        <v>-239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-1775</v>
      </c>
      <c r="AO66" s="89">
        <f>+AO67+AO68</f>
        <v>-494</v>
      </c>
      <c r="AP66" s="89">
        <f>+AP67+AP68</f>
        <v>-357</v>
      </c>
      <c r="AQ66" s="89">
        <f>+AQ67+AQ68</f>
        <v>-924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-610</v>
      </c>
      <c r="K67" s="50">
        <v>-170</v>
      </c>
      <c r="L67" s="50">
        <v>-123</v>
      </c>
      <c r="M67" s="50">
        <v>-317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-458</v>
      </c>
      <c r="Z67" s="50">
        <v>-128</v>
      </c>
      <c r="AA67" s="50">
        <v>-92</v>
      </c>
      <c r="AB67" s="50">
        <v>-238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-1772</v>
      </c>
      <c r="AO67" s="50">
        <v>-494</v>
      </c>
      <c r="AP67" s="50">
        <v>-357</v>
      </c>
      <c r="AQ67" s="50">
        <v>-921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-153</v>
      </c>
      <c r="K77" s="85">
        <f>+K78+K82+K83</f>
        <v>0</v>
      </c>
      <c r="L77" s="85">
        <f>+L78+L82+L83</f>
        <v>0</v>
      </c>
      <c r="M77" s="85">
        <f>+M78+M82+M83</f>
        <v>-153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-115</v>
      </c>
      <c r="Z77" s="85">
        <f>+Z78+Z82+Z83</f>
        <v>0</v>
      </c>
      <c r="AA77" s="85">
        <f>+AA78+AA82+AA83</f>
        <v>0</v>
      </c>
      <c r="AB77" s="85">
        <f>+AB78+AB82+AB83</f>
        <v>-115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-445</v>
      </c>
      <c r="AO77" s="85">
        <f>+AO78+AO82+AO83</f>
        <v>0</v>
      </c>
      <c r="AP77" s="85">
        <f>+AP78+AP82+AP83</f>
        <v>0</v>
      </c>
      <c r="AQ77" s="85">
        <f>+AQ78+AQ82+AQ83</f>
        <v>-445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-153</v>
      </c>
      <c r="K78" s="76"/>
      <c r="L78" s="76"/>
      <c r="M78" s="76">
        <f>+M79</f>
        <v>-153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-115</v>
      </c>
      <c r="Z78" s="76"/>
      <c r="AA78" s="76"/>
      <c r="AB78" s="76">
        <f>+AB79</f>
        <v>-115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-445</v>
      </c>
      <c r="AO78" s="76"/>
      <c r="AP78" s="76"/>
      <c r="AQ78" s="76">
        <f>+AQ79</f>
        <v>-445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-153</v>
      </c>
      <c r="K79" s="77"/>
      <c r="L79" s="77"/>
      <c r="M79" s="55">
        <v>-153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-115</v>
      </c>
      <c r="Z79" s="77"/>
      <c r="AA79" s="77"/>
      <c r="AB79" s="55">
        <v>-115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-445</v>
      </c>
      <c r="AO79" s="77"/>
      <c r="AP79" s="77"/>
      <c r="AQ79" s="55">
        <v>-445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31.03.2007r.</v>
      </c>
      <c r="J112" s="2" t="s">
        <v>237</v>
      </c>
      <c r="K112" s="46"/>
      <c r="L112" s="46"/>
      <c r="M112" s="46"/>
      <c r="Q112" s="1" t="str">
        <f>Q6</f>
        <v>Stan na 31.03.2007r.</v>
      </c>
      <c r="Y112" s="2" t="s">
        <v>238</v>
      </c>
      <c r="Z112" s="46"/>
      <c r="AA112" s="46"/>
      <c r="AB112" s="46"/>
      <c r="AF112" s="1" t="str">
        <f>AF6</f>
        <v>Stan na 31.03.2007r.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-1283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-964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-3729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1283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964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3729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50785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38137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147570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48462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36393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140821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2323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1744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6749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W43" sqref="AW4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246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28.02.2007r.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28.02.2007r.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50985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38652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151419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46662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35375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138582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36208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27450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107534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10454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7925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31048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133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101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396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10321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7824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30652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175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132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518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101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77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301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2240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1698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6652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1807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1370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5366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1807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1370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5366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76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57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225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76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57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225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28.02.2007r.</v>
      </c>
      <c r="M39" s="2" t="s">
        <v>237</v>
      </c>
      <c r="Q39" s="1" t="str">
        <f>Q6</f>
        <v>Stan na 28.02.2007r.</v>
      </c>
      <c r="AB39" s="2" t="s">
        <v>238</v>
      </c>
      <c r="AF39" s="1" t="str">
        <f>AF6</f>
        <v>Stan na 28.02.2007r.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-4139</v>
      </c>
      <c r="K44" s="114">
        <f>K46+K47+K48+K49</f>
        <v>-416</v>
      </c>
      <c r="L44" s="114">
        <f>L46+L47+L48+L49</f>
        <v>-1373</v>
      </c>
      <c r="M44" s="114">
        <f>M46+M47+M48+M49</f>
        <v>-2350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-3137</v>
      </c>
      <c r="Z44" s="177">
        <f>+Z46+Z47+Z48+Z49</f>
        <v>-315</v>
      </c>
      <c r="AA44" s="177">
        <f>+AA46+AA47+AA48+AA49</f>
        <v>-1041</v>
      </c>
      <c r="AB44" s="177">
        <f>+AB46+AB47+AB48+AB49</f>
        <v>-1781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-12289</v>
      </c>
      <c r="AO44" s="177">
        <f>+AO46+AO47+AO48+AO49</f>
        <v>-1234</v>
      </c>
      <c r="AP44" s="177">
        <f>+AP46+AP47+AP48+AP49</f>
        <v>-4078</v>
      </c>
      <c r="AQ44" s="177">
        <f>+AQ46+AQ47+AQ48+AQ49</f>
        <v>-6977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-2482</v>
      </c>
      <c r="K46" s="44">
        <v>-268</v>
      </c>
      <c r="L46" s="44">
        <v>-906</v>
      </c>
      <c r="M46" s="44">
        <v>-1308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-1881</v>
      </c>
      <c r="Z46" s="44">
        <v>-203</v>
      </c>
      <c r="AA46" s="44">
        <v>-686</v>
      </c>
      <c r="AB46" s="44">
        <v>-992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-7370</v>
      </c>
      <c r="AO46" s="44">
        <v>-796</v>
      </c>
      <c r="AP46" s="44">
        <v>-2689</v>
      </c>
      <c r="AQ46" s="44">
        <v>-3885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-1689</v>
      </c>
      <c r="K47" s="44">
        <v>-150</v>
      </c>
      <c r="L47" s="44">
        <v>-469</v>
      </c>
      <c r="M47" s="44">
        <v>-1070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-1281</v>
      </c>
      <c r="Z47" s="44">
        <v>-114</v>
      </c>
      <c r="AA47" s="44">
        <v>-356</v>
      </c>
      <c r="AB47" s="44">
        <v>-811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-5015</v>
      </c>
      <c r="AO47" s="44">
        <v>-446</v>
      </c>
      <c r="AP47" s="44">
        <v>-1393</v>
      </c>
      <c r="AQ47" s="44">
        <v>-3176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24</v>
      </c>
      <c r="K48" s="44">
        <v>2</v>
      </c>
      <c r="L48" s="44">
        <v>1</v>
      </c>
      <c r="M48" s="44">
        <v>21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19</v>
      </c>
      <c r="Z48" s="44">
        <v>2</v>
      </c>
      <c r="AA48" s="44">
        <v>1</v>
      </c>
      <c r="AB48" s="44">
        <v>16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71</v>
      </c>
      <c r="AO48" s="44">
        <v>7</v>
      </c>
      <c r="AP48" s="44">
        <v>2</v>
      </c>
      <c r="AQ48" s="44">
        <v>62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8</v>
      </c>
      <c r="K49" s="44">
        <v>0</v>
      </c>
      <c r="L49" s="44">
        <v>1</v>
      </c>
      <c r="M49" s="101">
        <v>7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0</v>
      </c>
      <c r="AA49" s="44">
        <v>0</v>
      </c>
      <c r="AB49" s="101">
        <v>6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1</v>
      </c>
      <c r="AP49" s="44">
        <v>2</v>
      </c>
      <c r="AQ49" s="101">
        <v>22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-2008</v>
      </c>
      <c r="K54" s="86">
        <f>+K55+K56+K57+K58+K59+K60</f>
        <v>-1807</v>
      </c>
      <c r="L54" s="86">
        <f>+L55+L56+L57+L58+L59+L60</f>
        <v>-101</v>
      </c>
      <c r="M54" s="86">
        <f>+M55+M56+M57+M58+M59+M60</f>
        <v>-100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-1523</v>
      </c>
      <c r="Z54" s="86">
        <f>+Z55+Z56+Z57+Z58+Z59+Z60</f>
        <v>-1370</v>
      </c>
      <c r="AA54" s="86">
        <f>+AA55+AA56+AA57+AA58+AA59+AA60</f>
        <v>-77</v>
      </c>
      <c r="AB54" s="86">
        <f>+AB55+AB56+AB57+AB58+AB59+AB60</f>
        <v>-76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-5962</v>
      </c>
      <c r="AO54" s="86">
        <f>+AO55+AO56+AO57+AO58+AO59+AO60</f>
        <v>-5366</v>
      </c>
      <c r="AP54" s="86">
        <f>+AP55+AP56+AP57+AP58+AP59+AP60</f>
        <v>-300</v>
      </c>
      <c r="AQ54" s="86">
        <f>+AQ55+AQ56+AQ57+AQ58+AQ59+AQ60</f>
        <v>-296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-1807</v>
      </c>
      <c r="K55" s="50">
        <v>-1807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-1370</v>
      </c>
      <c r="Z55" s="44">
        <v>-1370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-5366</v>
      </c>
      <c r="AO55" s="44">
        <v>-5366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-201</v>
      </c>
      <c r="K59" s="53"/>
      <c r="L59" s="50">
        <v>-101</v>
      </c>
      <c r="M59" s="50">
        <v>-100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-153</v>
      </c>
      <c r="Z59" s="44"/>
      <c r="AA59" s="44">
        <v>-77</v>
      </c>
      <c r="AB59" s="44">
        <v>-76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-596</v>
      </c>
      <c r="AO59" s="44"/>
      <c r="AP59" s="44">
        <v>-300</v>
      </c>
      <c r="AQ59" s="44">
        <v>-296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28.02.2007r.</v>
      </c>
      <c r="J63" s="46"/>
      <c r="K63" s="46"/>
      <c r="L63" s="46"/>
      <c r="M63" s="2" t="s">
        <v>237</v>
      </c>
      <c r="Q63" s="1" t="str">
        <f>Q6</f>
        <v>Stan na 28.02.2007r.</v>
      </c>
      <c r="Y63" s="46"/>
      <c r="Z63" s="46"/>
      <c r="AA63" s="46"/>
      <c r="AB63" s="2" t="s">
        <v>238</v>
      </c>
      <c r="AF63" s="1" t="str">
        <f>AF6</f>
        <v>Stan na 28.02.2007r.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-625</v>
      </c>
      <c r="K66" s="89">
        <f>+K67+K68</f>
        <v>-185</v>
      </c>
      <c r="L66" s="89">
        <f>+L67+L68</f>
        <v>-165</v>
      </c>
      <c r="M66" s="89">
        <f>+M67+M68</f>
        <v>-275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-474</v>
      </c>
      <c r="Z66" s="89">
        <f>+Z67+Z68</f>
        <v>-140</v>
      </c>
      <c r="AA66" s="89">
        <f>+AA67+AA68</f>
        <v>-125</v>
      </c>
      <c r="AB66" s="89">
        <f>+AB67+AB68</f>
        <v>-209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-1856</v>
      </c>
      <c r="AO66" s="89">
        <f>+AO67+AO68</f>
        <v>-549</v>
      </c>
      <c r="AP66" s="89">
        <f>+AP67+AP68</f>
        <v>-490</v>
      </c>
      <c r="AQ66" s="89">
        <f>+AQ67+AQ68</f>
        <v>-817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-624</v>
      </c>
      <c r="K67" s="50">
        <v>-185</v>
      </c>
      <c r="L67" s="50">
        <v>-165</v>
      </c>
      <c r="M67" s="50">
        <v>-274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-473</v>
      </c>
      <c r="Z67" s="50">
        <v>-140</v>
      </c>
      <c r="AA67" s="50">
        <v>-125</v>
      </c>
      <c r="AB67" s="50">
        <v>-208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-1853</v>
      </c>
      <c r="AO67" s="50">
        <v>-549</v>
      </c>
      <c r="AP67" s="50">
        <v>-490</v>
      </c>
      <c r="AQ67" s="50">
        <v>-814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-158</v>
      </c>
      <c r="K77" s="85">
        <f>+K78+K82+K83</f>
        <v>0</v>
      </c>
      <c r="L77" s="85">
        <f>+L78+L82+L83</f>
        <v>0</v>
      </c>
      <c r="M77" s="85">
        <f>+M78+M82+M83</f>
        <v>-158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-120</v>
      </c>
      <c r="Z77" s="85">
        <f>+Z78+Z82+Z83</f>
        <v>0</v>
      </c>
      <c r="AA77" s="85">
        <f>+AA78+AA82+AA83</f>
        <v>0</v>
      </c>
      <c r="AB77" s="85">
        <f>+AB78+AB82+AB83</f>
        <v>-120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-469</v>
      </c>
      <c r="AO77" s="85">
        <f>+AO78+AO82+AO83</f>
        <v>0</v>
      </c>
      <c r="AP77" s="85">
        <f>+AP78+AP82+AP83</f>
        <v>0</v>
      </c>
      <c r="AQ77" s="85">
        <f>+AQ78+AQ82+AQ83</f>
        <v>-469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-158</v>
      </c>
      <c r="K78" s="76"/>
      <c r="L78" s="76"/>
      <c r="M78" s="76">
        <f>+M79</f>
        <v>-158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-120</v>
      </c>
      <c r="Z78" s="76"/>
      <c r="AA78" s="76"/>
      <c r="AB78" s="76">
        <f>+AB79</f>
        <v>-120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-469</v>
      </c>
      <c r="AO78" s="76"/>
      <c r="AP78" s="76"/>
      <c r="AQ78" s="76">
        <f>+AQ79</f>
        <v>-469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-158</v>
      </c>
      <c r="K79" s="77"/>
      <c r="L79" s="77"/>
      <c r="M79" s="55">
        <v>-158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-120</v>
      </c>
      <c r="Z79" s="77"/>
      <c r="AA79" s="77"/>
      <c r="AB79" s="55">
        <v>-120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-469</v>
      </c>
      <c r="AO79" s="77"/>
      <c r="AP79" s="77"/>
      <c r="AQ79" s="55">
        <v>-469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28.02.2007r.</v>
      </c>
      <c r="J112" s="2" t="s">
        <v>237</v>
      </c>
      <c r="K112" s="46"/>
      <c r="L112" s="46"/>
      <c r="M112" s="46"/>
      <c r="Q112" s="1" t="str">
        <f>Q6</f>
        <v>Stan na 28.02.2007r.</v>
      </c>
      <c r="Y112" s="2" t="s">
        <v>238</v>
      </c>
      <c r="Z112" s="46"/>
      <c r="AA112" s="46"/>
      <c r="AB112" s="46"/>
      <c r="AF112" s="1" t="str">
        <f>AF6</f>
        <v>Stan na 28.02.2007r.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-1807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-1370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-5366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1807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1370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5366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50985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38652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151419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48722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36936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144697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2263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1716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6722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O162" sqref="AO162:AO16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245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31.01.2007r.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31.01.2007r.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51212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39594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155684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46365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35845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140947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35369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27345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107521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10996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8500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33426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136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105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415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10860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8395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33011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173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134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526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100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78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305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2136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1652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6494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2438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1885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7412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2438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1885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7412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67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52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203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/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/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67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52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203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31.01.2007r.</v>
      </c>
      <c r="M39" s="2" t="s">
        <v>237</v>
      </c>
      <c r="Q39" s="1" t="str">
        <f>Q6</f>
        <v>Stan na 31.01.2007r.</v>
      </c>
      <c r="AB39" s="2" t="s">
        <v>238</v>
      </c>
      <c r="AF39" s="1" t="str">
        <f>AF6</f>
        <v>Stan na 31.01.2007r.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-4076</v>
      </c>
      <c r="K44" s="114">
        <f>K46+K47+K48+K49</f>
        <v>-300</v>
      </c>
      <c r="L44" s="114">
        <f>L46+L47+L48+L49</f>
        <v>-1680</v>
      </c>
      <c r="M44" s="114">
        <f>M46+M47+M48+M49</f>
        <v>-2096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-3151</v>
      </c>
      <c r="Z44" s="177">
        <f>+Z46+Z47+Z48+Z49</f>
        <v>-232</v>
      </c>
      <c r="AA44" s="177">
        <f>+AA46+AA47+AA48+AA49</f>
        <v>-1299</v>
      </c>
      <c r="AB44" s="177">
        <f>+AB46+AB47+AB48+AB49</f>
        <v>-1620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-12396</v>
      </c>
      <c r="AO44" s="177">
        <f>+AO46+AO47+AO48+AO49</f>
        <v>-912</v>
      </c>
      <c r="AP44" s="177">
        <f>+AP46+AP47+AP48+AP49</f>
        <v>-5110</v>
      </c>
      <c r="AQ44" s="177">
        <f>+AQ46+AQ47+AQ48+AQ49</f>
        <v>-6374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-2436</v>
      </c>
      <c r="K46" s="44">
        <v>-11</v>
      </c>
      <c r="L46" s="44">
        <v>-1139</v>
      </c>
      <c r="M46" s="44">
        <v>-1286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-1883</v>
      </c>
      <c r="Z46" s="44">
        <v>-9</v>
      </c>
      <c r="AA46" s="44">
        <v>-880</v>
      </c>
      <c r="AB46" s="44">
        <v>-994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-7405</v>
      </c>
      <c r="AO46" s="44">
        <v>-34</v>
      </c>
      <c r="AP46" s="44">
        <v>-3462</v>
      </c>
      <c r="AQ46" s="44">
        <v>-3909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-1673</v>
      </c>
      <c r="K47" s="44">
        <v>-290</v>
      </c>
      <c r="L47" s="44">
        <v>-545</v>
      </c>
      <c r="M47" s="44">
        <v>-838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-1294</v>
      </c>
      <c r="Z47" s="44">
        <v>-224</v>
      </c>
      <c r="AA47" s="44">
        <v>-422</v>
      </c>
      <c r="AB47" s="44">
        <v>-648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-5088</v>
      </c>
      <c r="AO47" s="44">
        <v>-881</v>
      </c>
      <c r="AP47" s="44">
        <v>-1658</v>
      </c>
      <c r="AQ47" s="44">
        <v>-2549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25</v>
      </c>
      <c r="K48" s="44">
        <v>1</v>
      </c>
      <c r="L48" s="44">
        <v>3</v>
      </c>
      <c r="M48" s="44">
        <v>21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19</v>
      </c>
      <c r="Z48" s="44">
        <v>1</v>
      </c>
      <c r="AA48" s="44">
        <v>2</v>
      </c>
      <c r="AB48" s="44">
        <v>16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72</v>
      </c>
      <c r="AO48" s="44">
        <v>2</v>
      </c>
      <c r="AP48" s="44">
        <v>8</v>
      </c>
      <c r="AQ48" s="44">
        <v>62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8</v>
      </c>
      <c r="K49" s="44">
        <v>0</v>
      </c>
      <c r="L49" s="44">
        <v>1</v>
      </c>
      <c r="M49" s="101">
        <v>7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7</v>
      </c>
      <c r="Z49" s="44">
        <v>0</v>
      </c>
      <c r="AA49" s="44">
        <v>1</v>
      </c>
      <c r="AB49" s="101">
        <v>6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1</v>
      </c>
      <c r="AP49" s="44">
        <v>2</v>
      </c>
      <c r="AQ49" s="101">
        <v>22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-2634</v>
      </c>
      <c r="K54" s="86">
        <f>+K55+K56+K57+K58+K59+K60</f>
        <v>-2438</v>
      </c>
      <c r="L54" s="86">
        <f>+L55+L56+L57+L58+L59+L60</f>
        <v>-97</v>
      </c>
      <c r="M54" s="86">
        <f>+M55+M56+M57+M58+M59+M60</f>
        <v>-99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-2037</v>
      </c>
      <c r="Z54" s="86">
        <f>+Z55+Z56+Z57+Z58+Z59+Z60</f>
        <v>-1885</v>
      </c>
      <c r="AA54" s="86">
        <f>+AA55+AA56+AA57+AA58+AA59+AA60</f>
        <v>-75</v>
      </c>
      <c r="AB54" s="86">
        <f>+AB55+AB56+AB57+AB58+AB59+AB60</f>
        <v>-77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-8010</v>
      </c>
      <c r="AO54" s="86">
        <f>+AO55+AO56+AO57+AO58+AO59+AO60</f>
        <v>-7412</v>
      </c>
      <c r="AP54" s="86">
        <f>+AP55+AP56+AP57+AP58+AP59+AP60</f>
        <v>-296</v>
      </c>
      <c r="AQ54" s="86">
        <f>+AQ55+AQ56+AQ57+AQ58+AQ59+AQ60</f>
        <v>-302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-2438</v>
      </c>
      <c r="K55" s="50">
        <v>-2438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-1885</v>
      </c>
      <c r="Z55" s="44">
        <v>-1885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-7412</v>
      </c>
      <c r="AO55" s="44">
        <v>-7412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-196</v>
      </c>
      <c r="K59" s="53">
        <v>0</v>
      </c>
      <c r="L59" s="50">
        <v>-97</v>
      </c>
      <c r="M59" s="50">
        <v>-99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-152</v>
      </c>
      <c r="Z59" s="44">
        <v>0</v>
      </c>
      <c r="AA59" s="44">
        <v>-75</v>
      </c>
      <c r="AB59" s="44">
        <v>-77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-598</v>
      </c>
      <c r="AO59" s="44">
        <v>0</v>
      </c>
      <c r="AP59" s="44">
        <v>-296</v>
      </c>
      <c r="AQ59" s="44">
        <v>-302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31.01.2007r.</v>
      </c>
      <c r="J63" s="46"/>
      <c r="K63" s="46"/>
      <c r="L63" s="46"/>
      <c r="M63" s="2" t="s">
        <v>237</v>
      </c>
      <c r="Q63" s="1" t="str">
        <f>Q6</f>
        <v>Stan na 31.01.2007r.</v>
      </c>
      <c r="Y63" s="46"/>
      <c r="Z63" s="46"/>
      <c r="AA63" s="46"/>
      <c r="AB63" s="2" t="s">
        <v>238</v>
      </c>
      <c r="AF63" s="1" t="str">
        <f>AF6</f>
        <v>Stan na 31.01.2007r.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-578</v>
      </c>
      <c r="K66" s="89">
        <f>+K67+K68</f>
        <v>-69</v>
      </c>
      <c r="L66" s="89">
        <f>+L67+L68</f>
        <v>-148</v>
      </c>
      <c r="M66" s="89">
        <f>+M67+M68</f>
        <v>-361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-448</v>
      </c>
      <c r="Z66" s="89">
        <f>+Z67+Z68</f>
        <v>-54</v>
      </c>
      <c r="AA66" s="89">
        <f>+AA67+AA68</f>
        <v>-114</v>
      </c>
      <c r="AB66" s="89">
        <f>+AB67+AB68</f>
        <v>-280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-1760</v>
      </c>
      <c r="AO66" s="89">
        <f>+AO67+AO68</f>
        <v>-211</v>
      </c>
      <c r="AP66" s="89">
        <f>+AP67+AP68</f>
        <v>-450</v>
      </c>
      <c r="AQ66" s="89">
        <f>+AQ67+AQ68</f>
        <v>-1099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-577</v>
      </c>
      <c r="K67" s="50">
        <v>-69</v>
      </c>
      <c r="L67" s="50">
        <v>-148</v>
      </c>
      <c r="M67" s="50">
        <v>-360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-447</v>
      </c>
      <c r="Z67" s="50">
        <v>-54</v>
      </c>
      <c r="AA67" s="50">
        <v>-114</v>
      </c>
      <c r="AB67" s="50">
        <v>-279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-1757</v>
      </c>
      <c r="AO67" s="50">
        <v>-211</v>
      </c>
      <c r="AP67" s="50">
        <v>-450</v>
      </c>
      <c r="AQ67" s="50">
        <v>-1096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-165</v>
      </c>
      <c r="K77" s="85">
        <f>+K78+K82+K83</f>
        <v>0</v>
      </c>
      <c r="L77" s="85">
        <f>+L78+L82+L83</f>
        <v>0</v>
      </c>
      <c r="M77" s="85">
        <f>+M78+M82+M83</f>
        <v>-165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-127</v>
      </c>
      <c r="Z77" s="85">
        <f>+Z78+Z82+Z83</f>
        <v>0</v>
      </c>
      <c r="AA77" s="85">
        <f>+AA78+AA82+AA83</f>
        <v>0</v>
      </c>
      <c r="AB77" s="85">
        <f>+AB78+AB82+AB83</f>
        <v>-127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-501</v>
      </c>
      <c r="AO77" s="85">
        <f>+AO78+AO82+AO83</f>
        <v>0</v>
      </c>
      <c r="AP77" s="85">
        <f>+AP78+AP82+AP83</f>
        <v>0</v>
      </c>
      <c r="AQ77" s="85">
        <f>+AQ78+AQ82+AQ83</f>
        <v>-501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-165</v>
      </c>
      <c r="K78" s="76"/>
      <c r="L78" s="76"/>
      <c r="M78" s="76">
        <f>+M79</f>
        <v>-165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-127</v>
      </c>
      <c r="Z78" s="76"/>
      <c r="AA78" s="76"/>
      <c r="AB78" s="76">
        <f>+AB79</f>
        <v>-127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-501</v>
      </c>
      <c r="AO78" s="76"/>
      <c r="AP78" s="76"/>
      <c r="AQ78" s="76">
        <f>+AQ79</f>
        <v>-501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-165</v>
      </c>
      <c r="K79" s="77"/>
      <c r="L79" s="77"/>
      <c r="M79" s="55">
        <v>-165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-127</v>
      </c>
      <c r="Z79" s="77"/>
      <c r="AA79" s="77"/>
      <c r="AB79" s="55">
        <v>-127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-501</v>
      </c>
      <c r="AO79" s="77"/>
      <c r="AP79" s="77"/>
      <c r="AQ79" s="55">
        <v>-501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31.01.2007r.</v>
      </c>
      <c r="J112" s="2" t="s">
        <v>237</v>
      </c>
      <c r="K112" s="46"/>
      <c r="L112" s="46"/>
      <c r="M112" s="46"/>
      <c r="Q112" s="1" t="str">
        <f>Q6</f>
        <v>Stan na 31.01.2007r.</v>
      </c>
      <c r="Y112" s="2" t="s">
        <v>238</v>
      </c>
      <c r="Z112" s="46"/>
      <c r="AA112" s="46"/>
      <c r="AB112" s="46"/>
      <c r="AF112" s="1" t="str">
        <f>AF6</f>
        <v>Stan na 31.01.2007r.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-2438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-1885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-7412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2438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1885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7412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51212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39594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155684.1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49009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37890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148985.7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2203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1704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6698.4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:B1"/>
    </sheetView>
  </sheetViews>
  <sheetFormatPr defaultColWidth="9.00390625" defaultRowHeight="12.75"/>
  <cols>
    <col min="1" max="1" width="2.625" style="0" customWidth="1"/>
    <col min="2" max="2" width="100.75390625" style="0" customWidth="1"/>
  </cols>
  <sheetData>
    <row r="1" spans="1:2" ht="12.75">
      <c r="A1" s="204" t="s">
        <v>185</v>
      </c>
      <c r="B1" s="204"/>
    </row>
    <row r="2" spans="1:2" ht="12.75">
      <c r="A2" s="94"/>
      <c r="B2" s="94"/>
    </row>
    <row r="3" spans="1:11" ht="14.25">
      <c r="A3" s="103" t="s">
        <v>186</v>
      </c>
      <c r="B3" s="104" t="s">
        <v>187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/>
      <c r="B4" s="104" t="s">
        <v>188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>
      <c r="A5" s="106"/>
      <c r="B5" s="104" t="s">
        <v>189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106"/>
      <c r="B6" s="104" t="s">
        <v>190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106"/>
      <c r="B7" s="104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4.25">
      <c r="A8" s="108" t="s">
        <v>191</v>
      </c>
      <c r="B8" s="104" t="s">
        <v>192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2.75">
      <c r="A9" s="109"/>
      <c r="B9" s="104" t="s">
        <v>193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>
      <c r="A10" s="109"/>
      <c r="B10" s="104" t="s">
        <v>194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9"/>
      <c r="B11" s="104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4.25">
      <c r="A12" s="103" t="s">
        <v>195</v>
      </c>
      <c r="B12" s="104" t="s">
        <v>196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4.25">
      <c r="A13" s="103"/>
      <c r="B13" s="104" t="s">
        <v>197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4.25">
      <c r="A14" s="103"/>
      <c r="B14" s="104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4.25">
      <c r="A15" s="103" t="s">
        <v>198</v>
      </c>
      <c r="B15" s="104" t="s">
        <v>199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4.25">
      <c r="A16" s="103"/>
      <c r="B16" s="104" t="s">
        <v>200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4.25">
      <c r="A17" s="103"/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4.25">
      <c r="A18" s="103" t="s">
        <v>201</v>
      </c>
      <c r="B18" s="104" t="s">
        <v>202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4.25">
      <c r="A19" s="103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4.25">
      <c r="A20" s="103" t="s">
        <v>203</v>
      </c>
      <c r="B20" s="104" t="s">
        <v>204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9"/>
      <c r="B21" s="104" t="s">
        <v>205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9"/>
      <c r="B22" s="104" t="s">
        <v>206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.75">
      <c r="A23" s="109"/>
      <c r="B23" s="104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4.25">
      <c r="A24" s="103" t="s">
        <v>207</v>
      </c>
      <c r="B24" s="104" t="s">
        <v>208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2.75">
      <c r="A25" s="109"/>
      <c r="B25" s="104" t="s">
        <v>209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12.75">
      <c r="A26" s="109"/>
      <c r="B26" s="104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4.25">
      <c r="A27" s="103" t="s">
        <v>210</v>
      </c>
      <c r="B27" s="104" t="s">
        <v>211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2.75">
      <c r="A28" s="109"/>
      <c r="B28" s="104" t="s">
        <v>212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2.75">
      <c r="A29" s="109"/>
      <c r="B29" s="104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4.25">
      <c r="A30" s="103" t="s">
        <v>213</v>
      </c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2.75">
      <c r="A31" s="109"/>
      <c r="B31" s="104" t="s">
        <v>215</v>
      </c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2.75">
      <c r="A32" s="109"/>
      <c r="B32" s="104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4.25">
      <c r="A33" s="103" t="s">
        <v>216</v>
      </c>
      <c r="B33" s="104" t="s">
        <v>217</v>
      </c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ht="12.75">
      <c r="A34" s="109"/>
      <c r="B34" s="104" t="s">
        <v>218</v>
      </c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2.75">
      <c r="A35" s="109"/>
      <c r="B35" s="104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4.25">
      <c r="A36" s="103" t="s">
        <v>219</v>
      </c>
      <c r="B36" s="104" t="s">
        <v>220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109"/>
      <c r="B37" s="104" t="s">
        <v>221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9"/>
      <c r="B38" s="104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4.25">
      <c r="A39" s="103" t="s">
        <v>222</v>
      </c>
      <c r="B39" s="104" t="s">
        <v>223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4.25">
      <c r="A40" s="103"/>
      <c r="B40" s="104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4.25">
      <c r="A41" s="103" t="s">
        <v>224</v>
      </c>
      <c r="B41" s="104" t="s">
        <v>225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4.25">
      <c r="A42" s="103"/>
      <c r="B42" s="104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14.25">
      <c r="A43" s="103" t="s">
        <v>226</v>
      </c>
      <c r="B43" s="104" t="s">
        <v>227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4.25">
      <c r="A44" s="103"/>
      <c r="B44" s="104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14.25">
      <c r="A45" s="103" t="s">
        <v>228</v>
      </c>
      <c r="B45" s="104" t="s">
        <v>229</v>
      </c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14.25">
      <c r="A46" s="103"/>
      <c r="B46" s="104" t="s">
        <v>230</v>
      </c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4.25">
      <c r="A47" s="103"/>
      <c r="B47" s="104" t="s">
        <v>231</v>
      </c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4.25">
      <c r="A48" s="103"/>
      <c r="B48" s="104" t="s">
        <v>232</v>
      </c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4.25">
      <c r="A49" s="103"/>
      <c r="B49" s="104" t="s">
        <v>233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14.25">
      <c r="A50" s="103"/>
      <c r="B50" s="104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4.25">
      <c r="A51" s="103" t="s">
        <v>234</v>
      </c>
      <c r="B51" s="104" t="s">
        <v>235</v>
      </c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2" ht="12.75">
      <c r="A52" s="109"/>
      <c r="B52" s="104" t="s">
        <v>236</v>
      </c>
    </row>
    <row r="53" spans="1:2" ht="12.75">
      <c r="A53" s="94"/>
      <c r="B53" s="94"/>
    </row>
  </sheetData>
  <mergeCells count="1">
    <mergeCell ref="A1:B1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1"/>
  <sheetViews>
    <sheetView view="pageBreakPreview" zoomScale="60" workbookViewId="0" topLeftCell="A1">
      <selection activeCell="A2" sqref="A2:D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4" ht="15">
      <c r="A2" s="205" t="s">
        <v>118</v>
      </c>
      <c r="B2" s="205"/>
      <c r="C2" s="205"/>
      <c r="D2" s="205"/>
    </row>
    <row r="3" spans="1:4" ht="15">
      <c r="A3" s="93"/>
      <c r="B3" s="93"/>
      <c r="C3" s="93"/>
      <c r="D3" s="93"/>
    </row>
    <row r="4" spans="1:4" ht="12.75">
      <c r="A4" s="94"/>
      <c r="B4" s="94"/>
      <c r="C4" s="94"/>
      <c r="D4" s="94"/>
    </row>
    <row r="5" spans="1:4" ht="15.75" customHeight="1">
      <c r="A5" s="94"/>
      <c r="B5" s="94" t="s">
        <v>157</v>
      </c>
      <c r="C5" s="94"/>
      <c r="D5" s="94"/>
    </row>
    <row r="6" spans="1:4" ht="15.75" customHeight="1">
      <c r="A6" s="94" t="s">
        <v>159</v>
      </c>
      <c r="B6" s="94"/>
      <c r="C6" s="94"/>
      <c r="D6" s="94"/>
    </row>
    <row r="7" spans="1:4" ht="15.75" customHeight="1">
      <c r="A7" s="94" t="s">
        <v>158</v>
      </c>
      <c r="B7" s="94"/>
      <c r="C7" s="94"/>
      <c r="D7" s="94"/>
    </row>
    <row r="8" spans="1:4" ht="15.75" customHeight="1">
      <c r="A8" s="94"/>
      <c r="B8" s="94" t="s">
        <v>160</v>
      </c>
      <c r="C8" s="94"/>
      <c r="D8" s="94"/>
    </row>
    <row r="9" spans="1:4" ht="15.75" customHeight="1">
      <c r="A9" s="94" t="s">
        <v>161</v>
      </c>
      <c r="B9" s="94"/>
      <c r="C9" s="94"/>
      <c r="D9" s="94"/>
    </row>
    <row r="10" spans="1:4" ht="15.75" customHeight="1">
      <c r="A10" s="94"/>
      <c r="B10" s="94"/>
      <c r="C10" s="94"/>
      <c r="D10" s="94"/>
    </row>
    <row r="11" spans="1:4" ht="15.75" customHeight="1">
      <c r="A11" s="94" t="s">
        <v>149</v>
      </c>
      <c r="B11" s="94"/>
      <c r="C11" s="94"/>
      <c r="D11" s="94"/>
    </row>
    <row r="12" spans="1:4" ht="15.75" customHeight="1">
      <c r="A12" s="94" t="s">
        <v>150</v>
      </c>
      <c r="B12" s="94"/>
      <c r="C12" s="94"/>
      <c r="D12" s="94"/>
    </row>
    <row r="13" spans="1:4" ht="15.75" customHeight="1">
      <c r="A13" s="94"/>
      <c r="B13" s="94" t="s">
        <v>2</v>
      </c>
      <c r="C13" s="94" t="s">
        <v>119</v>
      </c>
      <c r="D13" s="94"/>
    </row>
    <row r="14" spans="1:4" ht="15.75" customHeight="1">
      <c r="A14" s="94"/>
      <c r="B14" s="94" t="s">
        <v>26</v>
      </c>
      <c r="C14" s="94" t="s">
        <v>120</v>
      </c>
      <c r="D14" s="94"/>
    </row>
    <row r="15" spans="1:4" ht="15.75" customHeight="1">
      <c r="A15" s="94" t="s">
        <v>131</v>
      </c>
      <c r="B15" s="94"/>
      <c r="C15" s="94" t="s">
        <v>121</v>
      </c>
      <c r="D15" s="94"/>
    </row>
    <row r="16" spans="1:4" ht="15.75" customHeight="1">
      <c r="A16" s="94"/>
      <c r="B16" s="94"/>
      <c r="C16" s="94" t="s">
        <v>184</v>
      </c>
      <c r="D16" s="94"/>
    </row>
    <row r="17" spans="1:4" ht="15.75" customHeight="1">
      <c r="A17" s="94"/>
      <c r="B17" s="94"/>
      <c r="C17" s="94" t="s">
        <v>162</v>
      </c>
      <c r="D17" s="94"/>
    </row>
    <row r="18" spans="1:4" ht="15.75" customHeight="1">
      <c r="A18" s="94"/>
      <c r="B18" s="94"/>
      <c r="C18" s="94" t="s">
        <v>163</v>
      </c>
      <c r="D18" s="94"/>
    </row>
    <row r="19" spans="1:4" ht="15.75" customHeight="1">
      <c r="A19" s="94"/>
      <c r="B19" s="94"/>
      <c r="C19" s="94" t="s">
        <v>165</v>
      </c>
      <c r="D19" s="94"/>
    </row>
    <row r="20" spans="1:4" ht="15.75" customHeight="1">
      <c r="A20" s="94"/>
      <c r="B20" s="94"/>
      <c r="C20" s="94" t="s">
        <v>164</v>
      </c>
      <c r="D20" s="94"/>
    </row>
    <row r="21" spans="1:4" ht="15.75" customHeight="1">
      <c r="A21" s="94"/>
      <c r="B21" s="94"/>
      <c r="C21" s="94" t="s">
        <v>4</v>
      </c>
      <c r="D21" s="94" t="s">
        <v>122</v>
      </c>
    </row>
    <row r="22" spans="1:4" ht="15.75" customHeight="1">
      <c r="A22" s="94"/>
      <c r="B22" s="94"/>
      <c r="C22" s="94"/>
      <c r="D22" s="94" t="s">
        <v>123</v>
      </c>
    </row>
    <row r="23" spans="1:4" ht="15.75" customHeight="1">
      <c r="A23" s="94"/>
      <c r="B23" s="94"/>
      <c r="C23" s="94" t="s">
        <v>16</v>
      </c>
      <c r="D23" s="94" t="s">
        <v>124</v>
      </c>
    </row>
    <row r="24" spans="1:4" ht="15.75" customHeight="1">
      <c r="A24" s="94"/>
      <c r="B24" s="94"/>
      <c r="C24" s="94" t="s">
        <v>114</v>
      </c>
      <c r="D24" s="94" t="s">
        <v>125</v>
      </c>
    </row>
    <row r="25" spans="1:4" ht="15.75" customHeight="1">
      <c r="A25" s="94"/>
      <c r="B25" s="94"/>
      <c r="C25" s="94" t="s">
        <v>19</v>
      </c>
      <c r="D25" s="94" t="s">
        <v>126</v>
      </c>
    </row>
    <row r="26" spans="1:4" ht="15.75" customHeight="1">
      <c r="A26" s="94"/>
      <c r="B26" s="94"/>
      <c r="C26" s="94" t="s">
        <v>21</v>
      </c>
      <c r="D26" s="94" t="s">
        <v>127</v>
      </c>
    </row>
    <row r="27" spans="1:4" ht="15.75" customHeight="1">
      <c r="A27" s="94"/>
      <c r="B27" s="94"/>
      <c r="C27" s="94" t="s">
        <v>173</v>
      </c>
      <c r="D27" s="94"/>
    </row>
    <row r="28" spans="1:4" ht="15.75" customHeight="1">
      <c r="A28" s="94"/>
      <c r="B28" s="94"/>
      <c r="C28" s="94" t="s">
        <v>174</v>
      </c>
      <c r="D28" s="94"/>
    </row>
    <row r="29" spans="1:4" ht="15.75" customHeight="1">
      <c r="A29" s="94"/>
      <c r="B29" s="94"/>
      <c r="C29" s="94" t="s">
        <v>175</v>
      </c>
      <c r="D29" s="94"/>
    </row>
    <row r="30" spans="1:4" ht="15.75" customHeight="1">
      <c r="A30" s="94"/>
      <c r="B30" s="94"/>
      <c r="C30" s="94" t="s">
        <v>177</v>
      </c>
      <c r="D30" s="94"/>
    </row>
    <row r="31" spans="1:4" ht="15.75" customHeight="1">
      <c r="A31" s="94"/>
      <c r="B31" s="94"/>
      <c r="C31" s="94" t="s">
        <v>176</v>
      </c>
      <c r="D31" s="94"/>
    </row>
    <row r="32" spans="1:4" ht="15.75" customHeight="1">
      <c r="A32" s="94" t="s">
        <v>132</v>
      </c>
      <c r="B32" s="94"/>
      <c r="C32" s="94" t="s">
        <v>166</v>
      </c>
      <c r="D32" s="94"/>
    </row>
    <row r="33" spans="1:4" ht="15.75" customHeight="1">
      <c r="A33" s="94"/>
      <c r="B33" s="94"/>
      <c r="C33" s="94" t="s">
        <v>168</v>
      </c>
      <c r="D33" s="94"/>
    </row>
    <row r="34" spans="1:4" ht="15.75" customHeight="1">
      <c r="A34" s="94"/>
      <c r="B34" s="94"/>
      <c r="C34" s="94" t="s">
        <v>167</v>
      </c>
      <c r="D34" s="94"/>
    </row>
    <row r="35" spans="1:4" ht="15.75" customHeight="1">
      <c r="A35" s="94"/>
      <c r="B35" s="94"/>
      <c r="C35" s="94"/>
      <c r="D35" s="94"/>
    </row>
    <row r="36" spans="1:4" ht="15.75" customHeight="1">
      <c r="A36" s="94" t="s">
        <v>151</v>
      </c>
      <c r="B36" s="94"/>
      <c r="C36" s="94"/>
      <c r="D36" s="94"/>
    </row>
    <row r="37" spans="1:4" ht="15.75" customHeight="1">
      <c r="A37" s="94" t="s">
        <v>169</v>
      </c>
      <c r="B37" s="94"/>
      <c r="C37" s="94"/>
      <c r="D37" s="94"/>
    </row>
    <row r="38" spans="1:4" ht="15.75" customHeight="1">
      <c r="A38" s="94" t="s">
        <v>170</v>
      </c>
      <c r="B38" s="94"/>
      <c r="C38" s="94"/>
      <c r="D38" s="94"/>
    </row>
    <row r="39" spans="1:4" ht="15.75" customHeight="1">
      <c r="A39" s="94" t="s">
        <v>128</v>
      </c>
      <c r="B39" s="94"/>
      <c r="C39" s="94"/>
      <c r="D39" s="94"/>
    </row>
    <row r="40" spans="1:4" ht="15.75" customHeight="1">
      <c r="A40" s="94" t="s">
        <v>129</v>
      </c>
      <c r="B40" s="94"/>
      <c r="C40" s="94"/>
      <c r="D40" s="94"/>
    </row>
    <row r="41" spans="1:4" ht="15.75" customHeight="1">
      <c r="A41" s="94" t="s">
        <v>171</v>
      </c>
      <c r="B41" s="94"/>
      <c r="C41" s="94"/>
      <c r="D41" s="94"/>
    </row>
    <row r="42" spans="1:4" ht="15.75" customHeight="1">
      <c r="A42" s="94" t="s">
        <v>172</v>
      </c>
      <c r="B42" s="94"/>
      <c r="C42" s="94"/>
      <c r="D42" s="94"/>
    </row>
    <row r="43" spans="1:4" ht="15.75" customHeight="1">
      <c r="A43" s="94"/>
      <c r="B43" s="94"/>
      <c r="C43" s="94"/>
      <c r="D43" s="94"/>
    </row>
    <row r="44" spans="1:4" ht="15.75" customHeight="1">
      <c r="A44" s="94" t="s">
        <v>152</v>
      </c>
      <c r="B44" s="94"/>
      <c r="C44" s="94"/>
      <c r="D44" s="94"/>
    </row>
    <row r="45" spans="1:4" ht="15.75" customHeight="1">
      <c r="A45" s="94" t="s">
        <v>153</v>
      </c>
      <c r="B45" s="94"/>
      <c r="C45" s="94"/>
      <c r="D45" s="94"/>
    </row>
    <row r="46" spans="1:4" ht="15.75" customHeight="1">
      <c r="A46" s="94" t="s">
        <v>130</v>
      </c>
      <c r="B46" s="94"/>
      <c r="C46" s="94"/>
      <c r="D46" s="94"/>
    </row>
    <row r="47" spans="1:4" ht="15.75" customHeight="1">
      <c r="A47" s="94"/>
      <c r="B47" s="94"/>
      <c r="C47" s="94"/>
      <c r="D47" s="94"/>
    </row>
    <row r="48" spans="1:4" ht="15.75" customHeight="1">
      <c r="A48" s="94" t="s">
        <v>154</v>
      </c>
      <c r="B48" s="94"/>
      <c r="C48" s="94"/>
      <c r="D48" s="94"/>
    </row>
    <row r="49" spans="1:4" ht="15.75" customHeight="1">
      <c r="A49" s="94" t="s">
        <v>156</v>
      </c>
      <c r="B49" s="94"/>
      <c r="C49" s="94"/>
      <c r="D49" s="94"/>
    </row>
    <row r="50" spans="1:4" ht="15.75" customHeight="1">
      <c r="A50" s="94" t="s">
        <v>155</v>
      </c>
      <c r="B50" s="94"/>
      <c r="C50" s="94"/>
      <c r="D50" s="94"/>
    </row>
    <row r="51" spans="1:4" ht="15.75" customHeight="1">
      <c r="A51" s="94"/>
      <c r="B51" s="94"/>
      <c r="C51" s="94"/>
      <c r="D51" s="94"/>
    </row>
  </sheetData>
  <mergeCells count="1">
    <mergeCell ref="A2:D2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C4">
      <selection activeCell="AN147" sqref="AN147:AN14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255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30.11.2007r.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30.11.2007r.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68218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47266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167742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54521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37775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134062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43147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29895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106094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11374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7880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27968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159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110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391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11215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7770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27577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147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102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361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101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70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249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2629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1822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6465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10820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7497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26605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10820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7497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26605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111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77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272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111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77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272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30.11.2007r.</v>
      </c>
      <c r="M39" s="2" t="s">
        <v>237</v>
      </c>
      <c r="Q39" s="1" t="str">
        <f>Q6</f>
        <v>Stan na 30.11.2007r.</v>
      </c>
      <c r="AB39" s="2" t="s">
        <v>238</v>
      </c>
      <c r="AF39" s="1" t="str">
        <f>AF6</f>
        <v>Stan na 30.11.2007r.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-5073</v>
      </c>
      <c r="K44" s="114">
        <f>K46+K47+K48+K49</f>
        <v>-50</v>
      </c>
      <c r="L44" s="114">
        <f>L46+L47+L48+L49</f>
        <v>-908</v>
      </c>
      <c r="M44" s="114">
        <f>M46+M47+M48+M49</f>
        <v>-4115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-3515</v>
      </c>
      <c r="Z44" s="177">
        <f>+Z46+Z47+Z48+Z49</f>
        <v>-35</v>
      </c>
      <c r="AA44" s="177">
        <f>+AA46+AA47+AA48+AA49</f>
        <v>-629</v>
      </c>
      <c r="AB44" s="177">
        <f>+AB46+AB47+AB48+AB49</f>
        <v>-2851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-12470</v>
      </c>
      <c r="AO44" s="177">
        <f>+AO46+AO47+AO48+AO49</f>
        <v>-124</v>
      </c>
      <c r="AP44" s="177">
        <f>+AP46+AP47+AP48+AP49</f>
        <v>-2230</v>
      </c>
      <c r="AQ44" s="177">
        <f>+AQ46+AQ47+AQ48+AQ49</f>
        <v>-10116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-3148</v>
      </c>
      <c r="K46" s="44">
        <v>-19</v>
      </c>
      <c r="L46" s="44">
        <v>-88</v>
      </c>
      <c r="M46" s="44">
        <v>-3041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-2181</v>
      </c>
      <c r="Z46" s="44">
        <v>-13</v>
      </c>
      <c r="AA46" s="44">
        <v>-61</v>
      </c>
      <c r="AB46" s="44">
        <v>-2107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-7740</v>
      </c>
      <c r="AO46" s="44">
        <v>-47</v>
      </c>
      <c r="AP46" s="44">
        <v>-216</v>
      </c>
      <c r="AQ46" s="44">
        <v>-7477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-1957</v>
      </c>
      <c r="K47" s="44">
        <v>-42</v>
      </c>
      <c r="L47" s="44">
        <v>-821</v>
      </c>
      <c r="M47" s="44">
        <v>-1094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-1356</v>
      </c>
      <c r="Z47" s="44">
        <v>-29</v>
      </c>
      <c r="AA47" s="44">
        <v>-569</v>
      </c>
      <c r="AB47" s="44">
        <v>-758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-4813</v>
      </c>
      <c r="AO47" s="44">
        <v>-104</v>
      </c>
      <c r="AP47" s="44">
        <v>-2018</v>
      </c>
      <c r="AQ47" s="44">
        <v>-2691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23</v>
      </c>
      <c r="K48" s="44">
        <v>8</v>
      </c>
      <c r="L48" s="44">
        <v>1</v>
      </c>
      <c r="M48" s="44">
        <v>14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16</v>
      </c>
      <c r="Z48" s="44">
        <v>5</v>
      </c>
      <c r="AA48" s="44">
        <v>1</v>
      </c>
      <c r="AB48" s="44">
        <v>10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58</v>
      </c>
      <c r="AO48" s="44">
        <v>19</v>
      </c>
      <c r="AP48" s="44">
        <v>3</v>
      </c>
      <c r="AQ48" s="44">
        <v>36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3</v>
      </c>
      <c r="L49" s="44">
        <v>0</v>
      </c>
      <c r="M49" s="101">
        <v>6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2</v>
      </c>
      <c r="AA49" s="44">
        <v>0</v>
      </c>
      <c r="AB49" s="101">
        <v>4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8</v>
      </c>
      <c r="AP49" s="44">
        <v>1</v>
      </c>
      <c r="AQ49" s="101">
        <v>16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-11044</v>
      </c>
      <c r="K54" s="86">
        <f>+K55+K56+K57+K58+K59+K60</f>
        <v>-10820</v>
      </c>
      <c r="L54" s="86">
        <f>+L55+L56+L57+L58+L59+L60</f>
        <v>-111</v>
      </c>
      <c r="M54" s="86">
        <f>+M55+M56+M57+M58+M59+M60</f>
        <v>-113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-7652</v>
      </c>
      <c r="Z54" s="86">
        <f>+Z55+Z56+Z57+Z58+Z59+Z60</f>
        <v>-7497</v>
      </c>
      <c r="AA54" s="86">
        <f>+AA55+AA56+AA57+AA58+AA59+AA60</f>
        <v>-77</v>
      </c>
      <c r="AB54" s="86">
        <f>+AB55+AB56+AB57+AB58+AB59+AB60</f>
        <v>-78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-27155</v>
      </c>
      <c r="AO54" s="86">
        <f>+AO55+AO56+AO57+AO58+AO59+AO60</f>
        <v>-26605</v>
      </c>
      <c r="AP54" s="86">
        <f>+AP55+AP56+AP57+AP58+AP59+AP60</f>
        <v>-273</v>
      </c>
      <c r="AQ54" s="86">
        <f>+AQ55+AQ56+AQ57+AQ58+AQ59+AQ60</f>
        <v>-277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-10820</v>
      </c>
      <c r="K55" s="50">
        <v>-10820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-7497</v>
      </c>
      <c r="Z55" s="44">
        <v>-7497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-26605</v>
      </c>
      <c r="AO55" s="44">
        <v>-26605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-224</v>
      </c>
      <c r="K59" s="53">
        <v>0</v>
      </c>
      <c r="L59" s="50">
        <v>-111</v>
      </c>
      <c r="M59" s="50">
        <v>-113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-155</v>
      </c>
      <c r="Z59" s="44">
        <v>0</v>
      </c>
      <c r="AA59" s="44">
        <v>-77</v>
      </c>
      <c r="AB59" s="44">
        <v>-78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-550</v>
      </c>
      <c r="AO59" s="44">
        <v>0</v>
      </c>
      <c r="AP59" s="44">
        <v>-273</v>
      </c>
      <c r="AQ59" s="44">
        <v>-277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30.11.2007r.</v>
      </c>
      <c r="J63" s="46"/>
      <c r="K63" s="46"/>
      <c r="L63" s="46"/>
      <c r="M63" s="2" t="s">
        <v>237</v>
      </c>
      <c r="Q63" s="1" t="str">
        <f>Q6</f>
        <v>Stan na 30.11.2007r.</v>
      </c>
      <c r="Y63" s="46"/>
      <c r="Z63" s="46"/>
      <c r="AA63" s="46"/>
      <c r="AB63" s="2" t="s">
        <v>238</v>
      </c>
      <c r="AF63" s="1" t="str">
        <f>AF6</f>
        <v>Stan na 30.11.2007r.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-550</v>
      </c>
      <c r="K66" s="89">
        <f>+K67+K68</f>
        <v>-118</v>
      </c>
      <c r="L66" s="89">
        <f>+L67+L68</f>
        <v>-57</v>
      </c>
      <c r="M66" s="89">
        <f>+M67+M68</f>
        <v>-375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-382</v>
      </c>
      <c r="Z66" s="89">
        <f>+Z67+Z68</f>
        <v>-82</v>
      </c>
      <c r="AA66" s="89">
        <f>+AA67+AA68</f>
        <v>-40</v>
      </c>
      <c r="AB66" s="89">
        <f>+AB67+AB68</f>
        <v>-260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-1356</v>
      </c>
      <c r="AO66" s="89">
        <f>+AO67+AO68</f>
        <v>-291</v>
      </c>
      <c r="AP66" s="89">
        <f>+AP67+AP68</f>
        <v>-141</v>
      </c>
      <c r="AQ66" s="89">
        <f>+AQ67+AQ68</f>
        <v>-924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-549</v>
      </c>
      <c r="K67" s="50">
        <v>-118</v>
      </c>
      <c r="L67" s="50">
        <v>-57</v>
      </c>
      <c r="M67" s="50">
        <v>-374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-381</v>
      </c>
      <c r="Z67" s="50">
        <v>-82</v>
      </c>
      <c r="AA67" s="50">
        <v>-40</v>
      </c>
      <c r="AB67" s="50">
        <v>-259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-1353</v>
      </c>
      <c r="AO67" s="50">
        <v>-291</v>
      </c>
      <c r="AP67" s="50">
        <v>-141</v>
      </c>
      <c r="AQ67" s="50">
        <v>-921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-290</v>
      </c>
      <c r="K77" s="85">
        <f>+K78+K82+K83</f>
        <v>0</v>
      </c>
      <c r="L77" s="85">
        <f>+L78+L82+L83</f>
        <v>0</v>
      </c>
      <c r="M77" s="85">
        <f>+M78+M82+M83</f>
        <v>-290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-201</v>
      </c>
      <c r="Z77" s="85">
        <f>+Z78+Z82+Z83</f>
        <v>0</v>
      </c>
      <c r="AA77" s="85">
        <f>+AA78+AA82+AA83</f>
        <v>0</v>
      </c>
      <c r="AB77" s="85">
        <f>+AB78+AB82+AB83</f>
        <v>-201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-714</v>
      </c>
      <c r="AO77" s="85">
        <f>+AO78+AO82+AO83</f>
        <v>0</v>
      </c>
      <c r="AP77" s="85">
        <f>+AP78+AP82+AP83</f>
        <v>0</v>
      </c>
      <c r="AQ77" s="85">
        <f>+AQ78+AQ82+AQ83</f>
        <v>-714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-290</v>
      </c>
      <c r="K78" s="76"/>
      <c r="L78" s="76"/>
      <c r="M78" s="76">
        <f>+M79</f>
        <v>-290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-201</v>
      </c>
      <c r="Z78" s="76"/>
      <c r="AA78" s="76"/>
      <c r="AB78" s="76">
        <f>+AB79</f>
        <v>-201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-714</v>
      </c>
      <c r="AO78" s="76"/>
      <c r="AP78" s="76"/>
      <c r="AQ78" s="76">
        <f>+AQ79</f>
        <v>-714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-290</v>
      </c>
      <c r="K79" s="77"/>
      <c r="L79" s="77"/>
      <c r="M79" s="55">
        <v>-290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-201</v>
      </c>
      <c r="Z79" s="77"/>
      <c r="AA79" s="77"/>
      <c r="AB79" s="55">
        <v>-201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-714</v>
      </c>
      <c r="AO79" s="77"/>
      <c r="AP79" s="77"/>
      <c r="AQ79" s="55">
        <v>-714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30.11.2007r.</v>
      </c>
      <c r="J112" s="2" t="s">
        <v>237</v>
      </c>
      <c r="K112" s="46"/>
      <c r="L112" s="46"/>
      <c r="M112" s="46"/>
      <c r="Q112" s="1" t="str">
        <f>Q6</f>
        <v>Stan na 30.11.2007r.</v>
      </c>
      <c r="Y112" s="2" t="s">
        <v>238</v>
      </c>
      <c r="Z112" s="46"/>
      <c r="AA112" s="46"/>
      <c r="AB112" s="46"/>
      <c r="AF112" s="1" t="str">
        <f>AF6</f>
        <v>Stan na 30.11.2007r.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-10820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-7497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-26605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10820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7497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26605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68218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47266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167742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65492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45377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161038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2726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1889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6704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254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31.10.2007r.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31.10.2007r.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60129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41661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151254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51873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35941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130485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41694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28888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104881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10179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7053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25604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149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103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374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10030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6950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25230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145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100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365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100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69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252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2590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1795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6516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5421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3756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13636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5421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3756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13636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130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90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328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130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90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328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31.10.2007r.</v>
      </c>
      <c r="M39" s="2" t="s">
        <v>237</v>
      </c>
      <c r="Q39" s="1" t="str">
        <f>Q6</f>
        <v>Stan na 31.10.2007r.</v>
      </c>
      <c r="AB39" s="2" t="s">
        <v>238</v>
      </c>
      <c r="AF39" s="1" t="str">
        <f>AF6</f>
        <v>Stan na 31.10.2007r.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-4955</v>
      </c>
      <c r="K44" s="114">
        <f>K46+K47+K48+K49</f>
        <v>-177</v>
      </c>
      <c r="L44" s="114">
        <f>L46+L47+L48+L49</f>
        <v>-524</v>
      </c>
      <c r="M44" s="114">
        <f>M46+M47+M48+M49</f>
        <v>-4254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-3434</v>
      </c>
      <c r="Z44" s="177">
        <f>+Z46+Z47+Z48+Z49</f>
        <v>-122</v>
      </c>
      <c r="AA44" s="177">
        <f>+AA46+AA47+AA48+AA49</f>
        <v>-364</v>
      </c>
      <c r="AB44" s="177">
        <f>+AB46+AB47+AB48+AB49</f>
        <v>-2948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-12464</v>
      </c>
      <c r="AO44" s="177">
        <f>+AO46+AO47+AO48+AO49</f>
        <v>-442</v>
      </c>
      <c r="AP44" s="177">
        <f>+AP46+AP47+AP48+AP49</f>
        <v>-1320</v>
      </c>
      <c r="AQ44" s="177">
        <f>+AQ46+AQ47+AQ48+AQ49</f>
        <v>-10702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-3091</v>
      </c>
      <c r="K46" s="44">
        <v>-74</v>
      </c>
      <c r="L46" s="44">
        <v>-49</v>
      </c>
      <c r="M46" s="44">
        <v>-2968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-2141</v>
      </c>
      <c r="Z46" s="44">
        <v>-51</v>
      </c>
      <c r="AA46" s="44">
        <v>-34</v>
      </c>
      <c r="AB46" s="44">
        <v>-2056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-7774</v>
      </c>
      <c r="AO46" s="44">
        <v>-186</v>
      </c>
      <c r="AP46" s="44">
        <v>-123</v>
      </c>
      <c r="AQ46" s="44">
        <v>-7465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-1898</v>
      </c>
      <c r="K47" s="44">
        <v>-103</v>
      </c>
      <c r="L47" s="44">
        <v>-479</v>
      </c>
      <c r="M47" s="44">
        <v>-1316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-1315</v>
      </c>
      <c r="Z47" s="44">
        <v>-71</v>
      </c>
      <c r="AA47" s="44">
        <v>-332</v>
      </c>
      <c r="AB47" s="44">
        <v>-912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-4775</v>
      </c>
      <c r="AO47" s="44">
        <v>-258</v>
      </c>
      <c r="AP47" s="44">
        <v>-1206</v>
      </c>
      <c r="AQ47" s="44">
        <v>-3311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25</v>
      </c>
      <c r="K48" s="44">
        <v>0</v>
      </c>
      <c r="L48" s="44">
        <v>3</v>
      </c>
      <c r="M48" s="44">
        <v>22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17</v>
      </c>
      <c r="Z48" s="44">
        <v>0</v>
      </c>
      <c r="AA48" s="44">
        <v>2</v>
      </c>
      <c r="AB48" s="44">
        <v>15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63</v>
      </c>
      <c r="AO48" s="44">
        <v>1</v>
      </c>
      <c r="AP48" s="44">
        <v>7</v>
      </c>
      <c r="AQ48" s="44">
        <v>55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0</v>
      </c>
      <c r="L49" s="44">
        <v>1</v>
      </c>
      <c r="M49" s="101">
        <v>8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5</v>
      </c>
      <c r="Z49" s="44">
        <v>0</v>
      </c>
      <c r="AA49" s="44">
        <v>0</v>
      </c>
      <c r="AB49" s="101">
        <v>5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22</v>
      </c>
      <c r="AO49" s="44">
        <v>1</v>
      </c>
      <c r="AP49" s="44">
        <v>2</v>
      </c>
      <c r="AQ49" s="101">
        <v>19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-5631</v>
      </c>
      <c r="K54" s="86">
        <f>+K55+K56+K57+K58+K59+K60</f>
        <v>-5412</v>
      </c>
      <c r="L54" s="86">
        <f>+L55+L56+L57+L58+L59+L60</f>
        <v>0</v>
      </c>
      <c r="M54" s="86">
        <f>+M55+M56+M57+M58+M59+M60</f>
        <v>-219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-3902</v>
      </c>
      <c r="Z54" s="86">
        <f>+Z55+Z56+Z57+Z58+Z59+Z60</f>
        <v>-3750</v>
      </c>
      <c r="AA54" s="86">
        <f>+AA55+AA56+AA57+AA58+AA59+AA60</f>
        <v>0</v>
      </c>
      <c r="AB54" s="86">
        <f>+AB55+AB56+AB57+AB58+AB59+AB60</f>
        <v>-152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-14163</v>
      </c>
      <c r="AO54" s="86">
        <f>+AO55+AO56+AO57+AO58+AO59+AO60</f>
        <v>-13613</v>
      </c>
      <c r="AP54" s="86">
        <f>+AP55+AP56+AP57+AP58+AP59+AP60</f>
        <v>0</v>
      </c>
      <c r="AQ54" s="86">
        <f>+AQ55+AQ56+AQ57+AQ58+AQ59+AQ60</f>
        <v>-550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-5412</v>
      </c>
      <c r="K55" s="50">
        <v>-5412</v>
      </c>
      <c r="L55" s="50">
        <v>0</v>
      </c>
      <c r="M55" s="50">
        <v>0</v>
      </c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-3750</v>
      </c>
      <c r="Z55" s="44">
        <v>-3750</v>
      </c>
      <c r="AA55" s="44">
        <v>0</v>
      </c>
      <c r="AB55" s="44">
        <v>0</v>
      </c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-13613</v>
      </c>
      <c r="AO55" s="44">
        <v>-13613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-219</v>
      </c>
      <c r="K59" s="53">
        <v>0</v>
      </c>
      <c r="L59" s="50">
        <v>0</v>
      </c>
      <c r="M59" s="50">
        <v>-219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-152</v>
      </c>
      <c r="Z59" s="44">
        <v>0</v>
      </c>
      <c r="AA59" s="44">
        <v>0</v>
      </c>
      <c r="AB59" s="44">
        <v>-152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-550</v>
      </c>
      <c r="AO59" s="44">
        <v>0</v>
      </c>
      <c r="AP59" s="44">
        <v>0</v>
      </c>
      <c r="AQ59" s="44">
        <v>-550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31.10.2007r.</v>
      </c>
      <c r="J63" s="46"/>
      <c r="K63" s="46"/>
      <c r="L63" s="46"/>
      <c r="M63" s="2" t="s">
        <v>237</v>
      </c>
      <c r="Q63" s="1" t="str">
        <f>Q6</f>
        <v>Stan na 31.10.2007r.</v>
      </c>
      <c r="Y63" s="46"/>
      <c r="Z63" s="46"/>
      <c r="AA63" s="46"/>
      <c r="AB63" s="2" t="s">
        <v>238</v>
      </c>
      <c r="AF63" s="1" t="str">
        <f>AF6</f>
        <v>Stan na 31.10.2007r.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-543</v>
      </c>
      <c r="K66" s="89">
        <f>+K67+K68</f>
        <v>-63</v>
      </c>
      <c r="L66" s="89">
        <f>+L67+L68</f>
        <v>-113</v>
      </c>
      <c r="M66" s="89">
        <f>+M67+M68</f>
        <v>-367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-376</v>
      </c>
      <c r="Z66" s="89">
        <f>+Z67+Z68</f>
        <v>-44</v>
      </c>
      <c r="AA66" s="89">
        <f>+AA67+AA68</f>
        <v>-78</v>
      </c>
      <c r="AB66" s="89">
        <f>+AB67+AB68</f>
        <v>-254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-1366</v>
      </c>
      <c r="AO66" s="89">
        <f>+AO67+AO68</f>
        <v>-160</v>
      </c>
      <c r="AP66" s="89">
        <f>+AP67+AP68</f>
        <v>-284</v>
      </c>
      <c r="AQ66" s="89">
        <f>+AQ67+AQ68</f>
        <v>-922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-542</v>
      </c>
      <c r="K67" s="50">
        <v>-63</v>
      </c>
      <c r="L67" s="50">
        <v>-113</v>
      </c>
      <c r="M67" s="50">
        <v>-366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-375</v>
      </c>
      <c r="Z67" s="50">
        <v>-44</v>
      </c>
      <c r="AA67" s="50">
        <v>-78</v>
      </c>
      <c r="AB67" s="50">
        <v>-253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-1363</v>
      </c>
      <c r="AO67" s="50">
        <v>-160</v>
      </c>
      <c r="AP67" s="50">
        <v>-284</v>
      </c>
      <c r="AQ67" s="50">
        <v>-919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-321</v>
      </c>
      <c r="K77" s="85">
        <f>+K78+K82+K83</f>
        <v>0</v>
      </c>
      <c r="L77" s="85">
        <f>+L78+L82+L83</f>
        <v>0</v>
      </c>
      <c r="M77" s="85">
        <f>+M78+M82+M83</f>
        <v>-321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-222</v>
      </c>
      <c r="Z77" s="85">
        <f>+Z78+Z82+Z83</f>
        <v>0</v>
      </c>
      <c r="AA77" s="85">
        <f>+AA78+AA82+AA83</f>
        <v>0</v>
      </c>
      <c r="AB77" s="85">
        <f>+AB78+AB82+AB83</f>
        <v>-222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-807</v>
      </c>
      <c r="AO77" s="85">
        <f>+AO78+AO82+AO83</f>
        <v>0</v>
      </c>
      <c r="AP77" s="85">
        <f>+AP78+AP82+AP83</f>
        <v>0</v>
      </c>
      <c r="AQ77" s="85">
        <f>+AQ78+AQ82+AQ83</f>
        <v>-807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-321</v>
      </c>
      <c r="K78" s="76"/>
      <c r="L78" s="76"/>
      <c r="M78" s="76">
        <f>+M79</f>
        <v>-321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-222</v>
      </c>
      <c r="Z78" s="76"/>
      <c r="AA78" s="76"/>
      <c r="AB78" s="76">
        <f>+AB79</f>
        <v>-222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-807</v>
      </c>
      <c r="AO78" s="76"/>
      <c r="AP78" s="76"/>
      <c r="AQ78" s="76">
        <f>+AQ79</f>
        <v>-807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-321</v>
      </c>
      <c r="K79" s="77"/>
      <c r="L79" s="77"/>
      <c r="M79" s="55">
        <v>-321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-222</v>
      </c>
      <c r="Z79" s="77"/>
      <c r="AA79" s="77"/>
      <c r="AB79" s="55">
        <v>-222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-807</v>
      </c>
      <c r="AO79" s="77"/>
      <c r="AP79" s="77"/>
      <c r="AQ79" s="55">
        <v>-807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31.10.2007r.</v>
      </c>
      <c r="J112" s="2" t="s">
        <v>237</v>
      </c>
      <c r="K112" s="46"/>
      <c r="L112" s="46"/>
      <c r="M112" s="46"/>
      <c r="Q112" s="1" t="str">
        <f>Q6</f>
        <v>Stan na 31.10.2007r.</v>
      </c>
      <c r="Y112" s="2" t="s">
        <v>238</v>
      </c>
      <c r="Z112" s="46"/>
      <c r="AA112" s="46"/>
      <c r="AB112" s="46"/>
      <c r="AF112" s="1" t="str">
        <f>AF6</f>
        <v>Stan na 31.10.2007r.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9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6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23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-5412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-3750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-13613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5421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3756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13636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60129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41661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151254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57354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39739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144275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2775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1922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6979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253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30.09.2007r.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30.09.2007r.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58311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41134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155383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51915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36622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138341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40660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28682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108347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11255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7940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29994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249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176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665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11006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7764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29329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146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103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390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98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69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260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2441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1722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6503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3711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2618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9889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3711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2618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9889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133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93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353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133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93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353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30.09.2007r.</v>
      </c>
      <c r="M39" s="2" t="s">
        <v>237</v>
      </c>
      <c r="Q39" s="1" t="str">
        <f>Q6</f>
        <v>Stan na 30.09.2007r.</v>
      </c>
      <c r="AB39" s="2" t="s">
        <v>238</v>
      </c>
      <c r="AF39" s="1" t="str">
        <f>AF6</f>
        <v>Stan na 30.09.2007r.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-5830</v>
      </c>
      <c r="K44" s="114">
        <f>K46+K47+K48+K49</f>
        <v>-1012</v>
      </c>
      <c r="L44" s="114">
        <f>L46+L47+L48+L49</f>
        <v>-246</v>
      </c>
      <c r="M44" s="114">
        <f>M46+M47+M48+M49</f>
        <v>-4572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-4113</v>
      </c>
      <c r="Z44" s="177">
        <f>+Z46+Z47+Z48+Z49</f>
        <v>-714</v>
      </c>
      <c r="AA44" s="177">
        <f>+AA46+AA47+AA48+AA49</f>
        <v>-174</v>
      </c>
      <c r="AB44" s="177">
        <f>+AB46+AB47+AB48+AB49</f>
        <v>-3225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-15531</v>
      </c>
      <c r="AO44" s="177">
        <f>+AO46+AO47+AO48+AO49</f>
        <v>-2693</v>
      </c>
      <c r="AP44" s="177">
        <f>+AP46+AP47+AP48+AP49</f>
        <v>-656</v>
      </c>
      <c r="AQ44" s="177">
        <f>+AQ46+AQ47+AQ48+AQ49</f>
        <v>-12182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-3973</v>
      </c>
      <c r="K46" s="44">
        <v>-934</v>
      </c>
      <c r="L46" s="44">
        <v>-97</v>
      </c>
      <c r="M46" s="44">
        <v>-2942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-2802</v>
      </c>
      <c r="Z46" s="44">
        <v>-659</v>
      </c>
      <c r="AA46" s="44">
        <v>-68</v>
      </c>
      <c r="AB46" s="44">
        <v>-2075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-10585</v>
      </c>
      <c r="AO46" s="44">
        <v>-2488</v>
      </c>
      <c r="AP46" s="44">
        <v>-258</v>
      </c>
      <c r="AQ46" s="44">
        <v>-7839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-1891</v>
      </c>
      <c r="K47" s="44">
        <v>-78</v>
      </c>
      <c r="L47" s="44">
        <v>-153</v>
      </c>
      <c r="M47" s="44">
        <v>-1660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-1334</v>
      </c>
      <c r="Z47" s="44">
        <v>-55</v>
      </c>
      <c r="AA47" s="44">
        <v>-108</v>
      </c>
      <c r="AB47" s="44">
        <v>-1171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-5038</v>
      </c>
      <c r="AO47" s="44">
        <v>-207</v>
      </c>
      <c r="AP47" s="44">
        <v>-408</v>
      </c>
      <c r="AQ47" s="44">
        <v>-4423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25</v>
      </c>
      <c r="K48" s="44">
        <v>0</v>
      </c>
      <c r="L48" s="44">
        <v>3</v>
      </c>
      <c r="M48" s="44">
        <v>22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18</v>
      </c>
      <c r="Z48" s="44">
        <v>0</v>
      </c>
      <c r="AA48" s="44">
        <v>2</v>
      </c>
      <c r="AB48" s="44">
        <v>16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68</v>
      </c>
      <c r="AO48" s="44">
        <v>1</v>
      </c>
      <c r="AP48" s="44">
        <v>8</v>
      </c>
      <c r="AQ48" s="44">
        <v>59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0</v>
      </c>
      <c r="L49" s="44">
        <v>1</v>
      </c>
      <c r="M49" s="101">
        <v>8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5</v>
      </c>
      <c r="Z49" s="44">
        <v>0</v>
      </c>
      <c r="AA49" s="44">
        <v>0</v>
      </c>
      <c r="AB49" s="101">
        <v>5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24</v>
      </c>
      <c r="AO49" s="44">
        <v>1</v>
      </c>
      <c r="AP49" s="44">
        <v>2</v>
      </c>
      <c r="AQ49" s="101">
        <v>21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-4033</v>
      </c>
      <c r="K54" s="86">
        <f>+K55+K56+K57+K58+K59+K60</f>
        <v>-3818</v>
      </c>
      <c r="L54" s="86">
        <f>+L55+L56+L57+L58+L59+L60</f>
        <v>0</v>
      </c>
      <c r="M54" s="86">
        <f>+M55+M56+M57+M58+M59+M60</f>
        <v>-215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-2844</v>
      </c>
      <c r="Z54" s="86">
        <f>+Z55+Z56+Z57+Z58+Z59+Z60</f>
        <v>-2693</v>
      </c>
      <c r="AA54" s="86">
        <f>+AA55+AA56+AA57+AA58+AA59+AA60</f>
        <v>0</v>
      </c>
      <c r="AB54" s="86">
        <f>+AB55+AB56+AB57+AB58+AB59+AB60</f>
        <v>-151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-10746</v>
      </c>
      <c r="AO54" s="86">
        <f>+AO55+AO56+AO57+AO58+AO59+AO60</f>
        <v>-10174</v>
      </c>
      <c r="AP54" s="86">
        <f>+AP55+AP56+AP57+AP58+AP59+AP60</f>
        <v>0</v>
      </c>
      <c r="AQ54" s="86">
        <f>+AQ55+AQ56+AQ57+AQ58+AQ59+AQ60</f>
        <v>-572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-3711</v>
      </c>
      <c r="K55" s="50">
        <v>-3711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-2618</v>
      </c>
      <c r="Z55" s="44">
        <v>-2618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-9889</v>
      </c>
      <c r="AO55" s="44">
        <v>-9889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-322</v>
      </c>
      <c r="K59" s="53">
        <v>-107</v>
      </c>
      <c r="L59" s="50">
        <v>0</v>
      </c>
      <c r="M59" s="50">
        <v>-215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-226</v>
      </c>
      <c r="Z59" s="44">
        <v>-75</v>
      </c>
      <c r="AA59" s="44">
        <v>0</v>
      </c>
      <c r="AB59" s="44">
        <v>-151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-857</v>
      </c>
      <c r="AO59" s="44">
        <v>-285</v>
      </c>
      <c r="AP59" s="44">
        <v>0</v>
      </c>
      <c r="AQ59" s="44">
        <v>-572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30.09.2007r.</v>
      </c>
      <c r="J63" s="46"/>
      <c r="K63" s="46"/>
      <c r="L63" s="46"/>
      <c r="M63" s="2" t="s">
        <v>237</v>
      </c>
      <c r="Q63" s="1" t="str">
        <f>Q6</f>
        <v>Stan na 30.09.2007r.</v>
      </c>
      <c r="Y63" s="46"/>
      <c r="Z63" s="46"/>
      <c r="AA63" s="46"/>
      <c r="AB63" s="2" t="s">
        <v>238</v>
      </c>
      <c r="AF63" s="1" t="str">
        <f>AF6</f>
        <v>Stan na 30.09.2007r.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-463</v>
      </c>
      <c r="K66" s="89">
        <f>+K67+K68</f>
        <v>-28</v>
      </c>
      <c r="L66" s="89">
        <f>+L67+L68</f>
        <v>-125</v>
      </c>
      <c r="M66" s="89">
        <f>+M67+M68</f>
        <v>-310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-326</v>
      </c>
      <c r="Z66" s="89">
        <f>+Z67+Z68</f>
        <v>-19</v>
      </c>
      <c r="AA66" s="89">
        <f>+AA67+AA68</f>
        <v>-88</v>
      </c>
      <c r="AB66" s="89">
        <f>+AB67+AB68</f>
        <v>-219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-1232</v>
      </c>
      <c r="AO66" s="89">
        <f>+AO67+AO68</f>
        <v>-74</v>
      </c>
      <c r="AP66" s="89">
        <f>+AP67+AP68</f>
        <v>-333</v>
      </c>
      <c r="AQ66" s="89">
        <f>+AQ67+AQ68</f>
        <v>-825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-462</v>
      </c>
      <c r="K67" s="50">
        <v>-28</v>
      </c>
      <c r="L67" s="50">
        <v>-125</v>
      </c>
      <c r="M67" s="50">
        <v>-309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-325</v>
      </c>
      <c r="Z67" s="50">
        <v>-19</v>
      </c>
      <c r="AA67" s="50">
        <v>-88</v>
      </c>
      <c r="AB67" s="50">
        <v>-218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-1229</v>
      </c>
      <c r="AO67" s="50">
        <v>-74</v>
      </c>
      <c r="AP67" s="50">
        <v>-333</v>
      </c>
      <c r="AQ67" s="50">
        <v>-822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-327</v>
      </c>
      <c r="K77" s="85">
        <f>+K78+K82+K83</f>
        <v>0</v>
      </c>
      <c r="L77" s="85">
        <f>+L78+L82+L83</f>
        <v>0</v>
      </c>
      <c r="M77" s="85">
        <f>+M78+M82+M83</f>
        <v>-327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-231</v>
      </c>
      <c r="Z77" s="85">
        <f>+Z78+Z82+Z83</f>
        <v>0</v>
      </c>
      <c r="AA77" s="85">
        <f>+AA78+AA82+AA83</f>
        <v>0</v>
      </c>
      <c r="AB77" s="85">
        <f>+AB78+AB82+AB83</f>
        <v>-231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-872</v>
      </c>
      <c r="AO77" s="85">
        <f>+AO78+AO82+AO83</f>
        <v>0</v>
      </c>
      <c r="AP77" s="85">
        <f>+AP78+AP82+AP83</f>
        <v>0</v>
      </c>
      <c r="AQ77" s="85">
        <f>+AQ78+AQ82+AQ83</f>
        <v>-872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-327</v>
      </c>
      <c r="K78" s="76"/>
      <c r="L78" s="76"/>
      <c r="M78" s="76">
        <f>+M79</f>
        <v>-327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-231</v>
      </c>
      <c r="Z78" s="76"/>
      <c r="AA78" s="76"/>
      <c r="AB78" s="76">
        <f>+AB79</f>
        <v>-231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-872</v>
      </c>
      <c r="AO78" s="76"/>
      <c r="AP78" s="76"/>
      <c r="AQ78" s="76">
        <f>+AQ79</f>
        <v>-872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-327</v>
      </c>
      <c r="K79" s="77"/>
      <c r="L79" s="77"/>
      <c r="M79" s="55">
        <v>-327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-231</v>
      </c>
      <c r="Z79" s="77"/>
      <c r="AA79" s="77"/>
      <c r="AB79" s="55">
        <v>-231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-872</v>
      </c>
      <c r="AO79" s="77"/>
      <c r="AP79" s="77"/>
      <c r="AQ79" s="55">
        <v>-872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30.09.2007r.</v>
      </c>
      <c r="J112" s="2" t="s">
        <v>237</v>
      </c>
      <c r="K112" s="46"/>
      <c r="L112" s="46"/>
      <c r="M112" s="46"/>
      <c r="Q112" s="1" t="str">
        <f>Q6</f>
        <v>Stan na 30.09.2007r.</v>
      </c>
      <c r="Y112" s="2" t="s">
        <v>238</v>
      </c>
      <c r="Z112" s="46"/>
      <c r="AA112" s="46"/>
      <c r="AB112" s="46"/>
      <c r="AF112" s="1" t="str">
        <f>AF6</f>
        <v>Stan na 30.09.2007r.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-3711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-2618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-9889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3711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2618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9889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58311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41134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155383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55681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39279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148375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2630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1855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7008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47" sqref="AN147:AN14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252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31.08.2007r.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31.08.2007r.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56214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41157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157342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49972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36587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139873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38932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28504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108971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11040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8083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30902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150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110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420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10890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7973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30482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145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106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405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97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71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270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2210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1618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6185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3790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2775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10609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3790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2775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10609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84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62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236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84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62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236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31.08.2007r.</v>
      </c>
      <c r="M39" s="2" t="s">
        <v>237</v>
      </c>
      <c r="Q39" s="1" t="str">
        <f>Q6</f>
        <v>Stan na 31.08.2007r.</v>
      </c>
      <c r="AB39" s="2" t="s">
        <v>238</v>
      </c>
      <c r="AF39" s="1" t="str">
        <f>AF6</f>
        <v>Stan na 31.08.2007r.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-4454</v>
      </c>
      <c r="K44" s="114">
        <f>K46+K47+K48+K49</f>
        <v>-342</v>
      </c>
      <c r="L44" s="114">
        <f>L46+L47+L48+L49</f>
        <v>-1158</v>
      </c>
      <c r="M44" s="114">
        <f>M46+M47+M48+M49</f>
        <v>-2954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-3260</v>
      </c>
      <c r="Z44" s="177">
        <f>+Z46+Z47+Z48+Z49</f>
        <v>-250</v>
      </c>
      <c r="AA44" s="177">
        <f>+AA46+AA47+AA48+AA49</f>
        <v>-848</v>
      </c>
      <c r="AB44" s="177">
        <f>+AB46+AB47+AB48+AB49</f>
        <v>-2162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-12465</v>
      </c>
      <c r="AO44" s="177">
        <f>+AO46+AO47+AO48+AO49</f>
        <v>-955</v>
      </c>
      <c r="AP44" s="177">
        <f>+AP46+AP47+AP48+AP49</f>
        <v>-3243</v>
      </c>
      <c r="AQ44" s="177">
        <f>+AQ46+AQ47+AQ48+AQ49</f>
        <v>-8267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-2685</v>
      </c>
      <c r="K46" s="44">
        <v>-297</v>
      </c>
      <c r="L46" s="44">
        <v>-974</v>
      </c>
      <c r="M46" s="44">
        <v>-1414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-1965</v>
      </c>
      <c r="Z46" s="44">
        <v>-217</v>
      </c>
      <c r="AA46" s="44">
        <v>-713</v>
      </c>
      <c r="AB46" s="44">
        <v>-1035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-7515</v>
      </c>
      <c r="AO46" s="44">
        <v>-830</v>
      </c>
      <c r="AP46" s="44">
        <v>-2727</v>
      </c>
      <c r="AQ46" s="44">
        <v>-3958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-1803</v>
      </c>
      <c r="K47" s="44">
        <v>-45</v>
      </c>
      <c r="L47" s="44">
        <v>-188</v>
      </c>
      <c r="M47" s="44">
        <v>-1570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-1320</v>
      </c>
      <c r="Z47" s="44">
        <v>-33</v>
      </c>
      <c r="AA47" s="44">
        <v>-138</v>
      </c>
      <c r="AB47" s="44">
        <v>-1149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-5046</v>
      </c>
      <c r="AO47" s="44">
        <v>-127</v>
      </c>
      <c r="AP47" s="44">
        <v>-526</v>
      </c>
      <c r="AQ47" s="44">
        <v>-4393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25</v>
      </c>
      <c r="K48" s="44">
        <v>0</v>
      </c>
      <c r="L48" s="44">
        <v>3</v>
      </c>
      <c r="M48" s="44">
        <v>22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18</v>
      </c>
      <c r="Z48" s="44">
        <v>0</v>
      </c>
      <c r="AA48" s="44">
        <v>2</v>
      </c>
      <c r="AB48" s="44">
        <v>16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71</v>
      </c>
      <c r="AO48" s="44">
        <v>1</v>
      </c>
      <c r="AP48" s="44">
        <v>8</v>
      </c>
      <c r="AQ48" s="44">
        <v>62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0</v>
      </c>
      <c r="L49" s="44">
        <v>1</v>
      </c>
      <c r="M49" s="101">
        <v>8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7</v>
      </c>
      <c r="Z49" s="44">
        <v>0</v>
      </c>
      <c r="AA49" s="44">
        <v>1</v>
      </c>
      <c r="AB49" s="101">
        <v>6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1</v>
      </c>
      <c r="AP49" s="44">
        <v>2</v>
      </c>
      <c r="AQ49" s="101">
        <v>22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-3997</v>
      </c>
      <c r="K54" s="86">
        <f>+K55+K56+K57+K58+K59+K60</f>
        <v>-3790</v>
      </c>
      <c r="L54" s="86">
        <f>+L55+L56+L57+L58+L59+L60</f>
        <v>-103</v>
      </c>
      <c r="M54" s="86">
        <f>+M55+M56+M57+M58+M59+M60</f>
        <v>-104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-2926</v>
      </c>
      <c r="Z54" s="86">
        <f>+Z55+Z56+Z57+Z58+Z59+Z60</f>
        <v>-2775</v>
      </c>
      <c r="AA54" s="86">
        <f>+AA55+AA56+AA57+AA58+AA59+AA60</f>
        <v>-75</v>
      </c>
      <c r="AB54" s="86">
        <f>+AB55+AB56+AB57+AB58+AB59+AB60</f>
        <v>-76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-11189</v>
      </c>
      <c r="AO54" s="86">
        <f>+AO55+AO56+AO57+AO58+AO59+AO60</f>
        <v>-10609</v>
      </c>
      <c r="AP54" s="86">
        <f>+AP55+AP56+AP57+AP58+AP59+AP60</f>
        <v>-288</v>
      </c>
      <c r="AQ54" s="86">
        <f>+AQ55+AQ56+AQ57+AQ58+AQ59+AQ60</f>
        <v>-292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-3790</v>
      </c>
      <c r="K55" s="50">
        <v>-3790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-2775</v>
      </c>
      <c r="Z55" s="44">
        <v>-2775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-10609</v>
      </c>
      <c r="AO55" s="44">
        <v>-10609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-207</v>
      </c>
      <c r="K59" s="53">
        <v>0</v>
      </c>
      <c r="L59" s="50">
        <v>-103</v>
      </c>
      <c r="M59" s="50">
        <v>-104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-151</v>
      </c>
      <c r="Z59" s="44">
        <v>0</v>
      </c>
      <c r="AA59" s="44">
        <v>-75</v>
      </c>
      <c r="AB59" s="44">
        <v>-76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-580</v>
      </c>
      <c r="AO59" s="44">
        <v>0</v>
      </c>
      <c r="AP59" s="44">
        <v>-288</v>
      </c>
      <c r="AQ59" s="44">
        <v>-292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31.08.2007r.</v>
      </c>
      <c r="J63" s="46"/>
      <c r="K63" s="46"/>
      <c r="L63" s="46"/>
      <c r="M63" s="2" t="s">
        <v>237</v>
      </c>
      <c r="Q63" s="1" t="str">
        <f>Q6</f>
        <v>Stan na 31.08.2007r.</v>
      </c>
      <c r="Y63" s="46"/>
      <c r="Z63" s="46"/>
      <c r="AA63" s="46"/>
      <c r="AB63" s="2" t="s">
        <v>238</v>
      </c>
      <c r="AF63" s="1" t="str">
        <f>AF6</f>
        <v>Stan na 31.08.2007r.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-551</v>
      </c>
      <c r="K66" s="89">
        <f>+K67+K68</f>
        <v>-40</v>
      </c>
      <c r="L66" s="89">
        <f>+L67+L68</f>
        <v>-134</v>
      </c>
      <c r="M66" s="89">
        <f>+M67+M68</f>
        <v>-377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-404</v>
      </c>
      <c r="Z66" s="89">
        <f>+Z67+Z68</f>
        <v>-30</v>
      </c>
      <c r="AA66" s="89">
        <f>+AA67+AA68</f>
        <v>-98</v>
      </c>
      <c r="AB66" s="89">
        <f>+AB67+AB68</f>
        <v>-276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-1542</v>
      </c>
      <c r="AO66" s="89">
        <f>+AO67+AO68</f>
        <v>-113</v>
      </c>
      <c r="AP66" s="89">
        <f>+AP67+AP68</f>
        <v>-374</v>
      </c>
      <c r="AQ66" s="89">
        <f>+AQ67+AQ68</f>
        <v>-1055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-550</v>
      </c>
      <c r="K67" s="50">
        <v>-40</v>
      </c>
      <c r="L67" s="50">
        <v>-133</v>
      </c>
      <c r="M67" s="50">
        <v>-377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-403</v>
      </c>
      <c r="Z67" s="50">
        <v>-30</v>
      </c>
      <c r="AA67" s="50">
        <v>-97</v>
      </c>
      <c r="AB67" s="50">
        <v>-276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-1539</v>
      </c>
      <c r="AO67" s="50">
        <v>-113</v>
      </c>
      <c r="AP67" s="50">
        <v>-371</v>
      </c>
      <c r="AQ67" s="50">
        <v>-1055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>
        <v>-1</v>
      </c>
      <c r="M68" s="50"/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>
        <v>-1</v>
      </c>
      <c r="AB68" s="50"/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/>
      <c r="AP68" s="50">
        <v>-3</v>
      </c>
      <c r="AQ68" s="50"/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-364</v>
      </c>
      <c r="K77" s="85">
        <f>+K78+K82+K83</f>
        <v>0</v>
      </c>
      <c r="L77" s="85">
        <f>+L78+L82+L83</f>
        <v>0</v>
      </c>
      <c r="M77" s="85">
        <f>+M78+M82+M83</f>
        <v>-364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-267</v>
      </c>
      <c r="Z77" s="85">
        <f>+Z78+Z82+Z83</f>
        <v>0</v>
      </c>
      <c r="AA77" s="85">
        <f>+AA78+AA82+AA83</f>
        <v>0</v>
      </c>
      <c r="AB77" s="85">
        <f>+AB78+AB82+AB83</f>
        <v>-267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-1019</v>
      </c>
      <c r="AO77" s="85">
        <f>+AO78+AO82+AO83</f>
        <v>0</v>
      </c>
      <c r="AP77" s="85">
        <f>+AP78+AP82+AP83</f>
        <v>0</v>
      </c>
      <c r="AQ77" s="85">
        <f>+AQ78+AQ82+AQ83</f>
        <v>-1019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-364</v>
      </c>
      <c r="K78" s="76"/>
      <c r="L78" s="76"/>
      <c r="M78" s="76">
        <f>+M79</f>
        <v>-364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-267</v>
      </c>
      <c r="Z78" s="76"/>
      <c r="AA78" s="76"/>
      <c r="AB78" s="76">
        <f>+AB79</f>
        <v>-267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-1019</v>
      </c>
      <c r="AO78" s="76"/>
      <c r="AP78" s="76"/>
      <c r="AQ78" s="76">
        <f>+AQ79</f>
        <v>-1019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-364</v>
      </c>
      <c r="K79" s="77"/>
      <c r="L79" s="77"/>
      <c r="M79" s="55">
        <v>-364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-267</v>
      </c>
      <c r="Z79" s="77"/>
      <c r="AA79" s="77"/>
      <c r="AB79" s="55">
        <v>-267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-1019</v>
      </c>
      <c r="AO79" s="77"/>
      <c r="AP79" s="77"/>
      <c r="AQ79" s="55">
        <v>-1019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31.08.2007r.</v>
      </c>
      <c r="J112" s="2" t="s">
        <v>237</v>
      </c>
      <c r="K112" s="46"/>
      <c r="L112" s="46"/>
      <c r="M112" s="46"/>
      <c r="Q112" s="1" t="str">
        <f>Q6</f>
        <v>Stan na 31.08.2007r.</v>
      </c>
      <c r="Y112" s="2" t="s">
        <v>238</v>
      </c>
      <c r="Z112" s="46"/>
      <c r="AA112" s="46"/>
      <c r="AB112" s="46"/>
      <c r="AF112" s="1" t="str">
        <f>AF6</f>
        <v>Stan na 31.08.2007r.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-3790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-2775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-10609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3790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2775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10609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56214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41157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157342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53763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39362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150481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2451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1795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6861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47" sqref="AN147:AN14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251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31.07.2007r.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31.07.2007r.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56096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40929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155122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49679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36247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137378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38986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28445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107807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10693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7802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29571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157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115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435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10536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7687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29136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145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106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400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96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70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267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2206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1609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6099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3970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2897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10978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3970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2897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10978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84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61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233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84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61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233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31.07.2007r.</v>
      </c>
      <c r="M39" s="2" t="s">
        <v>237</v>
      </c>
      <c r="Q39" s="1" t="str">
        <f>Q6</f>
        <v>Stan na 31.07.2007r.</v>
      </c>
      <c r="AB39" s="2" t="s">
        <v>238</v>
      </c>
      <c r="AF39" s="1" t="str">
        <f>AF6</f>
        <v>Stan na 31.07.2007r.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-4481</v>
      </c>
      <c r="K44" s="114">
        <f>K46+K47+K48+K49</f>
        <v>-35</v>
      </c>
      <c r="L44" s="114">
        <f>L46+L47+L48+L49</f>
        <v>-1438</v>
      </c>
      <c r="M44" s="114">
        <f>M46+M47+M48+M49</f>
        <v>-3008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-3271</v>
      </c>
      <c r="Z44" s="177">
        <f>+Z46+Z47+Z48+Z49</f>
        <v>-26</v>
      </c>
      <c r="AA44" s="177">
        <f>+AA46+AA47+AA48+AA49</f>
        <v>-1050</v>
      </c>
      <c r="AB44" s="177">
        <f>+AB46+AB47+AB48+AB49</f>
        <v>-2195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-12396</v>
      </c>
      <c r="AO44" s="177">
        <f>+AO46+AO47+AO48+AO49</f>
        <v>-98</v>
      </c>
      <c r="AP44" s="177">
        <f>+AP46+AP47+AP48+AP49</f>
        <v>-3979</v>
      </c>
      <c r="AQ44" s="177">
        <f>+AQ46+AQ47+AQ48+AQ49</f>
        <v>-8319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-2705</v>
      </c>
      <c r="K46" s="44">
        <v>-17</v>
      </c>
      <c r="L46" s="44">
        <v>-1274</v>
      </c>
      <c r="M46" s="44">
        <v>-1414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-1975</v>
      </c>
      <c r="Z46" s="44">
        <v>-13</v>
      </c>
      <c r="AA46" s="44">
        <v>-930</v>
      </c>
      <c r="AB46" s="44">
        <v>-1032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-7483</v>
      </c>
      <c r="AO46" s="44">
        <v>-48</v>
      </c>
      <c r="AP46" s="44">
        <v>-3524</v>
      </c>
      <c r="AQ46" s="44">
        <v>-3911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-1811</v>
      </c>
      <c r="K47" s="44">
        <v>-19</v>
      </c>
      <c r="L47" s="44">
        <v>-168</v>
      </c>
      <c r="M47" s="44">
        <v>-1624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-1321</v>
      </c>
      <c r="Z47" s="44">
        <v>-14</v>
      </c>
      <c r="AA47" s="44">
        <v>-122</v>
      </c>
      <c r="AB47" s="44">
        <v>-1185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-5007</v>
      </c>
      <c r="AO47" s="44">
        <v>-53</v>
      </c>
      <c r="AP47" s="44">
        <v>-464</v>
      </c>
      <c r="AQ47" s="44">
        <v>-4490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26</v>
      </c>
      <c r="K48" s="44">
        <v>1</v>
      </c>
      <c r="L48" s="44">
        <v>3</v>
      </c>
      <c r="M48" s="44">
        <v>22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19</v>
      </c>
      <c r="Z48" s="44">
        <v>1</v>
      </c>
      <c r="AA48" s="44">
        <v>2</v>
      </c>
      <c r="AB48" s="44">
        <v>16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69</v>
      </c>
      <c r="AO48" s="44">
        <v>2</v>
      </c>
      <c r="AP48" s="44">
        <v>7</v>
      </c>
      <c r="AQ48" s="44">
        <v>60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0</v>
      </c>
      <c r="L49" s="44">
        <v>1</v>
      </c>
      <c r="M49" s="101">
        <v>8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0</v>
      </c>
      <c r="AA49" s="44">
        <v>0</v>
      </c>
      <c r="AB49" s="101">
        <v>6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25</v>
      </c>
      <c r="AO49" s="44">
        <v>1</v>
      </c>
      <c r="AP49" s="44">
        <v>2</v>
      </c>
      <c r="AQ49" s="101">
        <v>22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-4178</v>
      </c>
      <c r="K54" s="86">
        <f>+K55+K56+K57+K58+K59+K60</f>
        <v>-3970</v>
      </c>
      <c r="L54" s="86">
        <f>+L55+L56+L57+L58+L59+L60</f>
        <v>-103</v>
      </c>
      <c r="M54" s="86">
        <f>+M55+M56+M57+M58+M59+M60</f>
        <v>-105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-3048</v>
      </c>
      <c r="Z54" s="86">
        <f>+Z55+Z56+Z57+Z58+Z59+Z60</f>
        <v>-2897</v>
      </c>
      <c r="AA54" s="86">
        <f>+AA55+AA56+AA57+AA58+AA59+AA60</f>
        <v>-75</v>
      </c>
      <c r="AB54" s="86">
        <f>+AB55+AB56+AB57+AB58+AB59+AB60</f>
        <v>-76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-11552</v>
      </c>
      <c r="AO54" s="86">
        <f>+AO55+AO56+AO57+AO58+AO59+AO60</f>
        <v>-10978</v>
      </c>
      <c r="AP54" s="86">
        <f>+AP55+AP56+AP57+AP58+AP59+AP60</f>
        <v>-285</v>
      </c>
      <c r="AQ54" s="86">
        <f>+AQ55+AQ56+AQ57+AQ58+AQ59+AQ60</f>
        <v>-289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-3970</v>
      </c>
      <c r="K55" s="50">
        <v>-3970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-2897</v>
      </c>
      <c r="Z55" s="44">
        <v>-2897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-10978</v>
      </c>
      <c r="AO55" s="44">
        <v>-10978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-208</v>
      </c>
      <c r="K59" s="53"/>
      <c r="L59" s="50">
        <v>-103</v>
      </c>
      <c r="M59" s="50">
        <v>-105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-151</v>
      </c>
      <c r="Z59" s="44"/>
      <c r="AA59" s="44">
        <v>-75</v>
      </c>
      <c r="AB59" s="44">
        <v>-76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-574</v>
      </c>
      <c r="AO59" s="44"/>
      <c r="AP59" s="44">
        <v>-285</v>
      </c>
      <c r="AQ59" s="44">
        <v>-289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31.07.2007r.</v>
      </c>
      <c r="J63" s="46"/>
      <c r="K63" s="46"/>
      <c r="L63" s="46"/>
      <c r="M63" s="2" t="s">
        <v>237</v>
      </c>
      <c r="Q63" s="1" t="str">
        <f>Q6</f>
        <v>Stan na 31.07.2007r.</v>
      </c>
      <c r="Y63" s="46"/>
      <c r="Z63" s="46"/>
      <c r="AA63" s="46"/>
      <c r="AB63" s="2" t="s">
        <v>238</v>
      </c>
      <c r="AF63" s="1" t="str">
        <f>AF6</f>
        <v>Stan na 31.07.2007r.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-535</v>
      </c>
      <c r="K66" s="89">
        <f>+K67+K68</f>
        <v>-55</v>
      </c>
      <c r="L66" s="89">
        <f>+L67+L68</f>
        <v>-132</v>
      </c>
      <c r="M66" s="89">
        <f>+M67+M68</f>
        <v>-348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-391</v>
      </c>
      <c r="Z66" s="89">
        <f>+Z67+Z68</f>
        <v>-40</v>
      </c>
      <c r="AA66" s="89">
        <f>+AA67+AA68</f>
        <v>-97</v>
      </c>
      <c r="AB66" s="89">
        <f>+AB67+AB68</f>
        <v>-254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-1480</v>
      </c>
      <c r="AO66" s="89">
        <f>+AO67+AO68</f>
        <v>-152</v>
      </c>
      <c r="AP66" s="89">
        <f>+AP67+AP68</f>
        <v>-366</v>
      </c>
      <c r="AQ66" s="89">
        <f>+AQ67+AQ68</f>
        <v>-962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-534</v>
      </c>
      <c r="K67" s="50">
        <v>-55</v>
      </c>
      <c r="L67" s="50">
        <v>-131</v>
      </c>
      <c r="M67" s="50">
        <v>-348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-390</v>
      </c>
      <c r="Z67" s="50">
        <v>-40</v>
      </c>
      <c r="AA67" s="50">
        <v>-96</v>
      </c>
      <c r="AB67" s="50">
        <v>-254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-1477</v>
      </c>
      <c r="AO67" s="50">
        <v>-152</v>
      </c>
      <c r="AP67" s="50">
        <v>-363</v>
      </c>
      <c r="AQ67" s="50">
        <v>-962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>
        <v>0</v>
      </c>
      <c r="L68" s="50">
        <v>-1</v>
      </c>
      <c r="M68" s="50">
        <v>0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>
        <v>-1</v>
      </c>
      <c r="AB68" s="50"/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-3</v>
      </c>
      <c r="AQ68" s="50">
        <v>0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-351</v>
      </c>
      <c r="K77" s="85">
        <f>+K78+K82+K83</f>
        <v>0</v>
      </c>
      <c r="L77" s="85">
        <f>+L78+L82+L83</f>
        <v>0</v>
      </c>
      <c r="M77" s="85">
        <f>+M78+M82+M83</f>
        <v>-351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-256</v>
      </c>
      <c r="Z77" s="85">
        <f>+Z78+Z82+Z83</f>
        <v>0</v>
      </c>
      <c r="AA77" s="85">
        <f>+AA78+AA82+AA83</f>
        <v>0</v>
      </c>
      <c r="AB77" s="85">
        <f>+AB78+AB82+AB83</f>
        <v>-256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-970</v>
      </c>
      <c r="AO77" s="85">
        <f>+AO78+AO82+AO83</f>
        <v>0</v>
      </c>
      <c r="AP77" s="85">
        <f>+AP78+AP82+AP83</f>
        <v>0</v>
      </c>
      <c r="AQ77" s="85">
        <f>+AQ78+AQ82+AQ83</f>
        <v>-970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-351</v>
      </c>
      <c r="K78" s="76"/>
      <c r="L78" s="76"/>
      <c r="M78" s="76">
        <f>+M79</f>
        <v>-351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-256</v>
      </c>
      <c r="Z78" s="76"/>
      <c r="AA78" s="76"/>
      <c r="AB78" s="76">
        <f>+AB79</f>
        <v>-256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-970</v>
      </c>
      <c r="AO78" s="76"/>
      <c r="AP78" s="76"/>
      <c r="AQ78" s="76">
        <f>+AQ79</f>
        <v>-970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-351</v>
      </c>
      <c r="K79" s="77"/>
      <c r="L79" s="77"/>
      <c r="M79" s="55">
        <v>-351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-256</v>
      </c>
      <c r="Z79" s="77"/>
      <c r="AA79" s="77"/>
      <c r="AB79" s="55">
        <v>-256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-970</v>
      </c>
      <c r="AO79" s="77"/>
      <c r="AP79" s="77"/>
      <c r="AQ79" s="55">
        <v>-970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31.07.2007r.</v>
      </c>
      <c r="J112" s="2" t="s">
        <v>237</v>
      </c>
      <c r="K112" s="46"/>
      <c r="L112" s="46"/>
      <c r="M112" s="46"/>
      <c r="Q112" s="1" t="str">
        <f>Q6</f>
        <v>Stan na 31.07.2007r.</v>
      </c>
      <c r="Y112" s="2" t="s">
        <v>238</v>
      </c>
      <c r="Z112" s="46"/>
      <c r="AA112" s="46"/>
      <c r="AB112" s="46"/>
      <c r="AF112" s="1" t="str">
        <f>AF6</f>
        <v>Stan na 31.07.2007r.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-3970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-2897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-10978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3970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2897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10978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56096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40929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155122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53569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39085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148134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2527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1844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6988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47" sqref="AN147:AN14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250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30.06.2007r.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30.06.2007r.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54441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40463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152375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48711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36205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136338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37875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28150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106009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10836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8055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30329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147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110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412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10689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7945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29917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143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106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399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93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69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261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2145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1594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6004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3349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2489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9373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3349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2489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9373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128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95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359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128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95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359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30.06.2007r.</v>
      </c>
      <c r="M39" s="2" t="s">
        <v>237</v>
      </c>
      <c r="Q39" s="1" t="str">
        <f>Q6</f>
        <v>Stan na 30.06.2007r.</v>
      </c>
      <c r="AB39" s="2" t="s">
        <v>238</v>
      </c>
      <c r="AF39" s="1" t="str">
        <f>AF6</f>
        <v>Stan na 30.06.2007r.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-4397</v>
      </c>
      <c r="K44" s="114">
        <f>K46+K47+K48+K49</f>
        <v>-129</v>
      </c>
      <c r="L44" s="114">
        <f>L46+L47+L48+L49</f>
        <v>-374</v>
      </c>
      <c r="M44" s="114">
        <f>M46+M47+M48+M49</f>
        <v>-3894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-3270</v>
      </c>
      <c r="Z44" s="177">
        <f>+Z46+Z47+Z48+Z49</f>
        <v>-97</v>
      </c>
      <c r="AA44" s="177">
        <f>+AA46+AA47+AA48+AA49</f>
        <v>-278</v>
      </c>
      <c r="AB44" s="177">
        <f>+AB46+AB47+AB48+AB49</f>
        <v>-2895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-12310</v>
      </c>
      <c r="AO44" s="177">
        <f>+AO46+AO47+AO48+AO49</f>
        <v>-363</v>
      </c>
      <c r="AP44" s="177">
        <f>+AP46+AP47+AP48+AP49</f>
        <v>-1047</v>
      </c>
      <c r="AQ44" s="177">
        <f>+AQ46+AQ47+AQ48+AQ49</f>
        <v>-10900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-2666</v>
      </c>
      <c r="K46" s="44">
        <v>-13</v>
      </c>
      <c r="L46" s="44">
        <v>-311</v>
      </c>
      <c r="M46" s="44">
        <v>-2342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-1982</v>
      </c>
      <c r="Z46" s="44">
        <v>-10</v>
      </c>
      <c r="AA46" s="44">
        <v>-231</v>
      </c>
      <c r="AB46" s="44">
        <v>-1741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-7465</v>
      </c>
      <c r="AO46" s="44">
        <v>-38</v>
      </c>
      <c r="AP46" s="44">
        <v>-871</v>
      </c>
      <c r="AQ46" s="44">
        <v>-6556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-1763</v>
      </c>
      <c r="K47" s="44">
        <v>-116</v>
      </c>
      <c r="L47" s="44">
        <v>-64</v>
      </c>
      <c r="M47" s="44">
        <v>-1583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-1311</v>
      </c>
      <c r="Z47" s="44">
        <v>-87</v>
      </c>
      <c r="AA47" s="44">
        <v>-47</v>
      </c>
      <c r="AB47" s="44">
        <v>-1177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-4936</v>
      </c>
      <c r="AO47" s="44">
        <v>-326</v>
      </c>
      <c r="AP47" s="44">
        <v>-178</v>
      </c>
      <c r="AQ47" s="44">
        <v>-4432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23</v>
      </c>
      <c r="K48" s="44">
        <v>0</v>
      </c>
      <c r="L48" s="44">
        <v>0</v>
      </c>
      <c r="M48" s="44">
        <v>23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17</v>
      </c>
      <c r="Z48" s="44">
        <v>0</v>
      </c>
      <c r="AA48" s="44">
        <v>0</v>
      </c>
      <c r="AB48" s="44">
        <v>17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67</v>
      </c>
      <c r="AO48" s="44">
        <v>1</v>
      </c>
      <c r="AP48" s="44">
        <v>0</v>
      </c>
      <c r="AQ48" s="44">
        <v>66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9</v>
      </c>
      <c r="K49" s="44">
        <v>0</v>
      </c>
      <c r="L49" s="44">
        <v>1</v>
      </c>
      <c r="M49" s="101">
        <v>8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0</v>
      </c>
      <c r="AA49" s="44">
        <v>0</v>
      </c>
      <c r="AB49" s="101">
        <v>6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24</v>
      </c>
      <c r="AO49" s="44">
        <v>0</v>
      </c>
      <c r="AP49" s="44">
        <v>2</v>
      </c>
      <c r="AQ49" s="101">
        <v>22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-3553</v>
      </c>
      <c r="K54" s="86">
        <f>+K55+K56+K57+K58+K59+K60</f>
        <v>-3349</v>
      </c>
      <c r="L54" s="86">
        <f>+L55+L56+L57+L58+L59+L60</f>
        <v>-101</v>
      </c>
      <c r="M54" s="86">
        <f>+M55+M56+M57+M58+M59+M60</f>
        <v>-103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-2641</v>
      </c>
      <c r="Z54" s="86">
        <f>+Z55+Z56+Z57+Z58+Z59+Z60</f>
        <v>-2489</v>
      </c>
      <c r="AA54" s="86">
        <f>+AA55+AA56+AA57+AA58+AA59+AA60</f>
        <v>-75</v>
      </c>
      <c r="AB54" s="86">
        <f>+AB55+AB56+AB57+AB58+AB59+AB60</f>
        <v>-77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-9946</v>
      </c>
      <c r="AO54" s="86">
        <f>+AO55+AO56+AO57+AO58+AO59+AO60</f>
        <v>-9373</v>
      </c>
      <c r="AP54" s="86">
        <f>+AP55+AP56+AP57+AP58+AP59+AP60</f>
        <v>-284</v>
      </c>
      <c r="AQ54" s="86">
        <f>+AQ55+AQ56+AQ57+AQ58+AQ59+AQ60</f>
        <v>-289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-3349</v>
      </c>
      <c r="K55" s="50">
        <v>-3349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-2489</v>
      </c>
      <c r="Z55" s="44">
        <v>-2489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-9373</v>
      </c>
      <c r="AO55" s="44">
        <v>-9373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-204</v>
      </c>
      <c r="K59" s="53">
        <v>0</v>
      </c>
      <c r="L59" s="50">
        <v>-101</v>
      </c>
      <c r="M59" s="50">
        <v>-103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-152</v>
      </c>
      <c r="Z59" s="44">
        <v>0</v>
      </c>
      <c r="AA59" s="44">
        <v>-75</v>
      </c>
      <c r="AB59" s="44">
        <v>-77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-573</v>
      </c>
      <c r="AO59" s="44">
        <v>0</v>
      </c>
      <c r="AP59" s="44">
        <v>-284</v>
      </c>
      <c r="AQ59" s="44">
        <v>-289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30.06.2007r.</v>
      </c>
      <c r="J63" s="46"/>
      <c r="K63" s="46"/>
      <c r="L63" s="46"/>
      <c r="M63" s="2" t="s">
        <v>237</v>
      </c>
      <c r="Q63" s="1" t="str">
        <f>Q6</f>
        <v>Stan na 30.06.2007r.</v>
      </c>
      <c r="Y63" s="46"/>
      <c r="Z63" s="46"/>
      <c r="AA63" s="46"/>
      <c r="AB63" s="2" t="s">
        <v>238</v>
      </c>
      <c r="AF63" s="1" t="str">
        <f>AF6</f>
        <v>Stan na 30.06.2007r.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-606</v>
      </c>
      <c r="K66" s="89">
        <f>+K67+K68</f>
        <v>-121</v>
      </c>
      <c r="L66" s="89">
        <f>+L67+L68</f>
        <v>-52</v>
      </c>
      <c r="M66" s="89">
        <f>+M67+M68</f>
        <v>-433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-451</v>
      </c>
      <c r="Z66" s="89">
        <f>+Z67+Z68</f>
        <v>-90</v>
      </c>
      <c r="AA66" s="89">
        <f>+AA67+AA68</f>
        <v>-39</v>
      </c>
      <c r="AB66" s="89">
        <f>+AB67+AB68</f>
        <v>-322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-1699</v>
      </c>
      <c r="AO66" s="89">
        <f>+AO67+AO68</f>
        <v>-339</v>
      </c>
      <c r="AP66" s="89">
        <f>+AP67+AP68</f>
        <v>-147</v>
      </c>
      <c r="AQ66" s="89">
        <f>+AQ67+AQ68</f>
        <v>-1213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-605</v>
      </c>
      <c r="K67" s="50">
        <v>-121</v>
      </c>
      <c r="L67" s="50">
        <v>-51</v>
      </c>
      <c r="M67" s="50">
        <v>-433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-450</v>
      </c>
      <c r="Z67" s="50">
        <v>-90</v>
      </c>
      <c r="AA67" s="50">
        <v>-38</v>
      </c>
      <c r="AB67" s="50">
        <v>-322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-1696</v>
      </c>
      <c r="AO67" s="50">
        <v>-339</v>
      </c>
      <c r="AP67" s="50">
        <v>-144</v>
      </c>
      <c r="AQ67" s="50">
        <v>-1213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>
        <v>0</v>
      </c>
      <c r="L68" s="50">
        <v>-1</v>
      </c>
      <c r="M68" s="50">
        <v>0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>
        <v>0</v>
      </c>
      <c r="AA68" s="50">
        <v>-1</v>
      </c>
      <c r="AB68" s="50">
        <v>0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-3</v>
      </c>
      <c r="AQ68" s="50">
        <v>0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-371</v>
      </c>
      <c r="K77" s="85">
        <f>+K78+K82+K83</f>
        <v>0</v>
      </c>
      <c r="L77" s="85">
        <f>+L78+L82+L83</f>
        <v>0</v>
      </c>
      <c r="M77" s="85">
        <f>+M78+M82+M83</f>
        <v>-371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-276</v>
      </c>
      <c r="Z77" s="85">
        <f>+Z78+Z82+Z83</f>
        <v>0</v>
      </c>
      <c r="AA77" s="85">
        <f>+AA78+AA82+AA83</f>
        <v>0</v>
      </c>
      <c r="AB77" s="85">
        <f>+AB78+AB82+AB83</f>
        <v>-276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-1038</v>
      </c>
      <c r="AO77" s="85">
        <f>+AO78+AO82+AO83</f>
        <v>0</v>
      </c>
      <c r="AP77" s="85">
        <f>+AP78+AP82+AP83</f>
        <v>0</v>
      </c>
      <c r="AQ77" s="85">
        <f>+AQ78+AQ82+AQ83</f>
        <v>-1038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-371</v>
      </c>
      <c r="K78" s="76"/>
      <c r="L78" s="76"/>
      <c r="M78" s="76">
        <f>+M79</f>
        <v>-371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-276</v>
      </c>
      <c r="Z78" s="76"/>
      <c r="AA78" s="76"/>
      <c r="AB78" s="76">
        <f>+AB79</f>
        <v>-276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-1038</v>
      </c>
      <c r="AO78" s="76"/>
      <c r="AP78" s="76"/>
      <c r="AQ78" s="76">
        <f>+AQ79</f>
        <v>-1038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-371</v>
      </c>
      <c r="K79" s="77"/>
      <c r="L79" s="77"/>
      <c r="M79" s="55">
        <v>-371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-276</v>
      </c>
      <c r="Z79" s="77"/>
      <c r="AA79" s="77"/>
      <c r="AB79" s="55">
        <v>-276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-1038</v>
      </c>
      <c r="AO79" s="77"/>
      <c r="AP79" s="77"/>
      <c r="AQ79" s="55">
        <v>-1038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30.06.2007r.</v>
      </c>
      <c r="J112" s="2" t="s">
        <v>237</v>
      </c>
      <c r="K112" s="46"/>
      <c r="L112" s="46"/>
      <c r="M112" s="46"/>
      <c r="Q112" s="1" t="str">
        <f>Q6</f>
        <v>Stan na 30.06.2007r.</v>
      </c>
      <c r="Y112" s="2" t="s">
        <v>238</v>
      </c>
      <c r="Z112" s="46"/>
      <c r="AA112" s="46"/>
      <c r="AB112" s="46"/>
      <c r="AF112" s="1" t="str">
        <f>AF6</f>
        <v>Stan na 30.06.2007r.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-3349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-2489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-9373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3349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2489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9373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54441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40463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152375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51960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38619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145431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2481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1844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6944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249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31.05.2007r.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31.05.2007r.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55166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41046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156755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48510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36094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137842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37233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27703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105796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11277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8391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32046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139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103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394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11138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8288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31652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158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118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449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104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77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296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2172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1616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6171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4222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3141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11997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4222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3141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11997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94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70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268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94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70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268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31.05.2007r.</v>
      </c>
      <c r="M39" s="2" t="s">
        <v>237</v>
      </c>
      <c r="Q39" s="1" t="str">
        <f>Q6</f>
        <v>Stan na 31.05.2007r.</v>
      </c>
      <c r="AB39" s="2" t="s">
        <v>238</v>
      </c>
      <c r="AF39" s="1" t="str">
        <f>AF6</f>
        <v>Stan na 31.05.2007r.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-2402</v>
      </c>
      <c r="K44" s="114">
        <f>K46+K47+K48+K49</f>
        <v>-40</v>
      </c>
      <c r="L44" s="114">
        <f>L46+L47+L48+L49</f>
        <v>-214</v>
      </c>
      <c r="M44" s="114">
        <f>M46+M47+M48+M49</f>
        <v>-2148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-1788</v>
      </c>
      <c r="Z44" s="177">
        <f>+Z46+Z47+Z48+Z49</f>
        <v>-31</v>
      </c>
      <c r="AA44" s="177">
        <f>+AA46+AA47+AA48+AA49</f>
        <v>-159</v>
      </c>
      <c r="AB44" s="177">
        <f>+AB46+AB47+AB48+AB49</f>
        <v>-1598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-6827</v>
      </c>
      <c r="AO44" s="177">
        <f>+AO46+AO47+AO48+AO49</f>
        <v>-117</v>
      </c>
      <c r="AP44" s="177">
        <f>+AP46+AP47+AP48+AP49</f>
        <v>-606</v>
      </c>
      <c r="AQ44" s="177">
        <f>+AQ46+AQ47+AQ48+AQ49</f>
        <v>-6104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-662</v>
      </c>
      <c r="K46" s="44">
        <v>-16</v>
      </c>
      <c r="L46" s="44">
        <v>-38</v>
      </c>
      <c r="M46" s="44">
        <v>-608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-494</v>
      </c>
      <c r="Z46" s="44">
        <v>-12</v>
      </c>
      <c r="AA46" s="44">
        <v>-29</v>
      </c>
      <c r="AB46" s="44">
        <v>-453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-1885</v>
      </c>
      <c r="AO46" s="44">
        <v>-47</v>
      </c>
      <c r="AP46" s="44">
        <v>-109</v>
      </c>
      <c r="AQ46" s="44">
        <v>-1729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-1772</v>
      </c>
      <c r="K47" s="44">
        <v>-34</v>
      </c>
      <c r="L47" s="44">
        <v>-177</v>
      </c>
      <c r="M47" s="44">
        <v>-1561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-1318</v>
      </c>
      <c r="Z47" s="44">
        <v>-26</v>
      </c>
      <c r="AA47" s="44">
        <v>-131</v>
      </c>
      <c r="AB47" s="44">
        <v>-1161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-5035</v>
      </c>
      <c r="AO47" s="44">
        <v>-98</v>
      </c>
      <c r="AP47" s="44">
        <v>-502</v>
      </c>
      <c r="AQ47" s="44">
        <v>-4435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24</v>
      </c>
      <c r="K48" s="44">
        <v>7</v>
      </c>
      <c r="L48" s="44">
        <v>1</v>
      </c>
      <c r="M48" s="44">
        <v>16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18</v>
      </c>
      <c r="Z48" s="44">
        <v>5</v>
      </c>
      <c r="AA48" s="44">
        <v>1</v>
      </c>
      <c r="AB48" s="44">
        <v>12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69</v>
      </c>
      <c r="AO48" s="44">
        <v>20</v>
      </c>
      <c r="AP48" s="44">
        <v>4</v>
      </c>
      <c r="AQ48" s="44">
        <v>45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8</v>
      </c>
      <c r="K49" s="44">
        <v>3</v>
      </c>
      <c r="L49" s="44">
        <v>0</v>
      </c>
      <c r="M49" s="101">
        <v>5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2</v>
      </c>
      <c r="AA49" s="44">
        <v>0</v>
      </c>
      <c r="AB49" s="101">
        <v>4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24</v>
      </c>
      <c r="AO49" s="44">
        <v>8</v>
      </c>
      <c r="AP49" s="44">
        <v>1</v>
      </c>
      <c r="AQ49" s="101">
        <v>15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-4426</v>
      </c>
      <c r="K54" s="86">
        <f>+K55+K56+K57+K58+K59+K60</f>
        <v>-4224</v>
      </c>
      <c r="L54" s="86">
        <f>+L55+L56+L57+L58+L59+L60</f>
        <v>-101</v>
      </c>
      <c r="M54" s="86">
        <f>+M55+M56+M57+M58+M59+M60</f>
        <v>-101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-3293</v>
      </c>
      <c r="Z54" s="86">
        <f>+Z55+Z56+Z57+Z58+Z59+Z60</f>
        <v>-3142</v>
      </c>
      <c r="AA54" s="86">
        <f>+AA55+AA56+AA57+AA58+AA59+AA60</f>
        <v>-75</v>
      </c>
      <c r="AB54" s="86">
        <f>+AB55+AB56+AB57+AB58+AB59+AB60</f>
        <v>-76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-12578</v>
      </c>
      <c r="AO54" s="86">
        <f>+AO55+AO56+AO57+AO58+AO59+AO60</f>
        <v>-12002</v>
      </c>
      <c r="AP54" s="86">
        <f>+AP55+AP56+AP57+AP58+AP59+AP60</f>
        <v>-288</v>
      </c>
      <c r="AQ54" s="86">
        <f>+AQ55+AQ56+AQ57+AQ58+AQ59+AQ60</f>
        <v>-288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-4222</v>
      </c>
      <c r="K55" s="50">
        <v>-4222</v>
      </c>
      <c r="L55" s="50"/>
      <c r="M55" s="50">
        <v>0</v>
      </c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-3141</v>
      </c>
      <c r="Z55" s="44">
        <v>-3141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-11997</v>
      </c>
      <c r="AO55" s="44">
        <v>-11997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-204</v>
      </c>
      <c r="K59" s="53">
        <v>-2</v>
      </c>
      <c r="L59" s="50">
        <v>-101</v>
      </c>
      <c r="M59" s="50">
        <v>-101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-152</v>
      </c>
      <c r="Z59" s="44">
        <v>-1</v>
      </c>
      <c r="AA59" s="44">
        <v>-75</v>
      </c>
      <c r="AB59" s="44">
        <v>-76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-581</v>
      </c>
      <c r="AO59" s="44">
        <v>-5</v>
      </c>
      <c r="AP59" s="44">
        <v>-288</v>
      </c>
      <c r="AQ59" s="44">
        <v>-288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31.05.2007r.</v>
      </c>
      <c r="J63" s="46"/>
      <c r="K63" s="46"/>
      <c r="L63" s="46"/>
      <c r="M63" s="2" t="s">
        <v>237</v>
      </c>
      <c r="Q63" s="1" t="str">
        <f>Q6</f>
        <v>Stan na 31.05.2007r.</v>
      </c>
      <c r="Y63" s="46"/>
      <c r="Z63" s="46"/>
      <c r="AA63" s="46"/>
      <c r="AB63" s="2" t="s">
        <v>238</v>
      </c>
      <c r="AF63" s="1" t="str">
        <f>AF6</f>
        <v>Stan na 31.05.2007r.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-641</v>
      </c>
      <c r="K66" s="89">
        <f>+K67+K68</f>
        <v>-201</v>
      </c>
      <c r="L66" s="89">
        <f>+L67+L68</f>
        <v>-33</v>
      </c>
      <c r="M66" s="89">
        <f>+M67+M68</f>
        <v>-407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-477</v>
      </c>
      <c r="Z66" s="89">
        <f>+Z67+Z68</f>
        <v>-149</v>
      </c>
      <c r="AA66" s="89">
        <f>+AA67+AA68</f>
        <v>-25</v>
      </c>
      <c r="AB66" s="89">
        <f>+AB67+AB68</f>
        <v>-303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-1820</v>
      </c>
      <c r="AO66" s="89">
        <f>+AO67+AO68</f>
        <v>-570</v>
      </c>
      <c r="AP66" s="89">
        <f>+AP67+AP68</f>
        <v>-94</v>
      </c>
      <c r="AQ66" s="89">
        <f>+AQ67+AQ68</f>
        <v>-1156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-640</v>
      </c>
      <c r="K67" s="50">
        <v>-201</v>
      </c>
      <c r="L67" s="50">
        <v>-33</v>
      </c>
      <c r="M67" s="50">
        <v>-406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-476</v>
      </c>
      <c r="Z67" s="50">
        <v>-149</v>
      </c>
      <c r="AA67" s="50">
        <v>-25</v>
      </c>
      <c r="AB67" s="50">
        <v>-302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-1817</v>
      </c>
      <c r="AO67" s="50">
        <v>-570</v>
      </c>
      <c r="AP67" s="50">
        <v>-94</v>
      </c>
      <c r="AQ67" s="50">
        <v>-1153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-172</v>
      </c>
      <c r="K77" s="85">
        <f>+K78+K82+K83</f>
        <v>0</v>
      </c>
      <c r="L77" s="85">
        <f>+L78+L82+L83</f>
        <v>0</v>
      </c>
      <c r="M77" s="85">
        <f>+M78+M82+M83</f>
        <v>-172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-128</v>
      </c>
      <c r="Z77" s="85">
        <f>+Z78+Z82+Z83</f>
        <v>0</v>
      </c>
      <c r="AA77" s="85">
        <f>+AA78+AA82+AA83</f>
        <v>0</v>
      </c>
      <c r="AB77" s="85">
        <f>+AB78+AB82+AB83</f>
        <v>-128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-490</v>
      </c>
      <c r="AO77" s="85">
        <f>+AO78+AO82+AO83</f>
        <v>0</v>
      </c>
      <c r="AP77" s="85">
        <f>+AP78+AP82+AP83</f>
        <v>0</v>
      </c>
      <c r="AQ77" s="85">
        <f>+AQ78+AQ82+AQ83</f>
        <v>-490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-172</v>
      </c>
      <c r="K78" s="76"/>
      <c r="L78" s="76"/>
      <c r="M78" s="76">
        <f>+M79</f>
        <v>-172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-128</v>
      </c>
      <c r="Z78" s="76"/>
      <c r="AA78" s="76"/>
      <c r="AB78" s="76">
        <f>+AB79</f>
        <v>-128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-490</v>
      </c>
      <c r="AO78" s="76"/>
      <c r="AP78" s="76"/>
      <c r="AQ78" s="76">
        <f>+AQ79</f>
        <v>-490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-172</v>
      </c>
      <c r="K79" s="77"/>
      <c r="L79" s="77"/>
      <c r="M79" s="55">
        <v>-172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-128</v>
      </c>
      <c r="Z79" s="77"/>
      <c r="AA79" s="77"/>
      <c r="AB79" s="55">
        <v>-128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-490</v>
      </c>
      <c r="AO79" s="77"/>
      <c r="AP79" s="77"/>
      <c r="AQ79" s="55">
        <v>-490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31.05.2007r.</v>
      </c>
      <c r="J112" s="2" t="s">
        <v>237</v>
      </c>
      <c r="K112" s="46"/>
      <c r="L112" s="46"/>
      <c r="M112" s="46"/>
      <c r="Q112" s="1" t="str">
        <f>Q6</f>
        <v>Stan na 31.05.2007r.</v>
      </c>
      <c r="Y112" s="2" t="s">
        <v>238</v>
      </c>
      <c r="Z112" s="46"/>
      <c r="AA112" s="46"/>
      <c r="AB112" s="46"/>
      <c r="AF112" s="1" t="str">
        <f>AF6</f>
        <v>Stan na 31.05.2007r.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-4222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-3141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-11997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4222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3141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11997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55166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41046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156755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52773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39265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149955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2393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1781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6800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C1">
      <selection activeCell="AN147" sqref="AN147:AN14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P2" s="197" t="s">
        <v>133</v>
      </c>
      <c r="Q2" s="197"/>
      <c r="R2" s="197"/>
      <c r="S2" s="197"/>
      <c r="T2" s="197"/>
      <c r="U2" s="197"/>
      <c r="V2" s="197"/>
      <c r="W2" s="197"/>
      <c r="X2" s="197"/>
      <c r="Y2" s="197"/>
      <c r="AE2" s="197" t="s">
        <v>133</v>
      </c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5" spans="1:41" ht="14.25">
      <c r="A5" s="1" t="s">
        <v>0</v>
      </c>
      <c r="B5" s="199" t="s">
        <v>134</v>
      </c>
      <c r="C5" s="199"/>
      <c r="D5" s="199"/>
      <c r="E5" s="199"/>
      <c r="F5" s="199"/>
      <c r="G5" s="199"/>
      <c r="H5" s="199"/>
      <c r="I5" s="199"/>
      <c r="J5" s="199"/>
      <c r="K5" s="199"/>
      <c r="P5" s="1" t="s">
        <v>0</v>
      </c>
      <c r="Q5" s="199" t="s">
        <v>134</v>
      </c>
      <c r="R5" s="199"/>
      <c r="S5" s="199"/>
      <c r="T5" s="199"/>
      <c r="U5" s="199"/>
      <c r="V5" s="199"/>
      <c r="W5" s="199"/>
      <c r="X5" s="199"/>
      <c r="Y5" s="199"/>
      <c r="Z5" s="199"/>
      <c r="AE5" s="1" t="s">
        <v>0</v>
      </c>
      <c r="AF5" s="199" t="s">
        <v>134</v>
      </c>
      <c r="AG5" s="199"/>
      <c r="AH5" s="199"/>
      <c r="AI5" s="199"/>
      <c r="AJ5" s="199"/>
      <c r="AK5" s="199"/>
      <c r="AL5" s="199"/>
      <c r="AM5" s="199"/>
      <c r="AN5" s="199"/>
      <c r="AO5" s="199"/>
    </row>
    <row r="6" spans="1:40" ht="20.25" customHeight="1" thickBot="1">
      <c r="A6" s="1"/>
      <c r="B6" s="1" t="s">
        <v>248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30.04.2007r.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30.04.2007r.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0" t="s">
        <v>1</v>
      </c>
      <c r="B7" s="200"/>
      <c r="C7" s="200"/>
      <c r="D7" s="200"/>
      <c r="E7" s="200"/>
      <c r="F7" s="200"/>
      <c r="G7" s="200"/>
      <c r="H7" s="200"/>
      <c r="I7" s="201"/>
      <c r="J7" s="3"/>
      <c r="P7" s="200" t="s">
        <v>1</v>
      </c>
      <c r="Q7" s="200"/>
      <c r="R7" s="200"/>
      <c r="S7" s="200"/>
      <c r="T7" s="200"/>
      <c r="U7" s="200"/>
      <c r="V7" s="200"/>
      <c r="W7" s="200"/>
      <c r="X7" s="201"/>
      <c r="Y7" s="3"/>
      <c r="AE7" s="200" t="s">
        <v>1</v>
      </c>
      <c r="AF7" s="200"/>
      <c r="AG7" s="200"/>
      <c r="AH7" s="200"/>
      <c r="AI7" s="200"/>
      <c r="AJ7" s="200"/>
      <c r="AK7" s="200"/>
      <c r="AL7" s="200"/>
      <c r="AM7" s="201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3" t="s">
        <v>3</v>
      </c>
      <c r="C9" s="193"/>
      <c r="D9" s="193"/>
      <c r="E9" s="193"/>
      <c r="F9" s="193"/>
      <c r="G9" s="193"/>
      <c r="H9" s="193"/>
      <c r="I9" s="194"/>
      <c r="J9" s="61">
        <v>52078</v>
      </c>
      <c r="K9" s="46"/>
      <c r="P9" s="60" t="s">
        <v>2</v>
      </c>
      <c r="Q9" s="193" t="s">
        <v>3</v>
      </c>
      <c r="R9" s="193"/>
      <c r="S9" s="193"/>
      <c r="T9" s="193"/>
      <c r="U9" s="193"/>
      <c r="V9" s="193"/>
      <c r="W9" s="193"/>
      <c r="X9" s="194"/>
      <c r="Y9" s="61">
        <v>38302</v>
      </c>
      <c r="Z9" s="46"/>
      <c r="AE9" s="60" t="s">
        <v>2</v>
      </c>
      <c r="AF9" s="193" t="s">
        <v>3</v>
      </c>
      <c r="AG9" s="193"/>
      <c r="AH9" s="193"/>
      <c r="AI9" s="193"/>
      <c r="AJ9" s="193"/>
      <c r="AK9" s="193"/>
      <c r="AL9" s="193"/>
      <c r="AM9" s="194"/>
      <c r="AN9" s="61">
        <v>145084</v>
      </c>
      <c r="AO9" s="46"/>
    </row>
    <row r="10" spans="1:40" ht="12.75">
      <c r="A10" s="18"/>
      <c r="B10" s="78" t="s">
        <v>4</v>
      </c>
      <c r="C10" s="127" t="s">
        <v>5</v>
      </c>
      <c r="D10" s="127"/>
      <c r="E10" s="127"/>
      <c r="F10" s="127"/>
      <c r="G10" s="127"/>
      <c r="H10" s="127"/>
      <c r="I10" s="128"/>
      <c r="J10" s="79">
        <v>47768</v>
      </c>
      <c r="P10" s="18"/>
      <c r="Q10" s="78" t="s">
        <v>4</v>
      </c>
      <c r="R10" s="127" t="s">
        <v>5</v>
      </c>
      <c r="S10" s="127"/>
      <c r="T10" s="127"/>
      <c r="U10" s="127"/>
      <c r="V10" s="127"/>
      <c r="W10" s="127"/>
      <c r="X10" s="128"/>
      <c r="Y10" s="79">
        <v>35131</v>
      </c>
      <c r="AE10" s="18"/>
      <c r="AF10" s="78" t="s">
        <v>4</v>
      </c>
      <c r="AG10" s="127" t="s">
        <v>5</v>
      </c>
      <c r="AH10" s="127"/>
      <c r="AI10" s="127"/>
      <c r="AJ10" s="127"/>
      <c r="AK10" s="127"/>
      <c r="AL10" s="127"/>
      <c r="AM10" s="128"/>
      <c r="AN10" s="79">
        <v>133076</v>
      </c>
    </row>
    <row r="11" spans="1:40" ht="12.75">
      <c r="A11" s="18"/>
      <c r="B11" s="20"/>
      <c r="C11" s="27" t="s">
        <v>6</v>
      </c>
      <c r="D11" s="134" t="s">
        <v>7</v>
      </c>
      <c r="E11" s="134"/>
      <c r="F11" s="134"/>
      <c r="G11" s="134"/>
      <c r="H11" s="134"/>
      <c r="I11" s="135"/>
      <c r="J11" s="55">
        <v>37331</v>
      </c>
      <c r="P11" s="18"/>
      <c r="Q11" s="20"/>
      <c r="R11" s="27" t="s">
        <v>6</v>
      </c>
      <c r="S11" s="134" t="s">
        <v>7</v>
      </c>
      <c r="T11" s="134"/>
      <c r="U11" s="134"/>
      <c r="V11" s="134"/>
      <c r="W11" s="134"/>
      <c r="X11" s="135"/>
      <c r="Y11" s="55">
        <v>27456</v>
      </c>
      <c r="AE11" s="18"/>
      <c r="AF11" s="20"/>
      <c r="AG11" s="27" t="s">
        <v>6</v>
      </c>
      <c r="AH11" s="134" t="s">
        <v>7</v>
      </c>
      <c r="AI11" s="134"/>
      <c r="AJ11" s="134"/>
      <c r="AK11" s="134"/>
      <c r="AL11" s="134"/>
      <c r="AM11" s="135"/>
      <c r="AN11" s="55">
        <v>103999</v>
      </c>
    </row>
    <row r="12" spans="1:40" ht="12.75">
      <c r="A12" s="7"/>
      <c r="B12" s="8"/>
      <c r="C12" s="5"/>
      <c r="D12" s="8"/>
      <c r="E12" s="195" t="s">
        <v>8</v>
      </c>
      <c r="F12" s="195"/>
      <c r="G12" s="195"/>
      <c r="H12" s="195"/>
      <c r="I12" s="196"/>
      <c r="J12" s="57"/>
      <c r="P12" s="7"/>
      <c r="Q12" s="8"/>
      <c r="R12" s="5"/>
      <c r="S12" s="8"/>
      <c r="T12" s="195" t="s">
        <v>8</v>
      </c>
      <c r="U12" s="195"/>
      <c r="V12" s="195"/>
      <c r="W12" s="195"/>
      <c r="X12" s="196"/>
      <c r="Y12" s="57"/>
      <c r="AE12" s="7"/>
      <c r="AF12" s="8"/>
      <c r="AG12" s="5"/>
      <c r="AH12" s="8"/>
      <c r="AI12" s="195" t="s">
        <v>8</v>
      </c>
      <c r="AJ12" s="195"/>
      <c r="AK12" s="195"/>
      <c r="AL12" s="195"/>
      <c r="AM12" s="196"/>
      <c r="AN12" s="57"/>
    </row>
    <row r="13" spans="1:40" ht="25.5" customHeight="1">
      <c r="A13" s="7"/>
      <c r="B13" s="8"/>
      <c r="C13" s="5"/>
      <c r="D13" s="8"/>
      <c r="E13" s="8"/>
      <c r="F13" s="202" t="s">
        <v>9</v>
      </c>
      <c r="G13" s="202"/>
      <c r="H13" s="202"/>
      <c r="I13" s="203"/>
      <c r="J13" s="58"/>
      <c r="P13" s="7"/>
      <c r="Q13" s="8"/>
      <c r="R13" s="5"/>
      <c r="S13" s="8"/>
      <c r="T13" s="8"/>
      <c r="U13" s="202" t="s">
        <v>9</v>
      </c>
      <c r="V13" s="202"/>
      <c r="W13" s="202"/>
      <c r="X13" s="203"/>
      <c r="Y13" s="58"/>
      <c r="AE13" s="7"/>
      <c r="AF13" s="8"/>
      <c r="AG13" s="5"/>
      <c r="AH13" s="8"/>
      <c r="AI13" s="8"/>
      <c r="AJ13" s="202" t="s">
        <v>9</v>
      </c>
      <c r="AK13" s="202"/>
      <c r="AL13" s="202"/>
      <c r="AM13" s="203"/>
      <c r="AN13" s="58"/>
    </row>
    <row r="14" spans="1:40" ht="12.75">
      <c r="A14" s="18"/>
      <c r="B14" s="20"/>
      <c r="C14" s="27" t="s">
        <v>10</v>
      </c>
      <c r="D14" s="134" t="s">
        <v>116</v>
      </c>
      <c r="E14" s="134"/>
      <c r="F14" s="134"/>
      <c r="G14" s="134"/>
      <c r="H14" s="134"/>
      <c r="I14" s="135"/>
      <c r="J14" s="55">
        <v>10437</v>
      </c>
      <c r="P14" s="18"/>
      <c r="Q14" s="20"/>
      <c r="R14" s="27" t="s">
        <v>10</v>
      </c>
      <c r="S14" s="134" t="s">
        <v>116</v>
      </c>
      <c r="T14" s="134"/>
      <c r="U14" s="134"/>
      <c r="V14" s="134"/>
      <c r="W14" s="134"/>
      <c r="X14" s="135"/>
      <c r="Y14" s="55">
        <v>7675</v>
      </c>
      <c r="AE14" s="18"/>
      <c r="AF14" s="20"/>
      <c r="AG14" s="27" t="s">
        <v>10</v>
      </c>
      <c r="AH14" s="134" t="s">
        <v>116</v>
      </c>
      <c r="AI14" s="134"/>
      <c r="AJ14" s="134"/>
      <c r="AK14" s="134"/>
      <c r="AL14" s="134"/>
      <c r="AM14" s="135"/>
      <c r="AN14" s="55">
        <v>29077</v>
      </c>
    </row>
    <row r="15" spans="1:40" ht="12.75">
      <c r="A15" s="18"/>
      <c r="B15" s="20"/>
      <c r="C15" s="20"/>
      <c r="D15" s="20" t="s">
        <v>11</v>
      </c>
      <c r="E15" s="134" t="s">
        <v>104</v>
      </c>
      <c r="F15" s="134"/>
      <c r="G15" s="134"/>
      <c r="H15" s="134"/>
      <c r="I15" s="135"/>
      <c r="J15" s="55">
        <v>132</v>
      </c>
      <c r="P15" s="18"/>
      <c r="Q15" s="20"/>
      <c r="R15" s="20"/>
      <c r="S15" s="20" t="s">
        <v>11</v>
      </c>
      <c r="T15" s="134" t="s">
        <v>104</v>
      </c>
      <c r="U15" s="134"/>
      <c r="V15" s="134"/>
      <c r="W15" s="134"/>
      <c r="X15" s="135"/>
      <c r="Y15" s="55">
        <v>97</v>
      </c>
      <c r="AE15" s="18"/>
      <c r="AF15" s="20"/>
      <c r="AG15" s="20"/>
      <c r="AH15" s="20" t="s">
        <v>11</v>
      </c>
      <c r="AI15" s="134" t="s">
        <v>104</v>
      </c>
      <c r="AJ15" s="134"/>
      <c r="AK15" s="134"/>
      <c r="AL15" s="134"/>
      <c r="AM15" s="135"/>
      <c r="AN15" s="55">
        <v>367</v>
      </c>
    </row>
    <row r="16" spans="1:40" ht="12.75">
      <c r="A16" s="18"/>
      <c r="B16" s="20"/>
      <c r="C16" s="20"/>
      <c r="D16" s="20" t="s">
        <v>12</v>
      </c>
      <c r="E16" s="134" t="s">
        <v>13</v>
      </c>
      <c r="F16" s="134"/>
      <c r="G16" s="134"/>
      <c r="H16" s="134"/>
      <c r="I16" s="135"/>
      <c r="J16" s="55"/>
      <c r="P16" s="18"/>
      <c r="Q16" s="20"/>
      <c r="R16" s="20"/>
      <c r="S16" s="20" t="s">
        <v>12</v>
      </c>
      <c r="T16" s="134" t="s">
        <v>13</v>
      </c>
      <c r="U16" s="134"/>
      <c r="V16" s="134"/>
      <c r="W16" s="134"/>
      <c r="X16" s="135"/>
      <c r="Y16" s="55"/>
      <c r="AE16" s="18"/>
      <c r="AF16" s="20"/>
      <c r="AG16" s="20"/>
      <c r="AH16" s="20" t="s">
        <v>12</v>
      </c>
      <c r="AI16" s="134" t="s">
        <v>13</v>
      </c>
      <c r="AJ16" s="134"/>
      <c r="AK16" s="134"/>
      <c r="AL16" s="134"/>
      <c r="AM16" s="135"/>
      <c r="AN16" s="55"/>
    </row>
    <row r="17" spans="1:40" ht="12.75">
      <c r="A17" s="7"/>
      <c r="B17" s="8"/>
      <c r="C17" s="8"/>
      <c r="D17" s="8"/>
      <c r="E17" s="195" t="s">
        <v>8</v>
      </c>
      <c r="F17" s="195"/>
      <c r="G17" s="195"/>
      <c r="H17" s="195"/>
      <c r="I17" s="196"/>
      <c r="J17" s="42"/>
      <c r="P17" s="7"/>
      <c r="Q17" s="8"/>
      <c r="R17" s="8"/>
      <c r="S17" s="8"/>
      <c r="T17" s="195" t="s">
        <v>8</v>
      </c>
      <c r="U17" s="195"/>
      <c r="V17" s="195"/>
      <c r="W17" s="195"/>
      <c r="X17" s="196"/>
      <c r="Y17" s="42"/>
      <c r="AE17" s="7"/>
      <c r="AF17" s="8"/>
      <c r="AG17" s="8"/>
      <c r="AH17" s="8"/>
      <c r="AI17" s="195" t="s">
        <v>8</v>
      </c>
      <c r="AJ17" s="195"/>
      <c r="AK17" s="195"/>
      <c r="AL17" s="195"/>
      <c r="AM17" s="196"/>
      <c r="AN17" s="42"/>
    </row>
    <row r="18" spans="1:40" ht="12.75">
      <c r="A18" s="7"/>
      <c r="B18" s="8"/>
      <c r="C18" s="8"/>
      <c r="D18" s="8"/>
      <c r="E18" s="8"/>
      <c r="F18" s="157" t="s">
        <v>105</v>
      </c>
      <c r="G18" s="157"/>
      <c r="H18" s="157"/>
      <c r="I18" s="158"/>
      <c r="J18" s="56"/>
      <c r="P18" s="7"/>
      <c r="Q18" s="8"/>
      <c r="R18" s="8"/>
      <c r="S18" s="8"/>
      <c r="T18" s="8"/>
      <c r="U18" s="157" t="s">
        <v>105</v>
      </c>
      <c r="V18" s="157"/>
      <c r="W18" s="157"/>
      <c r="X18" s="158"/>
      <c r="Y18" s="56"/>
      <c r="AE18" s="7"/>
      <c r="AF18" s="8"/>
      <c r="AG18" s="8"/>
      <c r="AH18" s="8"/>
      <c r="AI18" s="8"/>
      <c r="AJ18" s="157" t="s">
        <v>105</v>
      </c>
      <c r="AK18" s="157"/>
      <c r="AL18" s="157"/>
      <c r="AM18" s="158"/>
      <c r="AN18" s="56"/>
    </row>
    <row r="19" spans="1:40" ht="12.75">
      <c r="A19" s="18"/>
      <c r="B19" s="20"/>
      <c r="C19" s="20"/>
      <c r="D19" s="20" t="s">
        <v>14</v>
      </c>
      <c r="E19" s="134" t="s">
        <v>15</v>
      </c>
      <c r="F19" s="134"/>
      <c r="G19" s="134"/>
      <c r="H19" s="134"/>
      <c r="I19" s="135"/>
      <c r="J19" s="55">
        <v>10305</v>
      </c>
      <c r="P19" s="18"/>
      <c r="Q19" s="20"/>
      <c r="R19" s="20"/>
      <c r="S19" s="20" t="s">
        <v>14</v>
      </c>
      <c r="T19" s="134" t="s">
        <v>15</v>
      </c>
      <c r="U19" s="134"/>
      <c r="V19" s="134"/>
      <c r="W19" s="134"/>
      <c r="X19" s="135"/>
      <c r="Y19" s="55">
        <v>7578</v>
      </c>
      <c r="AE19" s="18"/>
      <c r="AF19" s="20"/>
      <c r="AG19" s="20"/>
      <c r="AH19" s="20" t="s">
        <v>14</v>
      </c>
      <c r="AI19" s="134" t="s">
        <v>15</v>
      </c>
      <c r="AJ19" s="134"/>
      <c r="AK19" s="134"/>
      <c r="AL19" s="134"/>
      <c r="AM19" s="135"/>
      <c r="AN19" s="55">
        <v>28710</v>
      </c>
    </row>
    <row r="20" spans="1:40" ht="12.75">
      <c r="A20" s="14"/>
      <c r="B20" s="21"/>
      <c r="C20" s="21"/>
      <c r="D20" s="21"/>
      <c r="E20" s="195" t="s">
        <v>8</v>
      </c>
      <c r="F20" s="195"/>
      <c r="G20" s="195"/>
      <c r="H20" s="195"/>
      <c r="I20" s="196"/>
      <c r="J20" s="59"/>
      <c r="P20" s="14"/>
      <c r="Q20" s="21"/>
      <c r="R20" s="21"/>
      <c r="S20" s="21"/>
      <c r="T20" s="195" t="s">
        <v>8</v>
      </c>
      <c r="U20" s="195"/>
      <c r="V20" s="195"/>
      <c r="W20" s="195"/>
      <c r="X20" s="196"/>
      <c r="Y20" s="59"/>
      <c r="AE20" s="14"/>
      <c r="AF20" s="21"/>
      <c r="AG20" s="21"/>
      <c r="AH20" s="21"/>
      <c r="AI20" s="195" t="s">
        <v>8</v>
      </c>
      <c r="AJ20" s="195"/>
      <c r="AK20" s="195"/>
      <c r="AL20" s="195"/>
      <c r="AM20" s="196"/>
      <c r="AN20" s="59"/>
    </row>
    <row r="21" spans="1:40" ht="12.75">
      <c r="A21" s="13"/>
      <c r="B21" s="36"/>
      <c r="C21" s="36"/>
      <c r="D21" s="36"/>
      <c r="E21" s="36"/>
      <c r="F21" s="157" t="s">
        <v>106</v>
      </c>
      <c r="G21" s="157"/>
      <c r="H21" s="157"/>
      <c r="I21" s="158"/>
      <c r="J21" s="56"/>
      <c r="P21" s="13"/>
      <c r="Q21" s="36"/>
      <c r="R21" s="36"/>
      <c r="S21" s="36"/>
      <c r="T21" s="36"/>
      <c r="U21" s="157" t="s">
        <v>106</v>
      </c>
      <c r="V21" s="157"/>
      <c r="W21" s="157"/>
      <c r="X21" s="158"/>
      <c r="Y21" s="56"/>
      <c r="AE21" s="13"/>
      <c r="AF21" s="36"/>
      <c r="AG21" s="36"/>
      <c r="AH21" s="36"/>
      <c r="AI21" s="36"/>
      <c r="AJ21" s="157" t="s">
        <v>106</v>
      </c>
      <c r="AK21" s="157"/>
      <c r="AL21" s="157"/>
      <c r="AM21" s="158"/>
      <c r="AN21" s="56"/>
    </row>
    <row r="22" spans="1:40" ht="12.75">
      <c r="A22" s="18"/>
      <c r="B22" s="80" t="s">
        <v>16</v>
      </c>
      <c r="C22" s="127" t="s">
        <v>107</v>
      </c>
      <c r="D22" s="127"/>
      <c r="E22" s="127"/>
      <c r="F22" s="127"/>
      <c r="G22" s="127"/>
      <c r="H22" s="127"/>
      <c r="I22" s="128"/>
      <c r="J22" s="81">
        <v>159</v>
      </c>
      <c r="P22" s="18"/>
      <c r="Q22" s="80" t="s">
        <v>16</v>
      </c>
      <c r="R22" s="127" t="s">
        <v>107</v>
      </c>
      <c r="S22" s="127"/>
      <c r="T22" s="127"/>
      <c r="U22" s="127"/>
      <c r="V22" s="127"/>
      <c r="W22" s="127"/>
      <c r="X22" s="128"/>
      <c r="Y22" s="81">
        <v>117</v>
      </c>
      <c r="AE22" s="18"/>
      <c r="AF22" s="80" t="s">
        <v>16</v>
      </c>
      <c r="AG22" s="127" t="s">
        <v>107</v>
      </c>
      <c r="AH22" s="127"/>
      <c r="AI22" s="127"/>
      <c r="AJ22" s="127"/>
      <c r="AK22" s="127"/>
      <c r="AL22" s="127"/>
      <c r="AM22" s="128"/>
      <c r="AN22" s="81">
        <v>442</v>
      </c>
    </row>
    <row r="23" spans="1:40" ht="12.75">
      <c r="A23" s="18"/>
      <c r="B23" s="80" t="s">
        <v>17</v>
      </c>
      <c r="C23" s="127" t="s">
        <v>18</v>
      </c>
      <c r="D23" s="127"/>
      <c r="E23" s="127"/>
      <c r="F23" s="127"/>
      <c r="G23" s="127"/>
      <c r="H23" s="127"/>
      <c r="I23" s="128"/>
      <c r="J23" s="81">
        <v>104</v>
      </c>
      <c r="P23" s="18"/>
      <c r="Q23" s="80" t="s">
        <v>17</v>
      </c>
      <c r="R23" s="127" t="s">
        <v>18</v>
      </c>
      <c r="S23" s="127"/>
      <c r="T23" s="127"/>
      <c r="U23" s="127"/>
      <c r="V23" s="127"/>
      <c r="W23" s="127"/>
      <c r="X23" s="128"/>
      <c r="Y23" s="81">
        <v>77</v>
      </c>
      <c r="AE23" s="18"/>
      <c r="AF23" s="80" t="s">
        <v>17</v>
      </c>
      <c r="AG23" s="127" t="s">
        <v>18</v>
      </c>
      <c r="AH23" s="127"/>
      <c r="AI23" s="127"/>
      <c r="AJ23" s="127"/>
      <c r="AK23" s="127"/>
      <c r="AL23" s="127"/>
      <c r="AM23" s="128"/>
      <c r="AN23" s="81">
        <v>291</v>
      </c>
    </row>
    <row r="24" spans="1:40" ht="14.25">
      <c r="A24" s="18"/>
      <c r="B24" s="80" t="s">
        <v>19</v>
      </c>
      <c r="C24" s="127" t="s">
        <v>135</v>
      </c>
      <c r="D24" s="127"/>
      <c r="E24" s="127"/>
      <c r="F24" s="127"/>
      <c r="G24" s="127"/>
      <c r="H24" s="127"/>
      <c r="I24" s="128"/>
      <c r="J24" s="81">
        <v>2243</v>
      </c>
      <c r="P24" s="18"/>
      <c r="Q24" s="80" t="s">
        <v>19</v>
      </c>
      <c r="R24" s="127" t="s">
        <v>135</v>
      </c>
      <c r="S24" s="127"/>
      <c r="T24" s="127"/>
      <c r="U24" s="127"/>
      <c r="V24" s="127"/>
      <c r="W24" s="127"/>
      <c r="X24" s="128"/>
      <c r="Y24" s="81">
        <v>1650</v>
      </c>
      <c r="AE24" s="18"/>
      <c r="AF24" s="80" t="s">
        <v>19</v>
      </c>
      <c r="AG24" s="127" t="s">
        <v>135</v>
      </c>
      <c r="AH24" s="127"/>
      <c r="AI24" s="127"/>
      <c r="AJ24" s="127"/>
      <c r="AK24" s="127"/>
      <c r="AL24" s="127"/>
      <c r="AM24" s="128"/>
      <c r="AN24" s="81">
        <v>6249</v>
      </c>
    </row>
    <row r="25" spans="1:40" ht="12.75">
      <c r="A25" s="18"/>
      <c r="B25" s="20"/>
      <c r="C25" s="27" t="s">
        <v>20</v>
      </c>
      <c r="D25" s="134" t="s">
        <v>240</v>
      </c>
      <c r="E25" s="134"/>
      <c r="F25" s="134"/>
      <c r="G25" s="134"/>
      <c r="H25" s="134"/>
      <c r="I25" s="135"/>
      <c r="J25" s="115">
        <v>3.308</v>
      </c>
      <c r="P25" s="18"/>
      <c r="Q25" s="20"/>
      <c r="R25" s="27" t="s">
        <v>20</v>
      </c>
      <c r="S25" s="134" t="s">
        <v>240</v>
      </c>
      <c r="T25" s="134"/>
      <c r="U25" s="134"/>
      <c r="V25" s="134"/>
      <c r="W25" s="134"/>
      <c r="X25" s="135"/>
      <c r="Y25" s="115">
        <v>3.308</v>
      </c>
      <c r="AE25" s="18"/>
      <c r="AF25" s="20"/>
      <c r="AG25" s="27" t="s">
        <v>20</v>
      </c>
      <c r="AH25" s="134" t="s">
        <v>240</v>
      </c>
      <c r="AI25" s="134"/>
      <c r="AJ25" s="134"/>
      <c r="AK25" s="134"/>
      <c r="AL25" s="134"/>
      <c r="AM25" s="135"/>
      <c r="AN25" s="115">
        <v>3.308</v>
      </c>
    </row>
    <row r="26" spans="1:40" ht="12.75">
      <c r="A26" s="18"/>
      <c r="B26" s="80" t="s">
        <v>21</v>
      </c>
      <c r="C26" s="127" t="s">
        <v>22</v>
      </c>
      <c r="D26" s="127"/>
      <c r="E26" s="127"/>
      <c r="F26" s="127"/>
      <c r="G26" s="127"/>
      <c r="H26" s="127"/>
      <c r="I26" s="128"/>
      <c r="J26" s="81">
        <v>1804</v>
      </c>
      <c r="P26" s="18"/>
      <c r="Q26" s="80" t="s">
        <v>21</v>
      </c>
      <c r="R26" s="127" t="s">
        <v>22</v>
      </c>
      <c r="S26" s="127"/>
      <c r="T26" s="127"/>
      <c r="U26" s="127"/>
      <c r="V26" s="127"/>
      <c r="W26" s="127"/>
      <c r="X26" s="128"/>
      <c r="Y26" s="81">
        <v>1327</v>
      </c>
      <c r="AE26" s="18"/>
      <c r="AF26" s="80" t="s">
        <v>21</v>
      </c>
      <c r="AG26" s="127" t="s">
        <v>22</v>
      </c>
      <c r="AH26" s="127"/>
      <c r="AI26" s="127"/>
      <c r="AJ26" s="127"/>
      <c r="AK26" s="127"/>
      <c r="AL26" s="127"/>
      <c r="AM26" s="128"/>
      <c r="AN26" s="81">
        <v>5026</v>
      </c>
    </row>
    <row r="27" spans="1:40" ht="12.75">
      <c r="A27" s="18"/>
      <c r="B27" s="20"/>
      <c r="C27" s="27" t="s">
        <v>20</v>
      </c>
      <c r="D27" s="134" t="s">
        <v>23</v>
      </c>
      <c r="E27" s="134"/>
      <c r="F27" s="134"/>
      <c r="G27" s="134"/>
      <c r="H27" s="134"/>
      <c r="I27" s="135"/>
      <c r="J27" s="55"/>
      <c r="P27" s="18"/>
      <c r="Q27" s="20"/>
      <c r="R27" s="27" t="s">
        <v>20</v>
      </c>
      <c r="S27" s="134" t="s">
        <v>23</v>
      </c>
      <c r="T27" s="134"/>
      <c r="U27" s="134"/>
      <c r="V27" s="134"/>
      <c r="W27" s="134"/>
      <c r="X27" s="135"/>
      <c r="Y27" s="55"/>
      <c r="AE27" s="18"/>
      <c r="AF27" s="20"/>
      <c r="AG27" s="27" t="s">
        <v>20</v>
      </c>
      <c r="AH27" s="134" t="s">
        <v>23</v>
      </c>
      <c r="AI27" s="134"/>
      <c r="AJ27" s="134"/>
      <c r="AK27" s="134"/>
      <c r="AL27" s="134"/>
      <c r="AM27" s="135"/>
      <c r="AN27" s="55"/>
    </row>
    <row r="28" spans="1:40" ht="12.75">
      <c r="A28" s="18"/>
      <c r="B28" s="20"/>
      <c r="C28" s="27" t="s">
        <v>20</v>
      </c>
      <c r="D28" s="134" t="s">
        <v>24</v>
      </c>
      <c r="E28" s="134"/>
      <c r="F28" s="134"/>
      <c r="G28" s="134"/>
      <c r="H28" s="134"/>
      <c r="I28" s="135"/>
      <c r="J28" s="55"/>
      <c r="P28" s="18"/>
      <c r="Q28" s="20"/>
      <c r="R28" s="27" t="s">
        <v>20</v>
      </c>
      <c r="S28" s="134" t="s">
        <v>24</v>
      </c>
      <c r="T28" s="134"/>
      <c r="U28" s="134"/>
      <c r="V28" s="134"/>
      <c r="W28" s="134"/>
      <c r="X28" s="135"/>
      <c r="Y28" s="55"/>
      <c r="AE28" s="18"/>
      <c r="AF28" s="20"/>
      <c r="AG28" s="27" t="s">
        <v>20</v>
      </c>
      <c r="AH28" s="134" t="s">
        <v>24</v>
      </c>
      <c r="AI28" s="134"/>
      <c r="AJ28" s="134"/>
      <c r="AK28" s="134"/>
      <c r="AL28" s="134"/>
      <c r="AM28" s="135"/>
      <c r="AN28" s="55"/>
    </row>
    <row r="29" spans="1:40" ht="12.75">
      <c r="A29" s="18"/>
      <c r="B29" s="20"/>
      <c r="C29" s="27" t="s">
        <v>20</v>
      </c>
      <c r="D29" s="134" t="s">
        <v>25</v>
      </c>
      <c r="E29" s="134"/>
      <c r="F29" s="134"/>
      <c r="G29" s="134"/>
      <c r="H29" s="134"/>
      <c r="I29" s="135"/>
      <c r="J29" s="55">
        <v>1804</v>
      </c>
      <c r="P29" s="18"/>
      <c r="Q29" s="20"/>
      <c r="R29" s="27" t="s">
        <v>20</v>
      </c>
      <c r="S29" s="134" t="s">
        <v>25</v>
      </c>
      <c r="T29" s="134"/>
      <c r="U29" s="134"/>
      <c r="V29" s="134"/>
      <c r="W29" s="134"/>
      <c r="X29" s="135"/>
      <c r="Y29" s="55">
        <v>1327</v>
      </c>
      <c r="AE29" s="18"/>
      <c r="AF29" s="20"/>
      <c r="AG29" s="27" t="s">
        <v>20</v>
      </c>
      <c r="AH29" s="134" t="s">
        <v>25</v>
      </c>
      <c r="AI29" s="134"/>
      <c r="AJ29" s="134"/>
      <c r="AK29" s="134"/>
      <c r="AL29" s="134"/>
      <c r="AM29" s="135"/>
      <c r="AN29" s="55">
        <v>5026</v>
      </c>
    </row>
    <row r="30" spans="1:40" ht="12.75">
      <c r="A30" s="60" t="s">
        <v>26</v>
      </c>
      <c r="B30" s="193" t="s">
        <v>27</v>
      </c>
      <c r="C30" s="193"/>
      <c r="D30" s="193"/>
      <c r="E30" s="193"/>
      <c r="F30" s="193"/>
      <c r="G30" s="193"/>
      <c r="H30" s="193"/>
      <c r="I30" s="194"/>
      <c r="J30" s="61">
        <v>121</v>
      </c>
      <c r="P30" s="60" t="s">
        <v>26</v>
      </c>
      <c r="Q30" s="193" t="s">
        <v>27</v>
      </c>
      <c r="R30" s="193"/>
      <c r="S30" s="193"/>
      <c r="T30" s="193"/>
      <c r="U30" s="193"/>
      <c r="V30" s="193"/>
      <c r="W30" s="193"/>
      <c r="X30" s="194"/>
      <c r="Y30" s="61">
        <v>89</v>
      </c>
      <c r="AE30" s="60" t="s">
        <v>26</v>
      </c>
      <c r="AF30" s="193" t="s">
        <v>27</v>
      </c>
      <c r="AG30" s="193"/>
      <c r="AH30" s="193"/>
      <c r="AI30" s="193"/>
      <c r="AJ30" s="193"/>
      <c r="AK30" s="193"/>
      <c r="AL30" s="193"/>
      <c r="AM30" s="194"/>
      <c r="AN30" s="61">
        <v>337</v>
      </c>
    </row>
    <row r="31" spans="1:40" ht="12.75">
      <c r="A31" s="18"/>
      <c r="B31" s="27" t="s">
        <v>20</v>
      </c>
      <c r="C31" s="134" t="s">
        <v>28</v>
      </c>
      <c r="D31" s="134"/>
      <c r="E31" s="134"/>
      <c r="F31" s="134"/>
      <c r="G31" s="134"/>
      <c r="H31" s="134"/>
      <c r="I31" s="135"/>
      <c r="J31" s="55"/>
      <c r="P31" s="18"/>
      <c r="Q31" s="27" t="s">
        <v>20</v>
      </c>
      <c r="R31" s="134" t="s">
        <v>28</v>
      </c>
      <c r="S31" s="134"/>
      <c r="T31" s="134"/>
      <c r="U31" s="134"/>
      <c r="V31" s="134"/>
      <c r="W31" s="134"/>
      <c r="X31" s="135"/>
      <c r="Y31" s="55">
        <v>0</v>
      </c>
      <c r="AE31" s="18"/>
      <c r="AF31" s="27" t="s">
        <v>20</v>
      </c>
      <c r="AG31" s="134" t="s">
        <v>28</v>
      </c>
      <c r="AH31" s="134"/>
      <c r="AI31" s="134"/>
      <c r="AJ31" s="134"/>
      <c r="AK31" s="134"/>
      <c r="AL31" s="134"/>
      <c r="AM31" s="135"/>
      <c r="AN31" s="55">
        <v>0</v>
      </c>
    </row>
    <row r="32" spans="1:40" ht="12.75">
      <c r="A32" s="18"/>
      <c r="B32" s="27" t="s">
        <v>20</v>
      </c>
      <c r="C32" s="155" t="s">
        <v>29</v>
      </c>
      <c r="D32" s="155"/>
      <c r="E32" s="155"/>
      <c r="F32" s="155"/>
      <c r="G32" s="155"/>
      <c r="H32" s="155"/>
      <c r="I32" s="156"/>
      <c r="J32" s="55">
        <v>121</v>
      </c>
      <c r="P32" s="18"/>
      <c r="Q32" s="27" t="s">
        <v>20</v>
      </c>
      <c r="R32" s="155" t="s">
        <v>29</v>
      </c>
      <c r="S32" s="155"/>
      <c r="T32" s="155"/>
      <c r="U32" s="155"/>
      <c r="V32" s="155"/>
      <c r="W32" s="155"/>
      <c r="X32" s="156"/>
      <c r="Y32" s="55">
        <v>89</v>
      </c>
      <c r="AE32" s="18"/>
      <c r="AF32" s="27" t="s">
        <v>20</v>
      </c>
      <c r="AG32" s="155" t="s">
        <v>29</v>
      </c>
      <c r="AH32" s="155"/>
      <c r="AI32" s="155"/>
      <c r="AJ32" s="155"/>
      <c r="AK32" s="155"/>
      <c r="AL32" s="155"/>
      <c r="AM32" s="156"/>
      <c r="AN32" s="55">
        <v>337</v>
      </c>
    </row>
    <row r="33" spans="1:40" ht="12.75">
      <c r="A33" s="18"/>
      <c r="B33" s="27" t="s">
        <v>20</v>
      </c>
      <c r="C33" s="134" t="s">
        <v>30</v>
      </c>
      <c r="D33" s="134"/>
      <c r="E33" s="134"/>
      <c r="F33" s="134"/>
      <c r="G33" s="134"/>
      <c r="H33" s="134"/>
      <c r="I33" s="135"/>
      <c r="J33" s="55"/>
      <c r="P33" s="18"/>
      <c r="Q33" s="27" t="s">
        <v>20</v>
      </c>
      <c r="R33" s="134" t="s">
        <v>30</v>
      </c>
      <c r="S33" s="134"/>
      <c r="T33" s="134"/>
      <c r="U33" s="134"/>
      <c r="V33" s="134"/>
      <c r="W33" s="134"/>
      <c r="X33" s="135"/>
      <c r="Y33" s="55"/>
      <c r="AE33" s="18"/>
      <c r="AF33" s="27" t="s">
        <v>20</v>
      </c>
      <c r="AG33" s="134" t="s">
        <v>30</v>
      </c>
      <c r="AH33" s="134"/>
      <c r="AI33" s="134"/>
      <c r="AJ33" s="134"/>
      <c r="AK33" s="134"/>
      <c r="AL33" s="134"/>
      <c r="AM33" s="135"/>
      <c r="AN33" s="55"/>
    </row>
    <row r="34" spans="1:40" ht="12.75">
      <c r="A34" s="18"/>
      <c r="B34" s="27" t="s">
        <v>20</v>
      </c>
      <c r="C34" s="134" t="s">
        <v>31</v>
      </c>
      <c r="D34" s="134"/>
      <c r="E34" s="134"/>
      <c r="F34" s="134"/>
      <c r="G34" s="134"/>
      <c r="H34" s="134"/>
      <c r="I34" s="135"/>
      <c r="J34" s="55"/>
      <c r="P34" s="18"/>
      <c r="Q34" s="27" t="s">
        <v>20</v>
      </c>
      <c r="R34" s="134" t="s">
        <v>31</v>
      </c>
      <c r="S34" s="134"/>
      <c r="T34" s="134"/>
      <c r="U34" s="134"/>
      <c r="V34" s="134"/>
      <c r="W34" s="134"/>
      <c r="X34" s="135"/>
      <c r="Y34" s="55"/>
      <c r="AE34" s="18"/>
      <c r="AF34" s="27" t="s">
        <v>20</v>
      </c>
      <c r="AG34" s="134" t="s">
        <v>31</v>
      </c>
      <c r="AH34" s="134"/>
      <c r="AI34" s="134"/>
      <c r="AJ34" s="134"/>
      <c r="AK34" s="134"/>
      <c r="AL34" s="134"/>
      <c r="AM34" s="135"/>
      <c r="AN34" s="55"/>
    </row>
    <row r="35" spans="1:40" ht="12.75">
      <c r="A35" s="18"/>
      <c r="B35" s="27" t="s">
        <v>20</v>
      </c>
      <c r="C35" s="134" t="s">
        <v>32</v>
      </c>
      <c r="D35" s="134"/>
      <c r="E35" s="134"/>
      <c r="F35" s="134"/>
      <c r="G35" s="134"/>
      <c r="H35" s="134"/>
      <c r="I35" s="135"/>
      <c r="J35" s="55"/>
      <c r="P35" s="18"/>
      <c r="Q35" s="27" t="s">
        <v>20</v>
      </c>
      <c r="R35" s="134" t="s">
        <v>32</v>
      </c>
      <c r="S35" s="134"/>
      <c r="T35" s="134"/>
      <c r="U35" s="134"/>
      <c r="V35" s="134"/>
      <c r="W35" s="134"/>
      <c r="X35" s="135"/>
      <c r="Y35" s="55"/>
      <c r="AE35" s="18"/>
      <c r="AF35" s="27" t="s">
        <v>20</v>
      </c>
      <c r="AG35" s="134" t="s">
        <v>32</v>
      </c>
      <c r="AH35" s="134"/>
      <c r="AI35" s="134"/>
      <c r="AJ35" s="134"/>
      <c r="AK35" s="134"/>
      <c r="AL35" s="134"/>
      <c r="AM35" s="135"/>
      <c r="AN35" s="55"/>
    </row>
    <row r="36" spans="1:40" ht="13.5" thickBot="1">
      <c r="A36" s="9"/>
      <c r="B36" s="10" t="s">
        <v>20</v>
      </c>
      <c r="C36" s="132" t="s">
        <v>33</v>
      </c>
      <c r="D36" s="132"/>
      <c r="E36" s="132"/>
      <c r="F36" s="132"/>
      <c r="G36" s="132"/>
      <c r="H36" s="132"/>
      <c r="I36" s="133"/>
      <c r="J36" s="43"/>
      <c r="P36" s="9"/>
      <c r="Q36" s="10" t="s">
        <v>20</v>
      </c>
      <c r="R36" s="132" t="s">
        <v>33</v>
      </c>
      <c r="S36" s="132"/>
      <c r="T36" s="132"/>
      <c r="U36" s="132"/>
      <c r="V36" s="132"/>
      <c r="W36" s="132"/>
      <c r="X36" s="133"/>
      <c r="Y36" s="43"/>
      <c r="AE36" s="9"/>
      <c r="AF36" s="10" t="s">
        <v>20</v>
      </c>
      <c r="AG36" s="132" t="s">
        <v>33</v>
      </c>
      <c r="AH36" s="132"/>
      <c r="AI36" s="132"/>
      <c r="AJ36" s="132"/>
      <c r="AK36" s="132"/>
      <c r="AL36" s="132"/>
      <c r="AM36" s="133"/>
      <c r="AN36" s="43"/>
    </row>
    <row r="38" spans="1:43" ht="18" customHeight="1">
      <c r="A38" s="62" t="s">
        <v>34</v>
      </c>
      <c r="B38" s="189" t="s">
        <v>147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34</v>
      </c>
      <c r="Q38" s="189" t="s">
        <v>147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34</v>
      </c>
      <c r="AF38" s="189" t="s">
        <v>147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3.5" thickBot="1">
      <c r="B39" s="1" t="str">
        <f>B6</f>
        <v>Stan na 30.04.2007r.</v>
      </c>
      <c r="M39" s="2" t="s">
        <v>237</v>
      </c>
      <c r="Q39" s="1" t="str">
        <f>Q6</f>
        <v>Stan na 30.04.2007r.</v>
      </c>
      <c r="AB39" s="2" t="s">
        <v>238</v>
      </c>
      <c r="AF39" s="1" t="str">
        <f>AF6</f>
        <v>Stan na 30.04.2007r.</v>
      </c>
      <c r="AQ39" s="2" t="s">
        <v>239</v>
      </c>
    </row>
    <row r="40" spans="1:43" ht="13.5" thickBot="1">
      <c r="A40" s="190" t="s">
        <v>1</v>
      </c>
      <c r="B40" s="190"/>
      <c r="C40" s="190"/>
      <c r="D40" s="190"/>
      <c r="E40" s="190"/>
      <c r="F40" s="190"/>
      <c r="G40" s="190"/>
      <c r="H40" s="190"/>
      <c r="I40" s="190"/>
      <c r="J40" s="191" t="s">
        <v>117</v>
      </c>
      <c r="K40" s="191"/>
      <c r="L40" s="191"/>
      <c r="M40" s="191"/>
      <c r="P40" s="190" t="s">
        <v>1</v>
      </c>
      <c r="Q40" s="190"/>
      <c r="R40" s="190"/>
      <c r="S40" s="190"/>
      <c r="T40" s="190"/>
      <c r="U40" s="190"/>
      <c r="V40" s="190"/>
      <c r="W40" s="190"/>
      <c r="X40" s="190"/>
      <c r="Y40" s="191" t="s">
        <v>117</v>
      </c>
      <c r="Z40" s="191"/>
      <c r="AA40" s="191"/>
      <c r="AB40" s="191"/>
      <c r="AE40" s="190" t="s">
        <v>1</v>
      </c>
      <c r="AF40" s="190"/>
      <c r="AG40" s="190"/>
      <c r="AH40" s="190"/>
      <c r="AI40" s="190"/>
      <c r="AJ40" s="190"/>
      <c r="AK40" s="190"/>
      <c r="AL40" s="190"/>
      <c r="AM40" s="190"/>
      <c r="AN40" s="191" t="s">
        <v>117</v>
      </c>
      <c r="AO40" s="191"/>
      <c r="AP40" s="191"/>
      <c r="AQ40" s="191"/>
    </row>
    <row r="41" spans="1:43" ht="13.5" thickBot="1">
      <c r="A41" s="190"/>
      <c r="B41" s="190"/>
      <c r="C41" s="190"/>
      <c r="D41" s="190"/>
      <c r="E41" s="190"/>
      <c r="F41" s="190"/>
      <c r="G41" s="190"/>
      <c r="H41" s="190"/>
      <c r="I41" s="190"/>
      <c r="J41" s="190" t="s">
        <v>35</v>
      </c>
      <c r="K41" s="192" t="s">
        <v>36</v>
      </c>
      <c r="L41" s="192" t="s">
        <v>37</v>
      </c>
      <c r="M41" s="192" t="s">
        <v>38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 t="s">
        <v>35</v>
      </c>
      <c r="Z41" s="192" t="s">
        <v>36</v>
      </c>
      <c r="AA41" s="192" t="s">
        <v>37</v>
      </c>
      <c r="AB41" s="192" t="s">
        <v>38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 t="s">
        <v>35</v>
      </c>
      <c r="AO41" s="192" t="s">
        <v>36</v>
      </c>
      <c r="AP41" s="192" t="s">
        <v>37</v>
      </c>
      <c r="AQ41" s="192" t="s">
        <v>38</v>
      </c>
    </row>
    <row r="42" spans="1:43" ht="13.5" thickBo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2"/>
      <c r="L42" s="192"/>
      <c r="M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2"/>
      <c r="AA42" s="192"/>
      <c r="AB42" s="192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2"/>
      <c r="AP42" s="192"/>
      <c r="AQ42" s="192"/>
    </row>
    <row r="43" spans="1:43" ht="21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2"/>
      <c r="L43" s="192"/>
      <c r="M43" s="192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2"/>
      <c r="AA43" s="192"/>
      <c r="AB43" s="192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2"/>
      <c r="AP43" s="192"/>
      <c r="AQ43" s="192"/>
    </row>
    <row r="44" spans="1:43" ht="12.75">
      <c r="A44" s="12"/>
      <c r="B44" s="82" t="s">
        <v>4</v>
      </c>
      <c r="C44" s="185" t="s">
        <v>136</v>
      </c>
      <c r="D44" s="185"/>
      <c r="E44" s="185"/>
      <c r="F44" s="185"/>
      <c r="G44" s="185"/>
      <c r="H44" s="185"/>
      <c r="I44" s="186"/>
      <c r="J44" s="114">
        <f>K44+L44+M44</f>
        <v>-4386</v>
      </c>
      <c r="K44" s="114">
        <f>K46+K47+K48+K49</f>
        <v>-164</v>
      </c>
      <c r="L44" s="114">
        <f>L46+L47+L48+L49</f>
        <v>-200</v>
      </c>
      <c r="M44" s="114">
        <f>M46+M47+M48+M49</f>
        <v>-4022</v>
      </c>
      <c r="P44" s="12"/>
      <c r="Q44" s="82" t="s">
        <v>4</v>
      </c>
      <c r="R44" s="185" t="s">
        <v>136</v>
      </c>
      <c r="S44" s="185"/>
      <c r="T44" s="185"/>
      <c r="U44" s="185"/>
      <c r="V44" s="185"/>
      <c r="W44" s="185"/>
      <c r="X44" s="186"/>
      <c r="Y44" s="177">
        <f>+Y46+Y47+Y48+Y49</f>
        <v>-3225</v>
      </c>
      <c r="Z44" s="177">
        <f>+Z46+Z47+Z48+Z49</f>
        <v>-120</v>
      </c>
      <c r="AA44" s="177">
        <f>+AA46+AA47+AA48+AA49</f>
        <v>-147</v>
      </c>
      <c r="AB44" s="177">
        <f>+AB46+AB47+AB48+AB49</f>
        <v>-2958</v>
      </c>
      <c r="AE44" s="12"/>
      <c r="AF44" s="82" t="s">
        <v>4</v>
      </c>
      <c r="AG44" s="185" t="s">
        <v>136</v>
      </c>
      <c r="AH44" s="185"/>
      <c r="AI44" s="185"/>
      <c r="AJ44" s="185"/>
      <c r="AK44" s="185"/>
      <c r="AL44" s="185"/>
      <c r="AM44" s="186"/>
      <c r="AN44" s="177">
        <f>+AN46+AN47+AN48+AN49</f>
        <v>-12219</v>
      </c>
      <c r="AO44" s="177">
        <f>+AO46+AO47+AO48+AO49</f>
        <v>-454</v>
      </c>
      <c r="AP44" s="177">
        <f>+AP46+AP47+AP48+AP49</f>
        <v>-558</v>
      </c>
      <c r="AQ44" s="177">
        <f>+AQ46+AQ47+AQ48+AQ49</f>
        <v>-11207</v>
      </c>
    </row>
    <row r="45" spans="1:43" ht="12.75">
      <c r="A45" s="13"/>
      <c r="B45" s="83"/>
      <c r="C45" s="187"/>
      <c r="D45" s="187"/>
      <c r="E45" s="187"/>
      <c r="F45" s="187"/>
      <c r="G45" s="187"/>
      <c r="H45" s="187"/>
      <c r="I45" s="188"/>
      <c r="J45" s="112"/>
      <c r="K45" s="112"/>
      <c r="L45" s="112"/>
      <c r="M45" s="112"/>
      <c r="P45" s="13"/>
      <c r="Q45" s="83"/>
      <c r="R45" s="187"/>
      <c r="S45" s="187"/>
      <c r="T45" s="187"/>
      <c r="U45" s="187"/>
      <c r="V45" s="187"/>
      <c r="W45" s="187"/>
      <c r="X45" s="188"/>
      <c r="Y45" s="178"/>
      <c r="Z45" s="178"/>
      <c r="AA45" s="178"/>
      <c r="AB45" s="178"/>
      <c r="AE45" s="13"/>
      <c r="AF45" s="83"/>
      <c r="AG45" s="187"/>
      <c r="AH45" s="187"/>
      <c r="AI45" s="187"/>
      <c r="AJ45" s="187"/>
      <c r="AK45" s="187"/>
      <c r="AL45" s="187"/>
      <c r="AM45" s="188"/>
      <c r="AN45" s="178"/>
      <c r="AO45" s="178"/>
      <c r="AP45" s="178"/>
      <c r="AQ45" s="178"/>
    </row>
    <row r="46" spans="1:43" ht="12.75">
      <c r="A46" s="14"/>
      <c r="B46" s="15"/>
      <c r="C46" s="179" t="s">
        <v>20</v>
      </c>
      <c r="D46" s="180" t="s">
        <v>102</v>
      </c>
      <c r="E46" s="181"/>
      <c r="F46" s="181"/>
      <c r="G46" s="181"/>
      <c r="H46" s="181"/>
      <c r="I46" s="16" t="s">
        <v>39</v>
      </c>
      <c r="J46" s="44">
        <f>+K46+L46+M46</f>
        <v>-2689</v>
      </c>
      <c r="K46" s="44">
        <v>-73</v>
      </c>
      <c r="L46" s="44">
        <v>-47</v>
      </c>
      <c r="M46" s="44">
        <v>-2569</v>
      </c>
      <c r="P46" s="14"/>
      <c r="Q46" s="15"/>
      <c r="R46" s="179" t="s">
        <v>20</v>
      </c>
      <c r="S46" s="180" t="s">
        <v>102</v>
      </c>
      <c r="T46" s="181"/>
      <c r="U46" s="181"/>
      <c r="V46" s="181"/>
      <c r="W46" s="181"/>
      <c r="X46" s="16" t="s">
        <v>39</v>
      </c>
      <c r="Y46" s="44">
        <f>+Z46+AA46+AB46</f>
        <v>-1978</v>
      </c>
      <c r="Z46" s="44">
        <v>-53</v>
      </c>
      <c r="AA46" s="44">
        <v>-35</v>
      </c>
      <c r="AB46" s="44">
        <v>-1890</v>
      </c>
      <c r="AC46" s="46"/>
      <c r="AE46" s="14"/>
      <c r="AF46" s="15"/>
      <c r="AG46" s="179" t="s">
        <v>20</v>
      </c>
      <c r="AH46" s="180" t="s">
        <v>102</v>
      </c>
      <c r="AI46" s="181"/>
      <c r="AJ46" s="181"/>
      <c r="AK46" s="181"/>
      <c r="AL46" s="181"/>
      <c r="AM46" s="16" t="s">
        <v>39</v>
      </c>
      <c r="AN46" s="44">
        <f>+AO46+AP46+AQ46</f>
        <v>-7492</v>
      </c>
      <c r="AO46" s="44">
        <v>-202</v>
      </c>
      <c r="AP46" s="44">
        <v>-132</v>
      </c>
      <c r="AQ46" s="44">
        <v>-7158</v>
      </c>
    </row>
    <row r="47" spans="1:43" ht="12.75" customHeight="1">
      <c r="A47" s="13"/>
      <c r="B47" s="17"/>
      <c r="C47" s="179"/>
      <c r="D47" s="180"/>
      <c r="E47" s="181"/>
      <c r="F47" s="181"/>
      <c r="G47" s="181"/>
      <c r="H47" s="181"/>
      <c r="I47" s="16" t="s">
        <v>40</v>
      </c>
      <c r="J47" s="44">
        <f>+K47+L47+M47</f>
        <v>-1729</v>
      </c>
      <c r="K47" s="44">
        <v>-91</v>
      </c>
      <c r="L47" s="44">
        <v>-164</v>
      </c>
      <c r="M47" s="44">
        <v>-1474</v>
      </c>
      <c r="P47" s="13"/>
      <c r="Q47" s="17"/>
      <c r="R47" s="179"/>
      <c r="S47" s="180"/>
      <c r="T47" s="181"/>
      <c r="U47" s="181"/>
      <c r="V47" s="181"/>
      <c r="W47" s="181"/>
      <c r="X47" s="16" t="s">
        <v>40</v>
      </c>
      <c r="Y47" s="44">
        <f>+Z47+AA47+AB47</f>
        <v>-1271</v>
      </c>
      <c r="Z47" s="44">
        <v>-67</v>
      </c>
      <c r="AA47" s="44">
        <v>-120</v>
      </c>
      <c r="AB47" s="44">
        <v>-1084</v>
      </c>
      <c r="AE47" s="13"/>
      <c r="AF47" s="17"/>
      <c r="AG47" s="179"/>
      <c r="AH47" s="180"/>
      <c r="AI47" s="181"/>
      <c r="AJ47" s="181"/>
      <c r="AK47" s="181"/>
      <c r="AL47" s="181"/>
      <c r="AM47" s="16" t="s">
        <v>40</v>
      </c>
      <c r="AN47" s="44">
        <f>+AO47+AP47+AQ47</f>
        <v>-4817</v>
      </c>
      <c r="AO47" s="44">
        <v>-254</v>
      </c>
      <c r="AP47" s="44">
        <v>-456</v>
      </c>
      <c r="AQ47" s="44">
        <v>-4107</v>
      </c>
    </row>
    <row r="48" spans="1:43" ht="12.75">
      <c r="A48" s="14"/>
      <c r="B48" s="15"/>
      <c r="C48" s="179" t="s">
        <v>20</v>
      </c>
      <c r="D48" s="180" t="s">
        <v>103</v>
      </c>
      <c r="E48" s="181"/>
      <c r="F48" s="181"/>
      <c r="G48" s="181"/>
      <c r="H48" s="181"/>
      <c r="I48" s="16" t="s">
        <v>39</v>
      </c>
      <c r="J48" s="44">
        <f>+K48+L48+M48</f>
        <v>24</v>
      </c>
      <c r="K48" s="44">
        <v>0</v>
      </c>
      <c r="L48" s="44">
        <v>8</v>
      </c>
      <c r="M48" s="44">
        <v>16</v>
      </c>
      <c r="P48" s="14"/>
      <c r="Q48" s="15"/>
      <c r="R48" s="179" t="s">
        <v>20</v>
      </c>
      <c r="S48" s="180" t="s">
        <v>103</v>
      </c>
      <c r="T48" s="181"/>
      <c r="U48" s="181"/>
      <c r="V48" s="181"/>
      <c r="W48" s="181"/>
      <c r="X48" s="16" t="s">
        <v>39</v>
      </c>
      <c r="Y48" s="44">
        <f>+Z48+AA48+AB48</f>
        <v>18</v>
      </c>
      <c r="Z48" s="44">
        <v>0</v>
      </c>
      <c r="AA48" s="44">
        <v>6</v>
      </c>
      <c r="AB48" s="44">
        <v>12</v>
      </c>
      <c r="AC48" s="46"/>
      <c r="AE48" s="14"/>
      <c r="AF48" s="15"/>
      <c r="AG48" s="179" t="s">
        <v>20</v>
      </c>
      <c r="AH48" s="180" t="s">
        <v>103</v>
      </c>
      <c r="AI48" s="181"/>
      <c r="AJ48" s="181"/>
      <c r="AK48" s="181"/>
      <c r="AL48" s="181"/>
      <c r="AM48" s="16" t="s">
        <v>39</v>
      </c>
      <c r="AN48" s="44">
        <f>+AO48+AP48+AQ48</f>
        <v>66</v>
      </c>
      <c r="AO48" s="44">
        <v>1</v>
      </c>
      <c r="AP48" s="44">
        <v>21</v>
      </c>
      <c r="AQ48" s="44">
        <v>44</v>
      </c>
    </row>
    <row r="49" spans="1:43" ht="12.75">
      <c r="A49" s="13"/>
      <c r="B49" s="17"/>
      <c r="C49" s="182"/>
      <c r="D49" s="183"/>
      <c r="E49" s="184"/>
      <c r="F49" s="184"/>
      <c r="G49" s="184"/>
      <c r="H49" s="184"/>
      <c r="I49" s="96" t="s">
        <v>40</v>
      </c>
      <c r="J49" s="44">
        <f>+K49+L49+M49</f>
        <v>8</v>
      </c>
      <c r="K49" s="44">
        <v>0</v>
      </c>
      <c r="L49" s="44">
        <v>3</v>
      </c>
      <c r="M49" s="101">
        <v>5</v>
      </c>
      <c r="P49" s="13"/>
      <c r="Q49" s="17"/>
      <c r="R49" s="182"/>
      <c r="S49" s="183"/>
      <c r="T49" s="184"/>
      <c r="U49" s="184"/>
      <c r="V49" s="184"/>
      <c r="W49" s="184"/>
      <c r="X49" s="96" t="s">
        <v>40</v>
      </c>
      <c r="Y49" s="44">
        <f>+Z49+AA49+AB49</f>
        <v>6</v>
      </c>
      <c r="Z49" s="44">
        <v>0</v>
      </c>
      <c r="AA49" s="44">
        <v>2</v>
      </c>
      <c r="AB49" s="101">
        <v>4</v>
      </c>
      <c r="AE49" s="13"/>
      <c r="AF49" s="17"/>
      <c r="AG49" s="182"/>
      <c r="AH49" s="183"/>
      <c r="AI49" s="184"/>
      <c r="AJ49" s="184"/>
      <c r="AK49" s="184"/>
      <c r="AL49" s="184"/>
      <c r="AM49" s="96" t="s">
        <v>40</v>
      </c>
      <c r="AN49" s="44">
        <f>+AO49+AP49+AQ49</f>
        <v>24</v>
      </c>
      <c r="AO49" s="44">
        <v>1</v>
      </c>
      <c r="AP49" s="44">
        <v>9</v>
      </c>
      <c r="AQ49" s="101">
        <v>14</v>
      </c>
    </row>
    <row r="50" spans="1:43" ht="12.75" customHeight="1">
      <c r="A50" s="14"/>
      <c r="B50" s="84" t="s">
        <v>16</v>
      </c>
      <c r="C50" s="174" t="s">
        <v>178</v>
      </c>
      <c r="D50" s="175"/>
      <c r="E50" s="175"/>
      <c r="F50" s="175"/>
      <c r="G50" s="175"/>
      <c r="H50" s="175"/>
      <c r="I50" s="176"/>
      <c r="J50" s="169"/>
      <c r="K50" s="169"/>
      <c r="L50" s="169"/>
      <c r="M50" s="169"/>
      <c r="P50" s="14"/>
      <c r="Q50" s="84" t="s">
        <v>16</v>
      </c>
      <c r="R50" s="174" t="s">
        <v>178</v>
      </c>
      <c r="S50" s="175"/>
      <c r="T50" s="175"/>
      <c r="U50" s="175"/>
      <c r="V50" s="175"/>
      <c r="W50" s="175"/>
      <c r="X50" s="176"/>
      <c r="Y50" s="169"/>
      <c r="Z50" s="169"/>
      <c r="AA50" s="169"/>
      <c r="AB50" s="169"/>
      <c r="AE50" s="14"/>
      <c r="AF50" s="84" t="s">
        <v>16</v>
      </c>
      <c r="AG50" s="174" t="s">
        <v>178</v>
      </c>
      <c r="AH50" s="175"/>
      <c r="AI50" s="175"/>
      <c r="AJ50" s="175"/>
      <c r="AK50" s="175"/>
      <c r="AL50" s="175"/>
      <c r="AM50" s="176"/>
      <c r="AN50" s="169"/>
      <c r="AO50" s="169"/>
      <c r="AP50" s="169"/>
      <c r="AQ50" s="169"/>
    </row>
    <row r="51" spans="1:43" ht="12.75" customHeight="1">
      <c r="A51" s="7"/>
      <c r="B51" s="95"/>
      <c r="C51" s="171" t="s">
        <v>179</v>
      </c>
      <c r="D51" s="172"/>
      <c r="E51" s="172"/>
      <c r="F51" s="172"/>
      <c r="G51" s="172"/>
      <c r="H51" s="172"/>
      <c r="I51" s="173"/>
      <c r="J51" s="170"/>
      <c r="K51" s="170"/>
      <c r="L51" s="170"/>
      <c r="M51" s="170"/>
      <c r="P51" s="7"/>
      <c r="Q51" s="95"/>
      <c r="R51" s="171" t="s">
        <v>179</v>
      </c>
      <c r="S51" s="172"/>
      <c r="T51" s="172"/>
      <c r="U51" s="172"/>
      <c r="V51" s="172"/>
      <c r="W51" s="172"/>
      <c r="X51" s="173"/>
      <c r="Y51" s="170"/>
      <c r="Z51" s="170"/>
      <c r="AA51" s="170"/>
      <c r="AB51" s="170"/>
      <c r="AE51" s="7"/>
      <c r="AF51" s="95"/>
      <c r="AG51" s="171" t="s">
        <v>179</v>
      </c>
      <c r="AH51" s="172"/>
      <c r="AI51" s="172"/>
      <c r="AJ51" s="172"/>
      <c r="AK51" s="172"/>
      <c r="AL51" s="172"/>
      <c r="AM51" s="173"/>
      <c r="AN51" s="170"/>
      <c r="AO51" s="170"/>
      <c r="AP51" s="170"/>
      <c r="AQ51" s="170"/>
    </row>
    <row r="52" spans="1:43" ht="12.75">
      <c r="A52" s="18"/>
      <c r="B52" s="19"/>
      <c r="C52" s="27" t="s">
        <v>6</v>
      </c>
      <c r="D52" s="134" t="s">
        <v>41</v>
      </c>
      <c r="E52" s="134"/>
      <c r="F52" s="134"/>
      <c r="G52" s="134"/>
      <c r="H52" s="134"/>
      <c r="I52" s="135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34" t="s">
        <v>41</v>
      </c>
      <c r="T52" s="134"/>
      <c r="U52" s="134"/>
      <c r="V52" s="134"/>
      <c r="W52" s="134"/>
      <c r="X52" s="135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34" t="s">
        <v>41</v>
      </c>
      <c r="AI52" s="134"/>
      <c r="AJ52" s="134"/>
      <c r="AK52" s="134"/>
      <c r="AL52" s="134"/>
      <c r="AM52" s="135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34" t="s">
        <v>42</v>
      </c>
      <c r="E53" s="134"/>
      <c r="F53" s="134"/>
      <c r="G53" s="134"/>
      <c r="H53" s="134"/>
      <c r="I53" s="135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34" t="s">
        <v>42</v>
      </c>
      <c r="T53" s="134"/>
      <c r="U53" s="134"/>
      <c r="V53" s="134"/>
      <c r="W53" s="134"/>
      <c r="X53" s="135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34" t="s">
        <v>42</v>
      </c>
      <c r="AI53" s="134"/>
      <c r="AJ53" s="134"/>
      <c r="AK53" s="134"/>
      <c r="AL53" s="134"/>
      <c r="AM53" s="135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27" t="s">
        <v>43</v>
      </c>
      <c r="D54" s="127"/>
      <c r="E54" s="127"/>
      <c r="F54" s="127"/>
      <c r="G54" s="127"/>
      <c r="H54" s="127"/>
      <c r="I54" s="128"/>
      <c r="J54" s="86">
        <f>+J55+J56+J57+J58+J59+J60</f>
        <v>-2011</v>
      </c>
      <c r="K54" s="86">
        <f>+K55+K56+K57+K58+K59+K60</f>
        <v>-1804</v>
      </c>
      <c r="L54" s="86">
        <f>+L55+L56+L57+L58+L59+L60</f>
        <v>-2</v>
      </c>
      <c r="M54" s="86">
        <f>+M55+M56+M57+M58+M59+M60</f>
        <v>-205</v>
      </c>
      <c r="P54" s="18"/>
      <c r="Q54" s="78" t="s">
        <v>114</v>
      </c>
      <c r="R54" s="127" t="s">
        <v>43</v>
      </c>
      <c r="S54" s="127"/>
      <c r="T54" s="127"/>
      <c r="U54" s="127"/>
      <c r="V54" s="127"/>
      <c r="W54" s="127"/>
      <c r="X54" s="128"/>
      <c r="Y54" s="86">
        <f>+Y55+Y56+Y57+Y58+Y59+Y60</f>
        <v>-1479</v>
      </c>
      <c r="Z54" s="86">
        <f>+Z55+Z56+Z57+Z58+Z59+Z60</f>
        <v>-1327</v>
      </c>
      <c r="AA54" s="86">
        <f>+AA55+AA56+AA57+AA58+AA59+AA60</f>
        <v>-1</v>
      </c>
      <c r="AB54" s="86">
        <f>+AB55+AB56+AB57+AB58+AB59+AB60</f>
        <v>-151</v>
      </c>
      <c r="AE54" s="18"/>
      <c r="AF54" s="78" t="s">
        <v>114</v>
      </c>
      <c r="AG54" s="127" t="s">
        <v>43</v>
      </c>
      <c r="AH54" s="127"/>
      <c r="AI54" s="127"/>
      <c r="AJ54" s="127"/>
      <c r="AK54" s="127"/>
      <c r="AL54" s="127"/>
      <c r="AM54" s="128"/>
      <c r="AN54" s="86">
        <f>+AN55+AN56+AN57+AN58+AN59+AN60</f>
        <v>-5602</v>
      </c>
      <c r="AO54" s="86">
        <f>+AO55+AO56+AO57+AO58+AO59+AO60</f>
        <v>-5026</v>
      </c>
      <c r="AP54" s="86">
        <f>+AP55+AP56+AP57+AP58+AP59+AP60</f>
        <v>-5</v>
      </c>
      <c r="AQ54" s="86">
        <f>+AQ55+AQ56+AQ57+AQ58+AQ59+AQ60</f>
        <v>-571</v>
      </c>
    </row>
    <row r="55" spans="1:43" ht="12.75">
      <c r="A55" s="18"/>
      <c r="B55" s="19"/>
      <c r="C55" s="22" t="s">
        <v>20</v>
      </c>
      <c r="D55" s="134" t="s">
        <v>44</v>
      </c>
      <c r="E55" s="134"/>
      <c r="F55" s="134"/>
      <c r="G55" s="134"/>
      <c r="H55" s="134"/>
      <c r="I55" s="135"/>
      <c r="J55" s="44">
        <f aca="true" t="shared" si="0" ref="J55:J60">+K55+L55+M55</f>
        <v>-1804</v>
      </c>
      <c r="K55" s="50">
        <v>-1804</v>
      </c>
      <c r="L55" s="50"/>
      <c r="M55" s="50"/>
      <c r="P55" s="18"/>
      <c r="Q55" s="19"/>
      <c r="R55" s="22" t="s">
        <v>20</v>
      </c>
      <c r="S55" s="134" t="s">
        <v>44</v>
      </c>
      <c r="T55" s="134"/>
      <c r="U55" s="134"/>
      <c r="V55" s="134"/>
      <c r="W55" s="134"/>
      <c r="X55" s="135"/>
      <c r="Y55" s="44">
        <f aca="true" t="shared" si="1" ref="Y55:Y60">+Z55+AA55+AB55</f>
        <v>-1327</v>
      </c>
      <c r="Z55" s="44">
        <v>-1327</v>
      </c>
      <c r="AA55" s="44"/>
      <c r="AB55" s="44"/>
      <c r="AE55" s="18"/>
      <c r="AF55" s="19"/>
      <c r="AG55" s="22" t="s">
        <v>20</v>
      </c>
      <c r="AH55" s="134" t="s">
        <v>44</v>
      </c>
      <c r="AI55" s="134"/>
      <c r="AJ55" s="134"/>
      <c r="AK55" s="134"/>
      <c r="AL55" s="134"/>
      <c r="AM55" s="135"/>
      <c r="AN55" s="44">
        <f aca="true" t="shared" si="2" ref="AN55:AN60">+AO55+AP55+AQ55</f>
        <v>-5026</v>
      </c>
      <c r="AO55" s="44">
        <v>-5026</v>
      </c>
      <c r="AP55" s="44"/>
      <c r="AQ55" s="44"/>
    </row>
    <row r="56" spans="1:43" ht="12.75">
      <c r="A56" s="18"/>
      <c r="B56" s="19"/>
      <c r="C56" s="22" t="s">
        <v>20</v>
      </c>
      <c r="D56" s="134" t="s">
        <v>45</v>
      </c>
      <c r="E56" s="134"/>
      <c r="F56" s="134"/>
      <c r="G56" s="134"/>
      <c r="H56" s="134"/>
      <c r="I56" s="135"/>
      <c r="J56" s="44">
        <f t="shared" si="0"/>
        <v>0</v>
      </c>
      <c r="K56" s="122"/>
      <c r="L56" s="122"/>
      <c r="M56" s="122"/>
      <c r="P56" s="18"/>
      <c r="Q56" s="19"/>
      <c r="R56" s="22" t="s">
        <v>20</v>
      </c>
      <c r="S56" s="134" t="s">
        <v>45</v>
      </c>
      <c r="T56" s="134"/>
      <c r="U56" s="134"/>
      <c r="V56" s="134"/>
      <c r="W56" s="134"/>
      <c r="X56" s="135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34" t="s">
        <v>45</v>
      </c>
      <c r="AI56" s="134"/>
      <c r="AJ56" s="134"/>
      <c r="AK56" s="134"/>
      <c r="AL56" s="134"/>
      <c r="AM56" s="135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34" t="s">
        <v>46</v>
      </c>
      <c r="E57" s="134"/>
      <c r="F57" s="134"/>
      <c r="G57" s="134"/>
      <c r="H57" s="134"/>
      <c r="I57" s="135"/>
      <c r="J57" s="44">
        <f t="shared" si="0"/>
        <v>0</v>
      </c>
      <c r="K57" s="122"/>
      <c r="L57" s="122"/>
      <c r="M57" s="122"/>
      <c r="P57" s="18"/>
      <c r="Q57" s="19"/>
      <c r="R57" s="22" t="s">
        <v>20</v>
      </c>
      <c r="S57" s="134" t="s">
        <v>46</v>
      </c>
      <c r="T57" s="134"/>
      <c r="U57" s="134"/>
      <c r="V57" s="134"/>
      <c r="W57" s="134"/>
      <c r="X57" s="135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34" t="s">
        <v>46</v>
      </c>
      <c r="AI57" s="134"/>
      <c r="AJ57" s="134"/>
      <c r="AK57" s="134"/>
      <c r="AL57" s="134"/>
      <c r="AM57" s="135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34" t="s">
        <v>47</v>
      </c>
      <c r="E58" s="134"/>
      <c r="F58" s="134"/>
      <c r="G58" s="134"/>
      <c r="H58" s="134"/>
      <c r="I58" s="135"/>
      <c r="J58" s="44">
        <f t="shared" si="0"/>
        <v>0</v>
      </c>
      <c r="K58" s="122"/>
      <c r="L58" s="122"/>
      <c r="M58" s="122"/>
      <c r="P58" s="18"/>
      <c r="Q58" s="20"/>
      <c r="R58" s="22" t="s">
        <v>20</v>
      </c>
      <c r="S58" s="134" t="s">
        <v>47</v>
      </c>
      <c r="T58" s="134"/>
      <c r="U58" s="134"/>
      <c r="V58" s="134"/>
      <c r="W58" s="134"/>
      <c r="X58" s="135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34" t="s">
        <v>47</v>
      </c>
      <c r="AI58" s="134"/>
      <c r="AJ58" s="134"/>
      <c r="AK58" s="134"/>
      <c r="AL58" s="134"/>
      <c r="AM58" s="135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34" t="s">
        <v>48</v>
      </c>
      <c r="E59" s="134"/>
      <c r="F59" s="134"/>
      <c r="G59" s="134"/>
      <c r="H59" s="134"/>
      <c r="I59" s="135"/>
      <c r="J59" s="44">
        <f t="shared" si="0"/>
        <v>-207</v>
      </c>
      <c r="K59" s="53"/>
      <c r="L59" s="50">
        <v>-2</v>
      </c>
      <c r="M59" s="50">
        <v>-205</v>
      </c>
      <c r="P59" s="18"/>
      <c r="Q59" s="20"/>
      <c r="R59" s="22" t="s">
        <v>20</v>
      </c>
      <c r="S59" s="134" t="s">
        <v>48</v>
      </c>
      <c r="T59" s="134"/>
      <c r="U59" s="134"/>
      <c r="V59" s="134"/>
      <c r="W59" s="134"/>
      <c r="X59" s="135"/>
      <c r="Y59" s="44">
        <f t="shared" si="1"/>
        <v>-152</v>
      </c>
      <c r="Z59" s="44"/>
      <c r="AA59" s="44">
        <v>-1</v>
      </c>
      <c r="AB59" s="44">
        <v>-151</v>
      </c>
      <c r="AE59" s="18"/>
      <c r="AF59" s="20"/>
      <c r="AG59" s="22" t="s">
        <v>20</v>
      </c>
      <c r="AH59" s="134" t="s">
        <v>48</v>
      </c>
      <c r="AI59" s="134"/>
      <c r="AJ59" s="134"/>
      <c r="AK59" s="134"/>
      <c r="AL59" s="134"/>
      <c r="AM59" s="135"/>
      <c r="AN59" s="44">
        <f t="shared" si="2"/>
        <v>-576</v>
      </c>
      <c r="AO59" s="44"/>
      <c r="AP59" s="44">
        <v>-5</v>
      </c>
      <c r="AQ59" s="44">
        <v>-571</v>
      </c>
    </row>
    <row r="60" spans="1:43" ht="13.5" thickBot="1">
      <c r="A60" s="23"/>
      <c r="B60" s="24"/>
      <c r="C60" s="25" t="s">
        <v>20</v>
      </c>
      <c r="D60" s="132" t="s">
        <v>49</v>
      </c>
      <c r="E60" s="132"/>
      <c r="F60" s="132"/>
      <c r="G60" s="132"/>
      <c r="H60" s="132"/>
      <c r="I60" s="133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32" t="s">
        <v>49</v>
      </c>
      <c r="T60" s="132"/>
      <c r="U60" s="132"/>
      <c r="V60" s="132"/>
      <c r="W60" s="132"/>
      <c r="X60" s="133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32" t="s">
        <v>49</v>
      </c>
      <c r="AI60" s="132"/>
      <c r="AJ60" s="132"/>
      <c r="AK60" s="132"/>
      <c r="AL60" s="132"/>
      <c r="AM60" s="133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30.04.2007r.</v>
      </c>
      <c r="J63" s="46"/>
      <c r="K63" s="46"/>
      <c r="L63" s="46"/>
      <c r="M63" s="2" t="s">
        <v>237</v>
      </c>
      <c r="Q63" s="1" t="str">
        <f>Q6</f>
        <v>Stan na 30.04.2007r.</v>
      </c>
      <c r="Y63" s="46"/>
      <c r="Z63" s="46"/>
      <c r="AA63" s="46"/>
      <c r="AB63" s="2" t="s">
        <v>238</v>
      </c>
      <c r="AF63" s="1" t="str">
        <f>AF6</f>
        <v>Stan na 30.04.2007r.</v>
      </c>
      <c r="AN63" s="46"/>
      <c r="AO63" s="46"/>
      <c r="AP63" s="46"/>
      <c r="AQ63" s="2" t="s">
        <v>239</v>
      </c>
    </row>
    <row r="64" spans="1:43" ht="13.5" thickBot="1">
      <c r="A64" s="163" t="s">
        <v>1</v>
      </c>
      <c r="B64" s="164"/>
      <c r="C64" s="164"/>
      <c r="D64" s="164"/>
      <c r="E64" s="164"/>
      <c r="F64" s="164"/>
      <c r="G64" s="164"/>
      <c r="H64" s="164"/>
      <c r="I64" s="165"/>
      <c r="J64" s="123" t="s">
        <v>117</v>
      </c>
      <c r="K64" s="123"/>
      <c r="L64" s="123"/>
      <c r="M64" s="123"/>
      <c r="P64" s="163" t="s">
        <v>1</v>
      </c>
      <c r="Q64" s="164"/>
      <c r="R64" s="164"/>
      <c r="S64" s="164"/>
      <c r="T64" s="164"/>
      <c r="U64" s="164"/>
      <c r="V64" s="164"/>
      <c r="W64" s="164"/>
      <c r="X64" s="165"/>
      <c r="Y64" s="123" t="s">
        <v>117</v>
      </c>
      <c r="Z64" s="123"/>
      <c r="AA64" s="123"/>
      <c r="AB64" s="123"/>
      <c r="AE64" s="163" t="s">
        <v>1</v>
      </c>
      <c r="AF64" s="164"/>
      <c r="AG64" s="164"/>
      <c r="AH64" s="164"/>
      <c r="AI64" s="164"/>
      <c r="AJ64" s="164"/>
      <c r="AK64" s="164"/>
      <c r="AL64" s="164"/>
      <c r="AM64" s="165"/>
      <c r="AN64" s="123" t="s">
        <v>117</v>
      </c>
      <c r="AO64" s="123"/>
      <c r="AP64" s="123"/>
      <c r="AQ64" s="123"/>
    </row>
    <row r="65" spans="1:43" ht="45.75" thickBot="1">
      <c r="A65" s="166"/>
      <c r="B65" s="167"/>
      <c r="C65" s="167"/>
      <c r="D65" s="167"/>
      <c r="E65" s="167"/>
      <c r="F65" s="167"/>
      <c r="G65" s="167"/>
      <c r="H65" s="167"/>
      <c r="I65" s="168"/>
      <c r="J65" s="48" t="s">
        <v>35</v>
      </c>
      <c r="K65" s="49" t="s">
        <v>36</v>
      </c>
      <c r="L65" s="49" t="s">
        <v>37</v>
      </c>
      <c r="M65" s="49" t="s">
        <v>38</v>
      </c>
      <c r="P65" s="166"/>
      <c r="Q65" s="167"/>
      <c r="R65" s="167"/>
      <c r="S65" s="167"/>
      <c r="T65" s="167"/>
      <c r="U65" s="167"/>
      <c r="V65" s="167"/>
      <c r="W65" s="167"/>
      <c r="X65" s="168"/>
      <c r="Y65" s="48" t="s">
        <v>35</v>
      </c>
      <c r="Z65" s="49" t="s">
        <v>36</v>
      </c>
      <c r="AA65" s="49" t="s">
        <v>37</v>
      </c>
      <c r="AB65" s="49" t="s">
        <v>38</v>
      </c>
      <c r="AE65" s="166"/>
      <c r="AF65" s="167"/>
      <c r="AG65" s="167"/>
      <c r="AH65" s="167"/>
      <c r="AI65" s="167"/>
      <c r="AJ65" s="167"/>
      <c r="AK65" s="167"/>
      <c r="AL65" s="167"/>
      <c r="AM65" s="168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-618</v>
      </c>
      <c r="K66" s="89">
        <f>+K67+K68</f>
        <v>-154</v>
      </c>
      <c r="L66" s="89">
        <f>+L67+L68</f>
        <v>-103</v>
      </c>
      <c r="M66" s="89">
        <f>+M67+M68</f>
        <v>-361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-455</v>
      </c>
      <c r="Z66" s="89">
        <f>+Z67+Z68</f>
        <v>-114</v>
      </c>
      <c r="AA66" s="89">
        <f>+AA67+AA68</f>
        <v>-75</v>
      </c>
      <c r="AB66" s="89">
        <f>+AB67+AB68</f>
        <v>-266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-1723</v>
      </c>
      <c r="AO66" s="89">
        <f>+AO67+AO68</f>
        <v>-430</v>
      </c>
      <c r="AP66" s="89">
        <f>+AP67+AP68</f>
        <v>-286</v>
      </c>
      <c r="AQ66" s="89">
        <f>+AQ67+AQ68</f>
        <v>-1007</v>
      </c>
    </row>
    <row r="67" spans="1:43" ht="12.75">
      <c r="A67" s="13"/>
      <c r="B67" s="63"/>
      <c r="C67" s="65" t="s">
        <v>6</v>
      </c>
      <c r="D67" s="136" t="s">
        <v>52</v>
      </c>
      <c r="E67" s="136"/>
      <c r="F67" s="136"/>
      <c r="G67" s="136"/>
      <c r="H67" s="136"/>
      <c r="I67" s="137"/>
      <c r="J67" s="50">
        <f>+K67+L67+M67</f>
        <v>-617</v>
      </c>
      <c r="K67" s="50">
        <v>-154</v>
      </c>
      <c r="L67" s="50">
        <v>-103</v>
      </c>
      <c r="M67" s="50">
        <v>-360</v>
      </c>
      <c r="P67" s="13"/>
      <c r="Q67" s="63"/>
      <c r="R67" s="65" t="s">
        <v>6</v>
      </c>
      <c r="S67" s="136" t="s">
        <v>52</v>
      </c>
      <c r="T67" s="136"/>
      <c r="U67" s="136"/>
      <c r="V67" s="136"/>
      <c r="W67" s="136"/>
      <c r="X67" s="137"/>
      <c r="Y67" s="50">
        <f>+Z67+AA67+AB67</f>
        <v>-454</v>
      </c>
      <c r="Z67" s="50">
        <v>-114</v>
      </c>
      <c r="AA67" s="50">
        <v>-75</v>
      </c>
      <c r="AB67" s="50">
        <v>-265</v>
      </c>
      <c r="AE67" s="13"/>
      <c r="AF67" s="63"/>
      <c r="AG67" s="65" t="s">
        <v>6</v>
      </c>
      <c r="AH67" s="136" t="s">
        <v>52</v>
      </c>
      <c r="AI67" s="136"/>
      <c r="AJ67" s="136"/>
      <c r="AK67" s="136"/>
      <c r="AL67" s="136"/>
      <c r="AM67" s="137"/>
      <c r="AN67" s="50">
        <f>+AO67+AP67+AQ67</f>
        <v>-1720</v>
      </c>
      <c r="AO67" s="50">
        <v>-430</v>
      </c>
      <c r="AP67" s="50">
        <v>-286</v>
      </c>
      <c r="AQ67" s="50">
        <v>-1004</v>
      </c>
    </row>
    <row r="68" spans="1:43" ht="12.75">
      <c r="A68" s="18"/>
      <c r="B68" s="39"/>
      <c r="C68" s="27" t="s">
        <v>10</v>
      </c>
      <c r="D68" s="134" t="s">
        <v>53</v>
      </c>
      <c r="E68" s="134"/>
      <c r="F68" s="134"/>
      <c r="G68" s="134"/>
      <c r="H68" s="134"/>
      <c r="I68" s="135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34" t="s">
        <v>53</v>
      </c>
      <c r="T68" s="134"/>
      <c r="U68" s="134"/>
      <c r="V68" s="134"/>
      <c r="W68" s="134"/>
      <c r="X68" s="135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34" t="s">
        <v>53</v>
      </c>
      <c r="AI68" s="134"/>
      <c r="AJ68" s="134"/>
      <c r="AK68" s="134"/>
      <c r="AL68" s="134"/>
      <c r="AM68" s="135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24" t="s">
        <v>137</v>
      </c>
      <c r="D69" s="161"/>
      <c r="E69" s="161"/>
      <c r="F69" s="161"/>
      <c r="G69" s="161"/>
      <c r="H69" s="161"/>
      <c r="I69" s="162"/>
      <c r="J69" s="85">
        <v>0</v>
      </c>
      <c r="K69" s="74"/>
      <c r="L69" s="74"/>
      <c r="M69" s="74"/>
      <c r="P69" s="14"/>
      <c r="Q69" s="90" t="s">
        <v>16</v>
      </c>
      <c r="R69" s="124" t="s">
        <v>137</v>
      </c>
      <c r="S69" s="161"/>
      <c r="T69" s="161"/>
      <c r="U69" s="161"/>
      <c r="V69" s="161"/>
      <c r="W69" s="161"/>
      <c r="X69" s="162"/>
      <c r="Y69" s="85">
        <v>0</v>
      </c>
      <c r="Z69" s="74"/>
      <c r="AA69" s="74"/>
      <c r="AB69" s="74"/>
      <c r="AE69" s="14"/>
      <c r="AF69" s="90" t="s">
        <v>16</v>
      </c>
      <c r="AG69" s="124" t="s">
        <v>137</v>
      </c>
      <c r="AH69" s="161"/>
      <c r="AI69" s="161"/>
      <c r="AJ69" s="161"/>
      <c r="AK69" s="161"/>
      <c r="AL69" s="161"/>
      <c r="AM69" s="16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27" t="s">
        <v>138</v>
      </c>
      <c r="D70" s="127"/>
      <c r="E70" s="127"/>
      <c r="F70" s="127"/>
      <c r="G70" s="127"/>
      <c r="H70" s="127"/>
      <c r="I70" s="128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27" t="s">
        <v>138</v>
      </c>
      <c r="S70" s="127"/>
      <c r="T70" s="127"/>
      <c r="U70" s="127"/>
      <c r="V70" s="127"/>
      <c r="W70" s="127"/>
      <c r="X70" s="128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27" t="s">
        <v>138</v>
      </c>
      <c r="AH70" s="127"/>
      <c r="AI70" s="127"/>
      <c r="AJ70" s="127"/>
      <c r="AK70" s="127"/>
      <c r="AL70" s="127"/>
      <c r="AM70" s="128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42" t="s">
        <v>109</v>
      </c>
      <c r="E71" s="142"/>
      <c r="F71" s="142"/>
      <c r="G71" s="142"/>
      <c r="H71" s="142"/>
      <c r="I71" s="143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42" t="s">
        <v>109</v>
      </c>
      <c r="T71" s="142"/>
      <c r="U71" s="142"/>
      <c r="V71" s="142"/>
      <c r="W71" s="142"/>
      <c r="X71" s="143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42" t="s">
        <v>109</v>
      </c>
      <c r="AI71" s="142"/>
      <c r="AJ71" s="142"/>
      <c r="AK71" s="142"/>
      <c r="AL71" s="142"/>
      <c r="AM71" s="143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34" t="s">
        <v>54</v>
      </c>
      <c r="F72" s="134"/>
      <c r="G72" s="134"/>
      <c r="H72" s="134"/>
      <c r="I72" s="135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34" t="s">
        <v>54</v>
      </c>
      <c r="U72" s="134"/>
      <c r="V72" s="134"/>
      <c r="W72" s="134"/>
      <c r="X72" s="135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34" t="s">
        <v>54</v>
      </c>
      <c r="AJ72" s="134"/>
      <c r="AK72" s="134"/>
      <c r="AL72" s="134"/>
      <c r="AM72" s="135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34" t="s">
        <v>55</v>
      </c>
      <c r="F73" s="134"/>
      <c r="G73" s="134"/>
      <c r="H73" s="134"/>
      <c r="I73" s="135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34" t="s">
        <v>55</v>
      </c>
      <c r="U73" s="134"/>
      <c r="V73" s="134"/>
      <c r="W73" s="134"/>
      <c r="X73" s="135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34" t="s">
        <v>55</v>
      </c>
      <c r="AJ73" s="134"/>
      <c r="AK73" s="134"/>
      <c r="AL73" s="134"/>
      <c r="AM73" s="135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34" t="s">
        <v>108</v>
      </c>
      <c r="F74" s="134"/>
      <c r="G74" s="134"/>
      <c r="H74" s="134"/>
      <c r="I74" s="135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34" t="s">
        <v>108</v>
      </c>
      <c r="U74" s="134"/>
      <c r="V74" s="134"/>
      <c r="W74" s="134"/>
      <c r="X74" s="135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34" t="s">
        <v>108</v>
      </c>
      <c r="AJ74" s="134"/>
      <c r="AK74" s="134"/>
      <c r="AL74" s="134"/>
      <c r="AM74" s="135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29" t="s">
        <v>56</v>
      </c>
      <c r="E75" s="129"/>
      <c r="F75" s="129"/>
      <c r="G75" s="129"/>
      <c r="H75" s="129"/>
      <c r="I75" s="130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29" t="s">
        <v>56</v>
      </c>
      <c r="T75" s="129"/>
      <c r="U75" s="129"/>
      <c r="V75" s="129"/>
      <c r="W75" s="129"/>
      <c r="X75" s="130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29" t="s">
        <v>56</v>
      </c>
      <c r="AI75" s="129"/>
      <c r="AJ75" s="129"/>
      <c r="AK75" s="129"/>
      <c r="AL75" s="129"/>
      <c r="AM75" s="130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34" t="s">
        <v>57</v>
      </c>
      <c r="E76" s="134"/>
      <c r="F76" s="134"/>
      <c r="G76" s="134"/>
      <c r="H76" s="134"/>
      <c r="I76" s="135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34" t="s">
        <v>57</v>
      </c>
      <c r="T76" s="134"/>
      <c r="U76" s="134"/>
      <c r="V76" s="134"/>
      <c r="W76" s="134"/>
      <c r="X76" s="135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34" t="s">
        <v>57</v>
      </c>
      <c r="AI76" s="134"/>
      <c r="AJ76" s="134"/>
      <c r="AK76" s="134"/>
      <c r="AL76" s="134"/>
      <c r="AM76" s="135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27" t="s">
        <v>139</v>
      </c>
      <c r="D77" s="127"/>
      <c r="E77" s="127"/>
      <c r="F77" s="127"/>
      <c r="G77" s="127"/>
      <c r="H77" s="127"/>
      <c r="I77" s="128"/>
      <c r="J77" s="85">
        <f>+J78+J82+J83</f>
        <v>-181</v>
      </c>
      <c r="K77" s="85">
        <f>+K78+K82+K83</f>
        <v>0</v>
      </c>
      <c r="L77" s="85">
        <f>+L78+L82+L83</f>
        <v>0</v>
      </c>
      <c r="M77" s="85">
        <f>+M78+M82+M83</f>
        <v>-181</v>
      </c>
      <c r="P77" s="18"/>
      <c r="Q77" s="39"/>
      <c r="R77" s="127" t="s">
        <v>139</v>
      </c>
      <c r="S77" s="127"/>
      <c r="T77" s="127"/>
      <c r="U77" s="127"/>
      <c r="V77" s="127"/>
      <c r="W77" s="127"/>
      <c r="X77" s="128"/>
      <c r="Y77" s="85">
        <f>+Y78+Y82+Y83</f>
        <v>-133</v>
      </c>
      <c r="Z77" s="85">
        <f>+Z78+Z82+Z83</f>
        <v>0</v>
      </c>
      <c r="AA77" s="85">
        <f>+AA78+AA82+AA83</f>
        <v>0</v>
      </c>
      <c r="AB77" s="85">
        <f>+AB78+AB82+AB83</f>
        <v>-133</v>
      </c>
      <c r="AE77" s="18"/>
      <c r="AF77" s="39"/>
      <c r="AG77" s="127" t="s">
        <v>139</v>
      </c>
      <c r="AH77" s="127"/>
      <c r="AI77" s="127"/>
      <c r="AJ77" s="127"/>
      <c r="AK77" s="127"/>
      <c r="AL77" s="127"/>
      <c r="AM77" s="128"/>
      <c r="AN77" s="85">
        <f>+AN78+AN82+AN83</f>
        <v>-503</v>
      </c>
      <c r="AO77" s="85">
        <f>+AO78+AO82+AO83</f>
        <v>0</v>
      </c>
      <c r="AP77" s="85">
        <f>+AP78+AP82+AP83</f>
        <v>0</v>
      </c>
      <c r="AQ77" s="85">
        <f>+AQ78+AQ82+AQ83</f>
        <v>-503</v>
      </c>
    </row>
    <row r="78" spans="1:43" ht="27" customHeight="1">
      <c r="A78" s="14"/>
      <c r="B78" s="64"/>
      <c r="C78" s="66" t="s">
        <v>6</v>
      </c>
      <c r="D78" s="129" t="s">
        <v>110</v>
      </c>
      <c r="E78" s="129"/>
      <c r="F78" s="129"/>
      <c r="G78" s="129"/>
      <c r="H78" s="129"/>
      <c r="I78" s="130"/>
      <c r="J78" s="76">
        <f aca="true" t="shared" si="6" ref="J78:J83">+K78+L78+M78</f>
        <v>-181</v>
      </c>
      <c r="K78" s="76"/>
      <c r="L78" s="76"/>
      <c r="M78" s="76">
        <f>+M79</f>
        <v>-181</v>
      </c>
      <c r="P78" s="14"/>
      <c r="Q78" s="64"/>
      <c r="R78" s="66" t="s">
        <v>6</v>
      </c>
      <c r="S78" s="129" t="s">
        <v>110</v>
      </c>
      <c r="T78" s="129"/>
      <c r="U78" s="129"/>
      <c r="V78" s="129"/>
      <c r="W78" s="129"/>
      <c r="X78" s="130"/>
      <c r="Y78" s="76">
        <f aca="true" t="shared" si="7" ref="Y78:Y83">+Z78+AA78+AB78</f>
        <v>-133</v>
      </c>
      <c r="Z78" s="76"/>
      <c r="AA78" s="76"/>
      <c r="AB78" s="76">
        <f>+AB79</f>
        <v>-133</v>
      </c>
      <c r="AE78" s="14"/>
      <c r="AF78" s="64"/>
      <c r="AG78" s="66" t="s">
        <v>6</v>
      </c>
      <c r="AH78" s="129" t="s">
        <v>110</v>
      </c>
      <c r="AI78" s="129"/>
      <c r="AJ78" s="129"/>
      <c r="AK78" s="129"/>
      <c r="AL78" s="129"/>
      <c r="AM78" s="130"/>
      <c r="AN78" s="76">
        <f aca="true" t="shared" si="8" ref="AN78:AN83">+AO78+AP78+AQ78</f>
        <v>-503</v>
      </c>
      <c r="AO78" s="76"/>
      <c r="AP78" s="76"/>
      <c r="AQ78" s="76">
        <f>+AQ79</f>
        <v>-503</v>
      </c>
    </row>
    <row r="79" spans="1:43" ht="12.75">
      <c r="A79" s="18"/>
      <c r="B79" s="39"/>
      <c r="C79" s="27"/>
      <c r="D79" s="27" t="s">
        <v>20</v>
      </c>
      <c r="E79" s="134" t="s">
        <v>58</v>
      </c>
      <c r="F79" s="134"/>
      <c r="G79" s="134"/>
      <c r="H79" s="134"/>
      <c r="I79" s="135"/>
      <c r="J79" s="76">
        <f t="shared" si="6"/>
        <v>-181</v>
      </c>
      <c r="K79" s="77"/>
      <c r="L79" s="77"/>
      <c r="M79" s="55">
        <v>-181</v>
      </c>
      <c r="P79" s="18"/>
      <c r="Q79" s="39"/>
      <c r="R79" s="27"/>
      <c r="S79" s="27" t="s">
        <v>20</v>
      </c>
      <c r="T79" s="134" t="s">
        <v>58</v>
      </c>
      <c r="U79" s="134"/>
      <c r="V79" s="134"/>
      <c r="W79" s="134"/>
      <c r="X79" s="135"/>
      <c r="Y79" s="76">
        <f t="shared" si="7"/>
        <v>-133</v>
      </c>
      <c r="Z79" s="77"/>
      <c r="AA79" s="77"/>
      <c r="AB79" s="55">
        <v>-133</v>
      </c>
      <c r="AE79" s="18"/>
      <c r="AF79" s="39"/>
      <c r="AG79" s="27"/>
      <c r="AH79" s="27" t="s">
        <v>20</v>
      </c>
      <c r="AI79" s="134" t="s">
        <v>58</v>
      </c>
      <c r="AJ79" s="134"/>
      <c r="AK79" s="134"/>
      <c r="AL79" s="134"/>
      <c r="AM79" s="135"/>
      <c r="AN79" s="76">
        <f t="shared" si="8"/>
        <v>-503</v>
      </c>
      <c r="AO79" s="77"/>
      <c r="AP79" s="77"/>
      <c r="AQ79" s="55">
        <v>-503</v>
      </c>
    </row>
    <row r="80" spans="1:43" ht="12.75">
      <c r="A80" s="18"/>
      <c r="B80" s="39"/>
      <c r="C80" s="27"/>
      <c r="D80" s="27" t="s">
        <v>20</v>
      </c>
      <c r="E80" s="134" t="s">
        <v>59</v>
      </c>
      <c r="F80" s="134"/>
      <c r="G80" s="134"/>
      <c r="H80" s="134"/>
      <c r="I80" s="135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34" t="s">
        <v>59</v>
      </c>
      <c r="U80" s="134"/>
      <c r="V80" s="134"/>
      <c r="W80" s="134"/>
      <c r="X80" s="135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34" t="s">
        <v>59</v>
      </c>
      <c r="AJ80" s="134"/>
      <c r="AK80" s="134"/>
      <c r="AL80" s="134"/>
      <c r="AM80" s="135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34" t="s">
        <v>111</v>
      </c>
      <c r="F81" s="134"/>
      <c r="G81" s="134"/>
      <c r="H81" s="134"/>
      <c r="I81" s="135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34" t="s">
        <v>111</v>
      </c>
      <c r="U81" s="134"/>
      <c r="V81" s="134"/>
      <c r="W81" s="134"/>
      <c r="X81" s="135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34" t="s">
        <v>111</v>
      </c>
      <c r="AJ81" s="134"/>
      <c r="AK81" s="134"/>
      <c r="AL81" s="134"/>
      <c r="AM81" s="135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29" t="s">
        <v>60</v>
      </c>
      <c r="E82" s="129"/>
      <c r="F82" s="129"/>
      <c r="G82" s="129"/>
      <c r="H82" s="129"/>
      <c r="I82" s="130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29" t="s">
        <v>60</v>
      </c>
      <c r="T82" s="129"/>
      <c r="U82" s="129"/>
      <c r="V82" s="129"/>
      <c r="W82" s="129"/>
      <c r="X82" s="130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29" t="s">
        <v>60</v>
      </c>
      <c r="AI82" s="129"/>
      <c r="AJ82" s="129"/>
      <c r="AK82" s="129"/>
      <c r="AL82" s="129"/>
      <c r="AM82" s="130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34" t="s">
        <v>61</v>
      </c>
      <c r="E83" s="134"/>
      <c r="F83" s="134"/>
      <c r="G83" s="134"/>
      <c r="H83" s="134"/>
      <c r="I83" s="135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34" t="s">
        <v>61</v>
      </c>
      <c r="T83" s="134"/>
      <c r="U83" s="134"/>
      <c r="V83" s="134"/>
      <c r="W83" s="134"/>
      <c r="X83" s="135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34" t="s">
        <v>61</v>
      </c>
      <c r="AI83" s="134"/>
      <c r="AJ83" s="134"/>
      <c r="AK83" s="134"/>
      <c r="AL83" s="134"/>
      <c r="AM83" s="135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31" t="s">
        <v>140</v>
      </c>
      <c r="D84" s="131"/>
      <c r="E84" s="131"/>
      <c r="F84" s="131"/>
      <c r="G84" s="131"/>
      <c r="H84" s="131"/>
      <c r="I84" s="125"/>
      <c r="J84" s="97"/>
      <c r="K84" s="97"/>
      <c r="L84" s="97"/>
      <c r="M84" s="97"/>
      <c r="P84" s="14"/>
      <c r="Q84" s="90" t="s">
        <v>19</v>
      </c>
      <c r="R84" s="131" t="s">
        <v>140</v>
      </c>
      <c r="S84" s="131"/>
      <c r="T84" s="131"/>
      <c r="U84" s="131"/>
      <c r="V84" s="131"/>
      <c r="W84" s="131"/>
      <c r="X84" s="125"/>
      <c r="Y84" s="97"/>
      <c r="Z84" s="97"/>
      <c r="AA84" s="97"/>
      <c r="AB84" s="97"/>
      <c r="AE84" s="14"/>
      <c r="AF84" s="90" t="s">
        <v>19</v>
      </c>
      <c r="AG84" s="131" t="s">
        <v>140</v>
      </c>
      <c r="AH84" s="131"/>
      <c r="AI84" s="131"/>
      <c r="AJ84" s="131"/>
      <c r="AK84" s="131"/>
      <c r="AL84" s="131"/>
      <c r="AM84" s="125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34" t="s">
        <v>112</v>
      </c>
      <c r="E85" s="134"/>
      <c r="F85" s="134"/>
      <c r="G85" s="134"/>
      <c r="H85" s="134"/>
      <c r="I85" s="135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34" t="s">
        <v>112</v>
      </c>
      <c r="T85" s="134"/>
      <c r="U85" s="134"/>
      <c r="V85" s="134"/>
      <c r="W85" s="134"/>
      <c r="X85" s="135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34" t="s">
        <v>112</v>
      </c>
      <c r="AI85" s="134"/>
      <c r="AJ85" s="134"/>
      <c r="AK85" s="134"/>
      <c r="AL85" s="134"/>
      <c r="AM85" s="135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34" t="s">
        <v>64</v>
      </c>
      <c r="F86" s="134"/>
      <c r="G86" s="134"/>
      <c r="H86" s="134"/>
      <c r="I86" s="135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34" t="s">
        <v>64</v>
      </c>
      <c r="U86" s="134"/>
      <c r="V86" s="134"/>
      <c r="W86" s="134"/>
      <c r="X86" s="135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34" t="s">
        <v>64</v>
      </c>
      <c r="AJ86" s="134"/>
      <c r="AK86" s="134"/>
      <c r="AL86" s="134"/>
      <c r="AM86" s="135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34" t="s">
        <v>66</v>
      </c>
      <c r="F87" s="134"/>
      <c r="G87" s="134"/>
      <c r="H87" s="134"/>
      <c r="I87" s="135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34" t="s">
        <v>66</v>
      </c>
      <c r="U87" s="134"/>
      <c r="V87" s="134"/>
      <c r="W87" s="134"/>
      <c r="X87" s="135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34" t="s">
        <v>66</v>
      </c>
      <c r="AJ87" s="134"/>
      <c r="AK87" s="134"/>
      <c r="AL87" s="134"/>
      <c r="AM87" s="135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34" t="s">
        <v>113</v>
      </c>
      <c r="E88" s="134"/>
      <c r="F88" s="134"/>
      <c r="G88" s="134"/>
      <c r="H88" s="134"/>
      <c r="I88" s="135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34" t="s">
        <v>113</v>
      </c>
      <c r="T88" s="134"/>
      <c r="U88" s="134"/>
      <c r="V88" s="134"/>
      <c r="W88" s="134"/>
      <c r="X88" s="135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34" t="s">
        <v>113</v>
      </c>
      <c r="AI88" s="134"/>
      <c r="AJ88" s="134"/>
      <c r="AK88" s="134"/>
      <c r="AL88" s="134"/>
      <c r="AM88" s="135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34" t="s">
        <v>68</v>
      </c>
      <c r="F89" s="134"/>
      <c r="G89" s="134"/>
      <c r="H89" s="134"/>
      <c r="I89" s="135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34" t="s">
        <v>68</v>
      </c>
      <c r="U89" s="134"/>
      <c r="V89" s="134"/>
      <c r="W89" s="134"/>
      <c r="X89" s="135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34" t="s">
        <v>68</v>
      </c>
      <c r="AJ89" s="134"/>
      <c r="AK89" s="134"/>
      <c r="AL89" s="134"/>
      <c r="AM89" s="135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34" t="s">
        <v>69</v>
      </c>
      <c r="F90" s="134"/>
      <c r="G90" s="134"/>
      <c r="H90" s="134"/>
      <c r="I90" s="135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34" t="s">
        <v>69</v>
      </c>
      <c r="U90" s="134"/>
      <c r="V90" s="134"/>
      <c r="W90" s="134"/>
      <c r="X90" s="135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34" t="s">
        <v>69</v>
      </c>
      <c r="AJ90" s="134"/>
      <c r="AK90" s="134"/>
      <c r="AL90" s="134"/>
      <c r="AM90" s="135"/>
      <c r="AN90" s="44">
        <f>+AO90+AP90+AQ90</f>
        <v>0</v>
      </c>
      <c r="AO90" s="50"/>
      <c r="AP90" s="50"/>
      <c r="AQ90" s="50"/>
    </row>
    <row r="91" spans="1:43" ht="14.25">
      <c r="A91" s="126" t="s">
        <v>141</v>
      </c>
      <c r="B91" s="127"/>
      <c r="C91" s="127"/>
      <c r="D91" s="127"/>
      <c r="E91" s="127"/>
      <c r="F91" s="127"/>
      <c r="G91" s="127"/>
      <c r="H91" s="127"/>
      <c r="I91" s="128"/>
      <c r="J91" s="98"/>
      <c r="K91" s="98"/>
      <c r="L91" s="98"/>
      <c r="M91" s="98"/>
      <c r="P91" s="126" t="s">
        <v>141</v>
      </c>
      <c r="Q91" s="127"/>
      <c r="R91" s="127"/>
      <c r="S91" s="127"/>
      <c r="T91" s="127"/>
      <c r="U91" s="127"/>
      <c r="V91" s="127"/>
      <c r="W91" s="127"/>
      <c r="X91" s="128"/>
      <c r="Y91" s="98"/>
      <c r="Z91" s="98"/>
      <c r="AA91" s="98"/>
      <c r="AB91" s="98"/>
      <c r="AE91" s="126" t="s">
        <v>141</v>
      </c>
      <c r="AF91" s="127"/>
      <c r="AG91" s="127"/>
      <c r="AH91" s="127"/>
      <c r="AI91" s="127"/>
      <c r="AJ91" s="127"/>
      <c r="AK91" s="127"/>
      <c r="AL91" s="127"/>
      <c r="AM91" s="128"/>
      <c r="AN91" s="98"/>
      <c r="AO91" s="98"/>
      <c r="AP91" s="98"/>
      <c r="AQ91" s="98"/>
    </row>
    <row r="92" spans="1:43" ht="12.75">
      <c r="A92" s="18" t="s">
        <v>4</v>
      </c>
      <c r="B92" s="134" t="s">
        <v>70</v>
      </c>
      <c r="C92" s="134"/>
      <c r="D92" s="134"/>
      <c r="E92" s="134"/>
      <c r="F92" s="134"/>
      <c r="G92" s="134"/>
      <c r="H92" s="134"/>
      <c r="I92" s="135"/>
      <c r="J92" s="98"/>
      <c r="K92" s="98"/>
      <c r="L92" s="98"/>
      <c r="M92" s="98"/>
      <c r="P92" s="18" t="s">
        <v>4</v>
      </c>
      <c r="Q92" s="134" t="s">
        <v>70</v>
      </c>
      <c r="R92" s="134"/>
      <c r="S92" s="134"/>
      <c r="T92" s="134"/>
      <c r="U92" s="134"/>
      <c r="V92" s="134"/>
      <c r="W92" s="134"/>
      <c r="X92" s="135"/>
      <c r="Y92" s="98"/>
      <c r="Z92" s="98"/>
      <c r="AA92" s="98"/>
      <c r="AB92" s="98"/>
      <c r="AE92" s="18" t="s">
        <v>4</v>
      </c>
      <c r="AF92" s="134" t="s">
        <v>70</v>
      </c>
      <c r="AG92" s="134"/>
      <c r="AH92" s="134"/>
      <c r="AI92" s="134"/>
      <c r="AJ92" s="134"/>
      <c r="AK92" s="134"/>
      <c r="AL92" s="134"/>
      <c r="AM92" s="135"/>
      <c r="AN92" s="98"/>
      <c r="AO92" s="98"/>
      <c r="AP92" s="98"/>
      <c r="AQ92" s="98"/>
    </row>
    <row r="93" spans="1:43" ht="12.75">
      <c r="A93" s="18"/>
      <c r="B93" s="27" t="s">
        <v>6</v>
      </c>
      <c r="C93" s="134" t="s">
        <v>62</v>
      </c>
      <c r="D93" s="134"/>
      <c r="E93" s="134"/>
      <c r="F93" s="134"/>
      <c r="G93" s="134"/>
      <c r="H93" s="134"/>
      <c r="I93" s="135"/>
      <c r="J93" s="44">
        <f>+K93+L93+M93</f>
        <v>0</v>
      </c>
      <c r="K93" s="50"/>
      <c r="L93" s="50"/>
      <c r="M93" s="50"/>
      <c r="P93" s="18"/>
      <c r="Q93" s="27" t="s">
        <v>6</v>
      </c>
      <c r="R93" s="134" t="s">
        <v>62</v>
      </c>
      <c r="S93" s="134"/>
      <c r="T93" s="134"/>
      <c r="U93" s="134"/>
      <c r="V93" s="134"/>
      <c r="W93" s="134"/>
      <c r="X93" s="135"/>
      <c r="Y93" s="44">
        <f>+Z93+AA93+AB93</f>
        <v>0</v>
      </c>
      <c r="Z93" s="50"/>
      <c r="AA93" s="50"/>
      <c r="AB93" s="50"/>
      <c r="AE93" s="18"/>
      <c r="AF93" s="27" t="s">
        <v>6</v>
      </c>
      <c r="AG93" s="134" t="s">
        <v>62</v>
      </c>
      <c r="AH93" s="134"/>
      <c r="AI93" s="134"/>
      <c r="AJ93" s="134"/>
      <c r="AK93" s="134"/>
      <c r="AL93" s="134"/>
      <c r="AM93" s="135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34" t="s">
        <v>67</v>
      </c>
      <c r="D94" s="134"/>
      <c r="E94" s="134"/>
      <c r="F94" s="134"/>
      <c r="G94" s="134"/>
      <c r="H94" s="134"/>
      <c r="I94" s="135"/>
      <c r="J94" s="44">
        <f>+K94+L94+M94</f>
        <v>0</v>
      </c>
      <c r="K94" s="50"/>
      <c r="L94" s="50"/>
      <c r="M94" s="50"/>
      <c r="P94" s="18"/>
      <c r="Q94" s="27" t="s">
        <v>10</v>
      </c>
      <c r="R94" s="134" t="s">
        <v>67</v>
      </c>
      <c r="S94" s="134"/>
      <c r="T94" s="134"/>
      <c r="U94" s="134"/>
      <c r="V94" s="134"/>
      <c r="W94" s="134"/>
      <c r="X94" s="135"/>
      <c r="Y94" s="44">
        <f>+Z94+AA94+AB94</f>
        <v>0</v>
      </c>
      <c r="Z94" s="50"/>
      <c r="AA94" s="50"/>
      <c r="AB94" s="50"/>
      <c r="AE94" s="18"/>
      <c r="AF94" s="27" t="s">
        <v>10</v>
      </c>
      <c r="AG94" s="134" t="s">
        <v>67</v>
      </c>
      <c r="AH94" s="134"/>
      <c r="AI94" s="134"/>
      <c r="AJ94" s="134"/>
      <c r="AK94" s="134"/>
      <c r="AL94" s="134"/>
      <c r="AM94" s="135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59" t="s">
        <v>71</v>
      </c>
      <c r="C95" s="159"/>
      <c r="D95" s="159"/>
      <c r="E95" s="159"/>
      <c r="F95" s="159"/>
      <c r="G95" s="159"/>
      <c r="H95" s="159"/>
      <c r="I95" s="160"/>
      <c r="J95" s="98"/>
      <c r="K95" s="98"/>
      <c r="L95" s="98"/>
      <c r="M95" s="98"/>
      <c r="P95" s="18" t="s">
        <v>16</v>
      </c>
      <c r="Q95" s="159" t="s">
        <v>71</v>
      </c>
      <c r="R95" s="159"/>
      <c r="S95" s="159"/>
      <c r="T95" s="159"/>
      <c r="U95" s="159"/>
      <c r="V95" s="159"/>
      <c r="W95" s="159"/>
      <c r="X95" s="160"/>
      <c r="Y95" s="98"/>
      <c r="Z95" s="98"/>
      <c r="AA95" s="98"/>
      <c r="AB95" s="98"/>
      <c r="AE95" s="18" t="s">
        <v>16</v>
      </c>
      <c r="AF95" s="159" t="s">
        <v>71</v>
      </c>
      <c r="AG95" s="159"/>
      <c r="AH95" s="159"/>
      <c r="AI95" s="159"/>
      <c r="AJ95" s="159"/>
      <c r="AK95" s="159"/>
      <c r="AL95" s="159"/>
      <c r="AM95" s="160"/>
      <c r="AN95" s="98"/>
      <c r="AO95" s="98"/>
      <c r="AP95" s="98"/>
      <c r="AQ95" s="98"/>
    </row>
    <row r="96" spans="1:43" ht="12.75">
      <c r="A96" s="18"/>
      <c r="B96" s="27" t="s">
        <v>6</v>
      </c>
      <c r="C96" s="134" t="s">
        <v>62</v>
      </c>
      <c r="D96" s="134"/>
      <c r="E96" s="134"/>
      <c r="F96" s="134"/>
      <c r="G96" s="134"/>
      <c r="H96" s="134"/>
      <c r="I96" s="135"/>
      <c r="J96" s="44">
        <f>+K96+L96+M96</f>
        <v>0</v>
      </c>
      <c r="K96" s="50"/>
      <c r="L96" s="50"/>
      <c r="M96" s="50"/>
      <c r="P96" s="18"/>
      <c r="Q96" s="27" t="s">
        <v>6</v>
      </c>
      <c r="R96" s="134" t="s">
        <v>62</v>
      </c>
      <c r="S96" s="134"/>
      <c r="T96" s="134"/>
      <c r="U96" s="134"/>
      <c r="V96" s="134"/>
      <c r="W96" s="134"/>
      <c r="X96" s="135"/>
      <c r="Y96" s="44">
        <f>+Z96+AA96+AB96</f>
        <v>0</v>
      </c>
      <c r="Z96" s="50"/>
      <c r="AA96" s="50"/>
      <c r="AB96" s="50"/>
      <c r="AE96" s="18"/>
      <c r="AF96" s="27" t="s">
        <v>6</v>
      </c>
      <c r="AG96" s="134" t="s">
        <v>62</v>
      </c>
      <c r="AH96" s="134"/>
      <c r="AI96" s="134"/>
      <c r="AJ96" s="134"/>
      <c r="AK96" s="134"/>
      <c r="AL96" s="134"/>
      <c r="AM96" s="135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34" t="s">
        <v>67</v>
      </c>
      <c r="D97" s="134"/>
      <c r="E97" s="134"/>
      <c r="F97" s="134"/>
      <c r="G97" s="134"/>
      <c r="H97" s="134"/>
      <c r="I97" s="135"/>
      <c r="J97" s="44">
        <f>+K97+L97+M97</f>
        <v>0</v>
      </c>
      <c r="K97" s="50"/>
      <c r="L97" s="50"/>
      <c r="M97" s="50"/>
      <c r="P97" s="18"/>
      <c r="Q97" s="27" t="s">
        <v>10</v>
      </c>
      <c r="R97" s="134" t="s">
        <v>67</v>
      </c>
      <c r="S97" s="134"/>
      <c r="T97" s="134"/>
      <c r="U97" s="134"/>
      <c r="V97" s="134"/>
      <c r="W97" s="134"/>
      <c r="X97" s="135"/>
      <c r="Y97" s="44">
        <f>+Z97+AA97+AB97</f>
        <v>0</v>
      </c>
      <c r="Z97" s="50"/>
      <c r="AA97" s="50"/>
      <c r="AB97" s="50"/>
      <c r="AE97" s="18"/>
      <c r="AF97" s="27" t="s">
        <v>10</v>
      </c>
      <c r="AG97" s="134" t="s">
        <v>67</v>
      </c>
      <c r="AH97" s="134"/>
      <c r="AI97" s="134"/>
      <c r="AJ97" s="134"/>
      <c r="AK97" s="134"/>
      <c r="AL97" s="134"/>
      <c r="AM97" s="135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59" t="s">
        <v>72</v>
      </c>
      <c r="C98" s="159"/>
      <c r="D98" s="159"/>
      <c r="E98" s="159"/>
      <c r="F98" s="159"/>
      <c r="G98" s="159"/>
      <c r="H98" s="159"/>
      <c r="I98" s="160"/>
      <c r="J98" s="98"/>
      <c r="K98" s="98"/>
      <c r="L98" s="98"/>
      <c r="M98" s="98"/>
      <c r="P98" s="18" t="s">
        <v>114</v>
      </c>
      <c r="Q98" s="159" t="s">
        <v>72</v>
      </c>
      <c r="R98" s="159"/>
      <c r="S98" s="159"/>
      <c r="T98" s="159"/>
      <c r="U98" s="159"/>
      <c r="V98" s="159"/>
      <c r="W98" s="159"/>
      <c r="X98" s="160"/>
      <c r="Y98" s="98"/>
      <c r="Z98" s="98"/>
      <c r="AA98" s="98"/>
      <c r="AB98" s="98"/>
      <c r="AE98" s="18" t="s">
        <v>114</v>
      </c>
      <c r="AF98" s="159" t="s">
        <v>72</v>
      </c>
      <c r="AG98" s="159"/>
      <c r="AH98" s="159"/>
      <c r="AI98" s="159"/>
      <c r="AJ98" s="159"/>
      <c r="AK98" s="159"/>
      <c r="AL98" s="159"/>
      <c r="AM98" s="160"/>
      <c r="AN98" s="98"/>
      <c r="AO98" s="98"/>
      <c r="AP98" s="98"/>
      <c r="AQ98" s="98"/>
    </row>
    <row r="99" spans="1:43" ht="12.75">
      <c r="A99" s="18"/>
      <c r="B99" s="27" t="s">
        <v>6</v>
      </c>
      <c r="C99" s="134" t="s">
        <v>62</v>
      </c>
      <c r="D99" s="134"/>
      <c r="E99" s="134"/>
      <c r="F99" s="134"/>
      <c r="G99" s="134"/>
      <c r="H99" s="134"/>
      <c r="I99" s="135"/>
      <c r="J99" s="44">
        <f>+K99+L99+M99</f>
        <v>0</v>
      </c>
      <c r="K99" s="50"/>
      <c r="L99" s="50"/>
      <c r="M99" s="50"/>
      <c r="P99" s="18"/>
      <c r="Q99" s="27" t="s">
        <v>6</v>
      </c>
      <c r="R99" s="134" t="s">
        <v>62</v>
      </c>
      <c r="S99" s="134"/>
      <c r="T99" s="134"/>
      <c r="U99" s="134"/>
      <c r="V99" s="134"/>
      <c r="W99" s="134"/>
      <c r="X99" s="135"/>
      <c r="Y99" s="44">
        <f>+Z99+AA99+AB99</f>
        <v>0</v>
      </c>
      <c r="Z99" s="50"/>
      <c r="AA99" s="50"/>
      <c r="AB99" s="50"/>
      <c r="AE99" s="18"/>
      <c r="AF99" s="27" t="s">
        <v>6</v>
      </c>
      <c r="AG99" s="134" t="s">
        <v>62</v>
      </c>
      <c r="AH99" s="134"/>
      <c r="AI99" s="134"/>
      <c r="AJ99" s="134"/>
      <c r="AK99" s="134"/>
      <c r="AL99" s="134"/>
      <c r="AM99" s="135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34" t="s">
        <v>67</v>
      </c>
      <c r="D100" s="134"/>
      <c r="E100" s="134"/>
      <c r="F100" s="134"/>
      <c r="G100" s="134"/>
      <c r="H100" s="134"/>
      <c r="I100" s="135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34" t="s">
        <v>67</v>
      </c>
      <c r="S100" s="134"/>
      <c r="T100" s="134"/>
      <c r="U100" s="134"/>
      <c r="V100" s="134"/>
      <c r="W100" s="134"/>
      <c r="X100" s="135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34" t="s">
        <v>67</v>
      </c>
      <c r="AH100" s="134"/>
      <c r="AI100" s="134"/>
      <c r="AJ100" s="134"/>
      <c r="AK100" s="134"/>
      <c r="AL100" s="134"/>
      <c r="AM100" s="135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59" t="s">
        <v>73</v>
      </c>
      <c r="C101" s="159"/>
      <c r="D101" s="159"/>
      <c r="E101" s="159"/>
      <c r="F101" s="159"/>
      <c r="G101" s="159"/>
      <c r="H101" s="159"/>
      <c r="I101" s="160"/>
      <c r="J101" s="98"/>
      <c r="K101" s="98"/>
      <c r="L101" s="98"/>
      <c r="M101" s="98"/>
      <c r="P101" s="18" t="s">
        <v>19</v>
      </c>
      <c r="Q101" s="159" t="s">
        <v>73</v>
      </c>
      <c r="R101" s="159"/>
      <c r="S101" s="159"/>
      <c r="T101" s="159"/>
      <c r="U101" s="159"/>
      <c r="V101" s="159"/>
      <c r="W101" s="159"/>
      <c r="X101" s="160"/>
      <c r="Y101" s="98"/>
      <c r="Z101" s="98"/>
      <c r="AA101" s="98"/>
      <c r="AB101" s="98"/>
      <c r="AE101" s="18" t="s">
        <v>19</v>
      </c>
      <c r="AF101" s="159" t="s">
        <v>73</v>
      </c>
      <c r="AG101" s="159"/>
      <c r="AH101" s="159"/>
      <c r="AI101" s="159"/>
      <c r="AJ101" s="159"/>
      <c r="AK101" s="159"/>
      <c r="AL101" s="159"/>
      <c r="AM101" s="160"/>
      <c r="AN101" s="98"/>
      <c r="AO101" s="98"/>
      <c r="AP101" s="98"/>
      <c r="AQ101" s="98"/>
    </row>
    <row r="102" spans="1:43" ht="12.75">
      <c r="A102" s="18"/>
      <c r="B102" s="27" t="s">
        <v>6</v>
      </c>
      <c r="C102" s="134" t="s">
        <v>62</v>
      </c>
      <c r="D102" s="134"/>
      <c r="E102" s="134"/>
      <c r="F102" s="134"/>
      <c r="G102" s="134"/>
      <c r="H102" s="134"/>
      <c r="I102" s="135"/>
      <c r="J102" s="44">
        <f>+K102+L102+M102</f>
        <v>0</v>
      </c>
      <c r="K102" s="50"/>
      <c r="L102" s="50"/>
      <c r="M102" s="50"/>
      <c r="P102" s="18"/>
      <c r="Q102" s="27" t="s">
        <v>6</v>
      </c>
      <c r="R102" s="134" t="s">
        <v>62</v>
      </c>
      <c r="S102" s="134"/>
      <c r="T102" s="134"/>
      <c r="U102" s="134"/>
      <c r="V102" s="134"/>
      <c r="W102" s="134"/>
      <c r="X102" s="135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34" t="s">
        <v>62</v>
      </c>
      <c r="AH102" s="134"/>
      <c r="AI102" s="134"/>
      <c r="AJ102" s="134"/>
      <c r="AK102" s="134"/>
      <c r="AL102" s="134"/>
      <c r="AM102" s="135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34" t="s">
        <v>67</v>
      </c>
      <c r="D103" s="134"/>
      <c r="E103" s="134"/>
      <c r="F103" s="134"/>
      <c r="G103" s="134"/>
      <c r="H103" s="134"/>
      <c r="I103" s="135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34" t="s">
        <v>67</v>
      </c>
      <c r="S103" s="134"/>
      <c r="T103" s="134"/>
      <c r="U103" s="134"/>
      <c r="V103" s="134"/>
      <c r="W103" s="134"/>
      <c r="X103" s="135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34" t="s">
        <v>67</v>
      </c>
      <c r="AH103" s="134"/>
      <c r="AI103" s="134"/>
      <c r="AJ103" s="134"/>
      <c r="AK103" s="134"/>
      <c r="AL103" s="134"/>
      <c r="AM103" s="135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59" t="s">
        <v>74</v>
      </c>
      <c r="C104" s="159"/>
      <c r="D104" s="159"/>
      <c r="E104" s="159"/>
      <c r="F104" s="159"/>
      <c r="G104" s="159"/>
      <c r="H104" s="159"/>
      <c r="I104" s="160"/>
      <c r="J104" s="98"/>
      <c r="K104" s="98"/>
      <c r="L104" s="98"/>
      <c r="M104" s="98"/>
      <c r="P104" s="18" t="s">
        <v>21</v>
      </c>
      <c r="Q104" s="159" t="s">
        <v>74</v>
      </c>
      <c r="R104" s="159"/>
      <c r="S104" s="159"/>
      <c r="T104" s="159"/>
      <c r="U104" s="159"/>
      <c r="V104" s="159"/>
      <c r="W104" s="159"/>
      <c r="X104" s="160"/>
      <c r="Y104" s="98"/>
      <c r="Z104" s="98"/>
      <c r="AA104" s="98"/>
      <c r="AB104" s="98"/>
      <c r="AE104" s="18" t="s">
        <v>21</v>
      </c>
      <c r="AF104" s="159" t="s">
        <v>74</v>
      </c>
      <c r="AG104" s="159"/>
      <c r="AH104" s="159"/>
      <c r="AI104" s="159"/>
      <c r="AJ104" s="159"/>
      <c r="AK104" s="159"/>
      <c r="AL104" s="159"/>
      <c r="AM104" s="160"/>
      <c r="AN104" s="98"/>
      <c r="AO104" s="98"/>
      <c r="AP104" s="98"/>
      <c r="AQ104" s="98"/>
    </row>
    <row r="105" spans="1:43" ht="12.75">
      <c r="A105" s="18"/>
      <c r="B105" s="27" t="s">
        <v>6</v>
      </c>
      <c r="C105" s="134" t="s">
        <v>62</v>
      </c>
      <c r="D105" s="134"/>
      <c r="E105" s="134"/>
      <c r="F105" s="134"/>
      <c r="G105" s="134"/>
      <c r="H105" s="134"/>
      <c r="I105" s="135"/>
      <c r="J105" s="44">
        <f>+K105+L105+M105</f>
        <v>0</v>
      </c>
      <c r="K105" s="50"/>
      <c r="L105" s="50"/>
      <c r="M105" s="50"/>
      <c r="P105" s="18"/>
      <c r="Q105" s="27" t="s">
        <v>6</v>
      </c>
      <c r="R105" s="134" t="s">
        <v>62</v>
      </c>
      <c r="S105" s="134"/>
      <c r="T105" s="134"/>
      <c r="U105" s="134"/>
      <c r="V105" s="134"/>
      <c r="W105" s="134"/>
      <c r="X105" s="135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34" t="s">
        <v>62</v>
      </c>
      <c r="AH105" s="134"/>
      <c r="AI105" s="134"/>
      <c r="AJ105" s="134"/>
      <c r="AK105" s="134"/>
      <c r="AL105" s="134"/>
      <c r="AM105" s="135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34" t="s">
        <v>67</v>
      </c>
      <c r="D106" s="134"/>
      <c r="E106" s="134"/>
      <c r="F106" s="134"/>
      <c r="G106" s="134"/>
      <c r="H106" s="134"/>
      <c r="I106" s="135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34" t="s">
        <v>67</v>
      </c>
      <c r="S106" s="134"/>
      <c r="T106" s="134"/>
      <c r="U106" s="134"/>
      <c r="V106" s="134"/>
      <c r="W106" s="134"/>
      <c r="X106" s="135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34" t="s">
        <v>67</v>
      </c>
      <c r="AH106" s="134"/>
      <c r="AI106" s="134"/>
      <c r="AJ106" s="134"/>
      <c r="AK106" s="134"/>
      <c r="AL106" s="134"/>
      <c r="AM106" s="135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55" t="s">
        <v>75</v>
      </c>
      <c r="C107" s="155"/>
      <c r="D107" s="155"/>
      <c r="E107" s="155"/>
      <c r="F107" s="155"/>
      <c r="G107" s="155"/>
      <c r="H107" s="155"/>
      <c r="I107" s="156"/>
      <c r="J107" s="98"/>
      <c r="K107" s="98"/>
      <c r="L107" s="98"/>
      <c r="M107" s="98"/>
      <c r="P107" s="18" t="s">
        <v>115</v>
      </c>
      <c r="Q107" s="155" t="s">
        <v>75</v>
      </c>
      <c r="R107" s="155"/>
      <c r="S107" s="155"/>
      <c r="T107" s="155"/>
      <c r="U107" s="155"/>
      <c r="V107" s="155"/>
      <c r="W107" s="155"/>
      <c r="X107" s="156"/>
      <c r="Y107" s="98"/>
      <c r="Z107" s="98"/>
      <c r="AA107" s="98"/>
      <c r="AB107" s="98"/>
      <c r="AE107" s="18" t="s">
        <v>115</v>
      </c>
      <c r="AF107" s="155" t="s">
        <v>75</v>
      </c>
      <c r="AG107" s="155"/>
      <c r="AH107" s="155"/>
      <c r="AI107" s="155"/>
      <c r="AJ107" s="155"/>
      <c r="AK107" s="155"/>
      <c r="AL107" s="155"/>
      <c r="AM107" s="156"/>
      <c r="AN107" s="98"/>
      <c r="AO107" s="98"/>
      <c r="AP107" s="98"/>
      <c r="AQ107" s="98"/>
    </row>
    <row r="108" spans="1:43" ht="12.75">
      <c r="A108" s="13"/>
      <c r="B108" s="71" t="s">
        <v>6</v>
      </c>
      <c r="C108" s="157" t="s">
        <v>62</v>
      </c>
      <c r="D108" s="157"/>
      <c r="E108" s="157"/>
      <c r="F108" s="157"/>
      <c r="G108" s="157"/>
      <c r="H108" s="157"/>
      <c r="I108" s="15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57" t="s">
        <v>62</v>
      </c>
      <c r="S108" s="157"/>
      <c r="T108" s="157"/>
      <c r="U108" s="157"/>
      <c r="V108" s="157"/>
      <c r="W108" s="157"/>
      <c r="X108" s="15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57" t="s">
        <v>62</v>
      </c>
      <c r="AH108" s="157"/>
      <c r="AI108" s="157"/>
      <c r="AJ108" s="157"/>
      <c r="AK108" s="157"/>
      <c r="AL108" s="157"/>
      <c r="AM108" s="15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32" t="s">
        <v>67</v>
      </c>
      <c r="D109" s="132"/>
      <c r="E109" s="132"/>
      <c r="F109" s="132"/>
      <c r="G109" s="132"/>
      <c r="H109" s="132"/>
      <c r="I109" s="133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32" t="s">
        <v>67</v>
      </c>
      <c r="S109" s="132"/>
      <c r="T109" s="132"/>
      <c r="U109" s="132"/>
      <c r="V109" s="132"/>
      <c r="W109" s="132"/>
      <c r="X109" s="133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32" t="s">
        <v>67</v>
      </c>
      <c r="AH109" s="132"/>
      <c r="AI109" s="132"/>
      <c r="AJ109" s="132"/>
      <c r="AK109" s="132"/>
      <c r="AL109" s="132"/>
      <c r="AM109" s="133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30.04.2007r.</v>
      </c>
      <c r="J112" s="2" t="s">
        <v>237</v>
      </c>
      <c r="K112" s="46"/>
      <c r="L112" s="46"/>
      <c r="M112" s="46"/>
      <c r="Q112" s="1" t="str">
        <f>Q6</f>
        <v>Stan na 30.04.2007r.</v>
      </c>
      <c r="Y112" s="2" t="s">
        <v>238</v>
      </c>
      <c r="Z112" s="46"/>
      <c r="AA112" s="46"/>
      <c r="AB112" s="46"/>
      <c r="AF112" s="1" t="str">
        <f>AF6</f>
        <v>Stan na 30.04.2007r.</v>
      </c>
      <c r="AN112" s="2" t="s">
        <v>239</v>
      </c>
      <c r="AO112" s="46"/>
      <c r="AP112" s="46"/>
      <c r="AQ112" s="46"/>
    </row>
    <row r="113" spans="1:43" ht="13.5" thickBot="1">
      <c r="A113" s="150" t="s">
        <v>1</v>
      </c>
      <c r="B113" s="151"/>
      <c r="C113" s="151"/>
      <c r="D113" s="151"/>
      <c r="E113" s="151"/>
      <c r="F113" s="151"/>
      <c r="G113" s="151"/>
      <c r="H113" s="151"/>
      <c r="I113" s="152"/>
      <c r="J113" s="52" t="s">
        <v>78</v>
      </c>
      <c r="K113" s="46"/>
      <c r="L113" s="46"/>
      <c r="M113" s="46"/>
      <c r="P113" s="150" t="s">
        <v>1</v>
      </c>
      <c r="Q113" s="151"/>
      <c r="R113" s="151"/>
      <c r="S113" s="151"/>
      <c r="T113" s="151"/>
      <c r="U113" s="151"/>
      <c r="V113" s="151"/>
      <c r="W113" s="151"/>
      <c r="X113" s="152"/>
      <c r="Y113" s="52" t="s">
        <v>78</v>
      </c>
      <c r="Z113" s="46"/>
      <c r="AA113" s="46"/>
      <c r="AB113" s="46"/>
      <c r="AE113" s="150" t="s">
        <v>1</v>
      </c>
      <c r="AF113" s="151"/>
      <c r="AG113" s="151"/>
      <c r="AH113" s="151"/>
      <c r="AI113" s="151"/>
      <c r="AJ113" s="151"/>
      <c r="AK113" s="151"/>
      <c r="AL113" s="151"/>
      <c r="AM113" s="152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53" t="s">
        <v>142</v>
      </c>
      <c r="C114" s="153"/>
      <c r="D114" s="153"/>
      <c r="E114" s="153"/>
      <c r="F114" s="153"/>
      <c r="G114" s="153"/>
      <c r="H114" s="153"/>
      <c r="I114" s="154"/>
      <c r="J114" s="89"/>
      <c r="K114" s="46"/>
      <c r="L114" s="46"/>
      <c r="M114" s="46"/>
      <c r="P114" s="92" t="s">
        <v>4</v>
      </c>
      <c r="Q114" s="153" t="s">
        <v>142</v>
      </c>
      <c r="R114" s="153"/>
      <c r="S114" s="153"/>
      <c r="T114" s="153"/>
      <c r="U114" s="153"/>
      <c r="V114" s="153"/>
      <c r="W114" s="153"/>
      <c r="X114" s="154"/>
      <c r="Y114" s="89"/>
      <c r="Z114" s="46"/>
      <c r="AA114" s="46"/>
      <c r="AB114" s="46"/>
      <c r="AE114" s="92" t="s">
        <v>4</v>
      </c>
      <c r="AF114" s="153" t="s">
        <v>142</v>
      </c>
      <c r="AG114" s="153"/>
      <c r="AH114" s="153"/>
      <c r="AI114" s="153"/>
      <c r="AJ114" s="153"/>
      <c r="AK114" s="153"/>
      <c r="AL114" s="153"/>
      <c r="AM114" s="154"/>
      <c r="AN114" s="89"/>
      <c r="AO114" s="46"/>
      <c r="AP114" s="46"/>
      <c r="AQ114" s="46"/>
    </row>
    <row r="115" spans="1:43" ht="12.75">
      <c r="A115" s="13"/>
      <c r="B115" s="68" t="s">
        <v>6</v>
      </c>
      <c r="C115" s="136" t="s">
        <v>80</v>
      </c>
      <c r="D115" s="136"/>
      <c r="E115" s="136"/>
      <c r="F115" s="136"/>
      <c r="G115" s="136"/>
      <c r="H115" s="136"/>
      <c r="I115" s="137"/>
      <c r="J115" s="53"/>
      <c r="K115" s="46"/>
      <c r="L115" s="46"/>
      <c r="M115" s="46"/>
      <c r="P115" s="13"/>
      <c r="Q115" s="68" t="s">
        <v>6</v>
      </c>
      <c r="R115" s="136" t="s">
        <v>80</v>
      </c>
      <c r="S115" s="136"/>
      <c r="T115" s="136"/>
      <c r="U115" s="136"/>
      <c r="V115" s="136"/>
      <c r="W115" s="136"/>
      <c r="X115" s="137"/>
      <c r="Y115" s="53"/>
      <c r="Z115" s="46"/>
      <c r="AA115" s="46"/>
      <c r="AB115" s="46"/>
      <c r="AE115" s="13"/>
      <c r="AF115" s="68" t="s">
        <v>6</v>
      </c>
      <c r="AG115" s="136" t="s">
        <v>80</v>
      </c>
      <c r="AH115" s="136"/>
      <c r="AI115" s="136"/>
      <c r="AJ115" s="136"/>
      <c r="AK115" s="136"/>
      <c r="AL115" s="136"/>
      <c r="AM115" s="137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8" t="s">
        <v>143</v>
      </c>
      <c r="D116" s="148"/>
      <c r="E116" s="148"/>
      <c r="F116" s="148"/>
      <c r="G116" s="148"/>
      <c r="H116" s="148"/>
      <c r="I116" s="149"/>
      <c r="J116" s="75"/>
      <c r="K116" s="46"/>
      <c r="L116" s="46"/>
      <c r="M116" s="46"/>
      <c r="P116" s="18"/>
      <c r="Q116" s="37" t="s">
        <v>10</v>
      </c>
      <c r="R116" s="148" t="s">
        <v>143</v>
      </c>
      <c r="S116" s="148"/>
      <c r="T116" s="148"/>
      <c r="U116" s="148"/>
      <c r="V116" s="148"/>
      <c r="W116" s="148"/>
      <c r="X116" s="149"/>
      <c r="Y116" s="75"/>
      <c r="Z116" s="46"/>
      <c r="AA116" s="46"/>
      <c r="AB116" s="46"/>
      <c r="AE116" s="18"/>
      <c r="AF116" s="37" t="s">
        <v>10</v>
      </c>
      <c r="AG116" s="148" t="s">
        <v>143</v>
      </c>
      <c r="AH116" s="148"/>
      <c r="AI116" s="148"/>
      <c r="AJ116" s="148"/>
      <c r="AK116" s="148"/>
      <c r="AL116" s="148"/>
      <c r="AM116" s="149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38" t="s">
        <v>81</v>
      </c>
      <c r="E117" s="138"/>
      <c r="F117" s="138"/>
      <c r="G117" s="138"/>
      <c r="H117" s="138"/>
      <c r="I117" s="139"/>
      <c r="J117" s="53"/>
      <c r="K117" s="46"/>
      <c r="L117" s="46"/>
      <c r="M117" s="46"/>
      <c r="P117" s="18"/>
      <c r="Q117" s="69"/>
      <c r="R117" s="29" t="s">
        <v>20</v>
      </c>
      <c r="S117" s="138" t="s">
        <v>81</v>
      </c>
      <c r="T117" s="138"/>
      <c r="U117" s="138"/>
      <c r="V117" s="138"/>
      <c r="W117" s="138"/>
      <c r="X117" s="139"/>
      <c r="Y117" s="53"/>
      <c r="Z117" s="46"/>
      <c r="AA117" s="46"/>
      <c r="AB117" s="46"/>
      <c r="AE117" s="18"/>
      <c r="AF117" s="69"/>
      <c r="AG117" s="29" t="s">
        <v>20</v>
      </c>
      <c r="AH117" s="138" t="s">
        <v>81</v>
      </c>
      <c r="AI117" s="138"/>
      <c r="AJ117" s="138"/>
      <c r="AK117" s="138"/>
      <c r="AL117" s="138"/>
      <c r="AM117" s="139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38" t="s">
        <v>82</v>
      </c>
      <c r="F118" s="138"/>
      <c r="G118" s="138"/>
      <c r="H118" s="138"/>
      <c r="I118" s="139"/>
      <c r="J118" s="53"/>
      <c r="K118" s="46"/>
      <c r="L118" s="46"/>
      <c r="M118" s="46"/>
      <c r="P118" s="13"/>
      <c r="Q118" s="70"/>
      <c r="R118" s="31"/>
      <c r="S118" s="32" t="s">
        <v>20</v>
      </c>
      <c r="T118" s="138" t="s">
        <v>82</v>
      </c>
      <c r="U118" s="138"/>
      <c r="V118" s="138"/>
      <c r="W118" s="138"/>
      <c r="X118" s="139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38" t="s">
        <v>82</v>
      </c>
      <c r="AJ118" s="138"/>
      <c r="AK118" s="138"/>
      <c r="AL118" s="138"/>
      <c r="AM118" s="139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38" t="s">
        <v>83</v>
      </c>
      <c r="F119" s="138"/>
      <c r="G119" s="138"/>
      <c r="H119" s="138"/>
      <c r="I119" s="139"/>
      <c r="J119" s="53"/>
      <c r="K119" s="46"/>
      <c r="L119" s="46"/>
      <c r="M119" s="46"/>
      <c r="P119" s="13"/>
      <c r="Q119" s="70"/>
      <c r="R119" s="31"/>
      <c r="S119" s="32" t="s">
        <v>20</v>
      </c>
      <c r="T119" s="138" t="s">
        <v>83</v>
      </c>
      <c r="U119" s="138"/>
      <c r="V119" s="138"/>
      <c r="W119" s="138"/>
      <c r="X119" s="139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38" t="s">
        <v>83</v>
      </c>
      <c r="AJ119" s="138"/>
      <c r="AK119" s="138"/>
      <c r="AL119" s="138"/>
      <c r="AM119" s="139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38" t="s">
        <v>101</v>
      </c>
      <c r="E120" s="138"/>
      <c r="F120" s="138"/>
      <c r="G120" s="138"/>
      <c r="H120" s="138"/>
      <c r="I120" s="139"/>
      <c r="J120" s="53"/>
      <c r="K120" s="46"/>
      <c r="L120" s="46"/>
      <c r="M120" s="46"/>
      <c r="P120" s="13"/>
      <c r="Q120" s="70"/>
      <c r="R120" s="32" t="s">
        <v>20</v>
      </c>
      <c r="S120" s="138" t="s">
        <v>101</v>
      </c>
      <c r="T120" s="138"/>
      <c r="U120" s="138"/>
      <c r="V120" s="138"/>
      <c r="W120" s="138"/>
      <c r="X120" s="139"/>
      <c r="Y120" s="53"/>
      <c r="Z120" s="46"/>
      <c r="AA120" s="46"/>
      <c r="AB120" s="46"/>
      <c r="AE120" s="13"/>
      <c r="AF120" s="70"/>
      <c r="AG120" s="32" t="s">
        <v>20</v>
      </c>
      <c r="AH120" s="138" t="s">
        <v>101</v>
      </c>
      <c r="AI120" s="138"/>
      <c r="AJ120" s="138"/>
      <c r="AK120" s="138"/>
      <c r="AL120" s="138"/>
      <c r="AM120" s="139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6" t="s">
        <v>144</v>
      </c>
      <c r="D121" s="146"/>
      <c r="E121" s="146"/>
      <c r="F121" s="146"/>
      <c r="G121" s="146"/>
      <c r="H121" s="146"/>
      <c r="I121" s="147"/>
      <c r="J121" s="53"/>
      <c r="K121" s="46"/>
      <c r="L121" s="46"/>
      <c r="M121" s="46"/>
      <c r="P121" s="33"/>
      <c r="Q121" s="38" t="s">
        <v>84</v>
      </c>
      <c r="R121" s="146" t="s">
        <v>144</v>
      </c>
      <c r="S121" s="146"/>
      <c r="T121" s="146"/>
      <c r="U121" s="146"/>
      <c r="V121" s="146"/>
      <c r="W121" s="146"/>
      <c r="X121" s="147"/>
      <c r="Y121" s="53"/>
      <c r="Z121" s="46"/>
      <c r="AA121" s="46"/>
      <c r="AB121" s="46"/>
      <c r="AE121" s="33"/>
      <c r="AF121" s="38" t="s">
        <v>84</v>
      </c>
      <c r="AG121" s="146" t="s">
        <v>144</v>
      </c>
      <c r="AH121" s="146"/>
      <c r="AI121" s="146"/>
      <c r="AJ121" s="146"/>
      <c r="AK121" s="146"/>
      <c r="AL121" s="146"/>
      <c r="AM121" s="147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36" t="s">
        <v>85</v>
      </c>
      <c r="E122" s="136"/>
      <c r="F122" s="136"/>
      <c r="G122" s="136"/>
      <c r="H122" s="136"/>
      <c r="I122" s="137"/>
      <c r="J122" s="53"/>
      <c r="K122" s="46"/>
      <c r="L122" s="46"/>
      <c r="M122" s="46"/>
      <c r="P122" s="18"/>
      <c r="Q122" s="27"/>
      <c r="R122" s="27" t="s">
        <v>20</v>
      </c>
      <c r="S122" s="136" t="s">
        <v>85</v>
      </c>
      <c r="T122" s="136"/>
      <c r="U122" s="136"/>
      <c r="V122" s="136"/>
      <c r="W122" s="136"/>
      <c r="X122" s="137"/>
      <c r="Y122" s="53"/>
      <c r="Z122" s="46"/>
      <c r="AA122" s="46"/>
      <c r="AB122" s="46"/>
      <c r="AE122" s="18"/>
      <c r="AF122" s="27"/>
      <c r="AG122" s="27" t="s">
        <v>20</v>
      </c>
      <c r="AH122" s="136" t="s">
        <v>85</v>
      </c>
      <c r="AI122" s="136"/>
      <c r="AJ122" s="136"/>
      <c r="AK122" s="136"/>
      <c r="AL122" s="136"/>
      <c r="AM122" s="137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36" t="s">
        <v>86</v>
      </c>
      <c r="E123" s="136"/>
      <c r="F123" s="136"/>
      <c r="G123" s="136"/>
      <c r="H123" s="136"/>
      <c r="I123" s="137"/>
      <c r="J123" s="53"/>
      <c r="K123" s="46"/>
      <c r="L123" s="46"/>
      <c r="M123" s="46"/>
      <c r="P123" s="13"/>
      <c r="Q123" s="71"/>
      <c r="R123" s="27" t="s">
        <v>20</v>
      </c>
      <c r="S123" s="136" t="s">
        <v>86</v>
      </c>
      <c r="T123" s="136"/>
      <c r="U123" s="136"/>
      <c r="V123" s="136"/>
      <c r="W123" s="136"/>
      <c r="X123" s="137"/>
      <c r="Y123" s="53"/>
      <c r="Z123" s="46"/>
      <c r="AA123" s="46"/>
      <c r="AB123" s="46"/>
      <c r="AE123" s="13"/>
      <c r="AF123" s="71"/>
      <c r="AG123" s="27" t="s">
        <v>20</v>
      </c>
      <c r="AH123" s="136" t="s">
        <v>86</v>
      </c>
      <c r="AI123" s="136"/>
      <c r="AJ123" s="136"/>
      <c r="AK123" s="136"/>
      <c r="AL123" s="136"/>
      <c r="AM123" s="137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40" t="s">
        <v>145</v>
      </c>
      <c r="D124" s="140"/>
      <c r="E124" s="140"/>
      <c r="F124" s="140"/>
      <c r="G124" s="140"/>
      <c r="H124" s="140"/>
      <c r="I124" s="141"/>
      <c r="J124" s="75">
        <v>0</v>
      </c>
      <c r="K124" s="46"/>
      <c r="L124" s="46"/>
      <c r="M124" s="46"/>
      <c r="P124" s="18"/>
      <c r="Q124" s="37" t="s">
        <v>87</v>
      </c>
      <c r="R124" s="140" t="s">
        <v>145</v>
      </c>
      <c r="S124" s="140"/>
      <c r="T124" s="140"/>
      <c r="U124" s="140"/>
      <c r="V124" s="140"/>
      <c r="W124" s="140"/>
      <c r="X124" s="141"/>
      <c r="Y124" s="75">
        <v>0</v>
      </c>
      <c r="Z124" s="46"/>
      <c r="AA124" s="46"/>
      <c r="AB124" s="46"/>
      <c r="AE124" s="18"/>
      <c r="AF124" s="37" t="s">
        <v>87</v>
      </c>
      <c r="AG124" s="140" t="s">
        <v>145</v>
      </c>
      <c r="AH124" s="140"/>
      <c r="AI124" s="140"/>
      <c r="AJ124" s="140"/>
      <c r="AK124" s="140"/>
      <c r="AL124" s="140"/>
      <c r="AM124" s="141"/>
      <c r="AN124" s="111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8" t="s">
        <v>180</v>
      </c>
      <c r="E125" s="148"/>
      <c r="F125" s="148"/>
      <c r="G125" s="148"/>
      <c r="H125" s="148"/>
      <c r="I125" s="149"/>
      <c r="J125" s="53">
        <v>-1804</v>
      </c>
      <c r="K125" s="46"/>
      <c r="L125" s="46"/>
      <c r="M125" s="46"/>
      <c r="P125" s="18"/>
      <c r="Q125" s="27"/>
      <c r="R125" s="37" t="s">
        <v>20</v>
      </c>
      <c r="S125" s="148" t="s">
        <v>180</v>
      </c>
      <c r="T125" s="148"/>
      <c r="U125" s="148"/>
      <c r="V125" s="148"/>
      <c r="W125" s="148"/>
      <c r="X125" s="149"/>
      <c r="Y125" s="53">
        <v>-1327</v>
      </c>
      <c r="Z125" s="46"/>
      <c r="AA125" s="46"/>
      <c r="AB125" s="46"/>
      <c r="AE125" s="18"/>
      <c r="AF125" s="27"/>
      <c r="AG125" s="37" t="s">
        <v>20</v>
      </c>
      <c r="AH125" s="148" t="s">
        <v>180</v>
      </c>
      <c r="AI125" s="148"/>
      <c r="AJ125" s="148"/>
      <c r="AK125" s="148"/>
      <c r="AL125" s="148"/>
      <c r="AM125" s="149"/>
      <c r="AN125" s="53">
        <v>-5026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8" t="s">
        <v>181</v>
      </c>
      <c r="E126" s="148"/>
      <c r="F126" s="148"/>
      <c r="G126" s="148"/>
      <c r="H126" s="148"/>
      <c r="I126" s="149"/>
      <c r="J126" s="111"/>
      <c r="K126" s="46"/>
      <c r="L126" s="46"/>
      <c r="M126" s="46"/>
      <c r="P126" s="18"/>
      <c r="Q126" s="27"/>
      <c r="R126" s="37" t="s">
        <v>20</v>
      </c>
      <c r="S126" s="148" t="s">
        <v>181</v>
      </c>
      <c r="T126" s="148"/>
      <c r="U126" s="148"/>
      <c r="V126" s="148"/>
      <c r="W126" s="148"/>
      <c r="X126" s="149"/>
      <c r="Y126" s="111"/>
      <c r="Z126" s="46"/>
      <c r="AA126" s="46"/>
      <c r="AB126" s="46"/>
      <c r="AE126" s="18"/>
      <c r="AF126" s="27"/>
      <c r="AG126" s="37" t="s">
        <v>20</v>
      </c>
      <c r="AH126" s="148" t="s">
        <v>181</v>
      </c>
      <c r="AI126" s="148"/>
      <c r="AJ126" s="148"/>
      <c r="AK126" s="148"/>
      <c r="AL126" s="148"/>
      <c r="AM126" s="149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8" t="s">
        <v>182</v>
      </c>
      <c r="E127" s="148"/>
      <c r="F127" s="148"/>
      <c r="G127" s="148"/>
      <c r="H127" s="148"/>
      <c r="I127" s="149"/>
      <c r="J127" s="110"/>
      <c r="K127" s="46"/>
      <c r="L127" s="46"/>
      <c r="M127" s="46"/>
      <c r="P127" s="18"/>
      <c r="Q127" s="27"/>
      <c r="R127" s="37" t="s">
        <v>20</v>
      </c>
      <c r="S127" s="148" t="s">
        <v>182</v>
      </c>
      <c r="T127" s="148"/>
      <c r="U127" s="148"/>
      <c r="V127" s="148"/>
      <c r="W127" s="148"/>
      <c r="X127" s="149"/>
      <c r="Y127" s="110"/>
      <c r="Z127" s="46"/>
      <c r="AA127" s="46"/>
      <c r="AB127" s="46"/>
      <c r="AE127" s="18"/>
      <c r="AF127" s="27"/>
      <c r="AG127" s="37" t="s">
        <v>20</v>
      </c>
      <c r="AH127" s="148" t="s">
        <v>182</v>
      </c>
      <c r="AI127" s="148"/>
      <c r="AJ127" s="148"/>
      <c r="AK127" s="148"/>
      <c r="AL127" s="148"/>
      <c r="AM127" s="149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8" t="s">
        <v>183</v>
      </c>
      <c r="E128" s="148"/>
      <c r="F128" s="148"/>
      <c r="G128" s="148"/>
      <c r="H128" s="148"/>
      <c r="I128" s="149"/>
      <c r="J128" s="53">
        <v>1804</v>
      </c>
      <c r="K128" s="46"/>
      <c r="L128" s="46"/>
      <c r="M128" s="46"/>
      <c r="P128" s="13"/>
      <c r="Q128" s="71"/>
      <c r="R128" s="37" t="s">
        <v>20</v>
      </c>
      <c r="S128" s="148" t="s">
        <v>183</v>
      </c>
      <c r="T128" s="148"/>
      <c r="U128" s="148"/>
      <c r="V128" s="148"/>
      <c r="W128" s="148"/>
      <c r="X128" s="149"/>
      <c r="Y128" s="110">
        <v>1327</v>
      </c>
      <c r="Z128" s="46"/>
      <c r="AA128" s="46"/>
      <c r="AB128" s="46"/>
      <c r="AE128" s="13"/>
      <c r="AF128" s="71"/>
      <c r="AG128" s="37" t="s">
        <v>20</v>
      </c>
      <c r="AH128" s="148" t="s">
        <v>183</v>
      </c>
      <c r="AI128" s="148"/>
      <c r="AJ128" s="148"/>
      <c r="AK128" s="148"/>
      <c r="AL128" s="148"/>
      <c r="AM128" s="149"/>
      <c r="AN128" s="53">
        <v>5026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40" t="s">
        <v>146</v>
      </c>
      <c r="D129" s="144"/>
      <c r="E129" s="144"/>
      <c r="F129" s="144"/>
      <c r="G129" s="144"/>
      <c r="H129" s="144"/>
      <c r="I129" s="145"/>
      <c r="J129" s="102"/>
      <c r="K129" s="46"/>
      <c r="L129" s="46"/>
      <c r="M129" s="46"/>
      <c r="P129" s="18"/>
      <c r="Q129" s="72" t="s">
        <v>88</v>
      </c>
      <c r="R129" s="140" t="s">
        <v>146</v>
      </c>
      <c r="S129" s="144"/>
      <c r="T129" s="144"/>
      <c r="U129" s="144"/>
      <c r="V129" s="144"/>
      <c r="W129" s="144"/>
      <c r="X129" s="145"/>
      <c r="Y129" s="102"/>
      <c r="Z129" s="46"/>
      <c r="AA129" s="46"/>
      <c r="AB129" s="46"/>
      <c r="AE129" s="18"/>
      <c r="AF129" s="72" t="s">
        <v>88</v>
      </c>
      <c r="AG129" s="140" t="s">
        <v>146</v>
      </c>
      <c r="AH129" s="144"/>
      <c r="AI129" s="144"/>
      <c r="AJ129" s="144"/>
      <c r="AK129" s="144"/>
      <c r="AL129" s="144"/>
      <c r="AM129" s="145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6" t="s">
        <v>89</v>
      </c>
      <c r="E130" s="146"/>
      <c r="F130" s="146"/>
      <c r="G130" s="146"/>
      <c r="H130" s="146"/>
      <c r="I130" s="147"/>
      <c r="J130" s="53"/>
      <c r="K130" s="54"/>
      <c r="L130" s="54"/>
      <c r="M130" s="54"/>
      <c r="P130" s="33"/>
      <c r="Q130" s="38"/>
      <c r="R130" s="38" t="s">
        <v>20</v>
      </c>
      <c r="S130" s="146" t="s">
        <v>89</v>
      </c>
      <c r="T130" s="146"/>
      <c r="U130" s="146"/>
      <c r="V130" s="146"/>
      <c r="W130" s="146"/>
      <c r="X130" s="147"/>
      <c r="Y130" s="53"/>
      <c r="Z130" s="54"/>
      <c r="AA130" s="54"/>
      <c r="AB130" s="54"/>
      <c r="AE130" s="33"/>
      <c r="AF130" s="38"/>
      <c r="AG130" s="38" t="s">
        <v>20</v>
      </c>
      <c r="AH130" s="146" t="s">
        <v>89</v>
      </c>
      <c r="AI130" s="146"/>
      <c r="AJ130" s="146"/>
      <c r="AK130" s="146"/>
      <c r="AL130" s="146"/>
      <c r="AM130" s="147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36" t="s">
        <v>90</v>
      </c>
      <c r="E131" s="136"/>
      <c r="F131" s="136"/>
      <c r="G131" s="136"/>
      <c r="H131" s="136"/>
      <c r="I131" s="137"/>
      <c r="J131" s="53"/>
      <c r="K131" s="46"/>
      <c r="L131" s="46"/>
      <c r="M131" s="46"/>
      <c r="P131" s="18"/>
      <c r="Q131" s="27"/>
      <c r="R131" s="38" t="s">
        <v>20</v>
      </c>
      <c r="S131" s="136" t="s">
        <v>90</v>
      </c>
      <c r="T131" s="136"/>
      <c r="U131" s="136"/>
      <c r="V131" s="136"/>
      <c r="W131" s="136"/>
      <c r="X131" s="137"/>
      <c r="Y131" s="53"/>
      <c r="Z131" s="46"/>
      <c r="AA131" s="46"/>
      <c r="AB131" s="46"/>
      <c r="AE131" s="18"/>
      <c r="AF131" s="27"/>
      <c r="AG131" s="38" t="s">
        <v>20</v>
      </c>
      <c r="AH131" s="136" t="s">
        <v>90</v>
      </c>
      <c r="AI131" s="136"/>
      <c r="AJ131" s="136"/>
      <c r="AK131" s="136"/>
      <c r="AL131" s="136"/>
      <c r="AM131" s="137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36" t="s">
        <v>91</v>
      </c>
      <c r="E132" s="136"/>
      <c r="F132" s="136"/>
      <c r="G132" s="136"/>
      <c r="H132" s="136"/>
      <c r="I132" s="137"/>
      <c r="J132" s="53"/>
      <c r="K132" s="46"/>
      <c r="L132" s="46"/>
      <c r="M132" s="46"/>
      <c r="P132" s="13"/>
      <c r="Q132" s="71"/>
      <c r="R132" s="38" t="s">
        <v>20</v>
      </c>
      <c r="S132" s="136" t="s">
        <v>91</v>
      </c>
      <c r="T132" s="136"/>
      <c r="U132" s="136"/>
      <c r="V132" s="136"/>
      <c r="W132" s="136"/>
      <c r="X132" s="137"/>
      <c r="Y132" s="53"/>
      <c r="Z132" s="46"/>
      <c r="AA132" s="46"/>
      <c r="AB132" s="46"/>
      <c r="AE132" s="13"/>
      <c r="AF132" s="71"/>
      <c r="AG132" s="38" t="s">
        <v>20</v>
      </c>
      <c r="AH132" s="136" t="s">
        <v>91</v>
      </c>
      <c r="AI132" s="136"/>
      <c r="AJ132" s="136"/>
      <c r="AK132" s="136"/>
      <c r="AL132" s="136"/>
      <c r="AM132" s="137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34" t="s">
        <v>92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92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92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34" t="s">
        <v>25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8"/>
      <c r="Q134" s="27"/>
      <c r="R134" s="38" t="s">
        <v>20</v>
      </c>
      <c r="S134" s="134" t="s">
        <v>25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8"/>
      <c r="AF134" s="27"/>
      <c r="AG134" s="38" t="s">
        <v>20</v>
      </c>
      <c r="AH134" s="134" t="s">
        <v>25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40" t="s">
        <v>94</v>
      </c>
      <c r="D135" s="140"/>
      <c r="E135" s="140"/>
      <c r="F135" s="140"/>
      <c r="G135" s="140"/>
      <c r="H135" s="140"/>
      <c r="I135" s="141"/>
      <c r="J135" s="75"/>
      <c r="K135" s="46"/>
      <c r="L135" s="46"/>
      <c r="M135" s="46"/>
      <c r="P135" s="18"/>
      <c r="Q135" s="37" t="s">
        <v>93</v>
      </c>
      <c r="R135" s="140" t="s">
        <v>94</v>
      </c>
      <c r="S135" s="140"/>
      <c r="T135" s="140"/>
      <c r="U135" s="140"/>
      <c r="V135" s="140"/>
      <c r="W135" s="140"/>
      <c r="X135" s="141"/>
      <c r="Y135" s="75"/>
      <c r="Z135" s="46"/>
      <c r="AA135" s="46"/>
      <c r="AB135" s="46"/>
      <c r="AE135" s="18"/>
      <c r="AF135" s="37" t="s">
        <v>93</v>
      </c>
      <c r="AG135" s="140" t="s">
        <v>94</v>
      </c>
      <c r="AH135" s="140"/>
      <c r="AI135" s="140"/>
      <c r="AJ135" s="140"/>
      <c r="AK135" s="140"/>
      <c r="AL135" s="140"/>
      <c r="AM135" s="141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42" t="s">
        <v>95</v>
      </c>
      <c r="E136" s="142"/>
      <c r="F136" s="142"/>
      <c r="G136" s="142"/>
      <c r="H136" s="142"/>
      <c r="I136" s="143"/>
      <c r="J136" s="75"/>
      <c r="K136" s="46"/>
      <c r="L136" s="46"/>
      <c r="M136" s="46"/>
      <c r="P136" s="18"/>
      <c r="Q136" s="20"/>
      <c r="R136" s="39" t="s">
        <v>20</v>
      </c>
      <c r="S136" s="142" t="s">
        <v>95</v>
      </c>
      <c r="T136" s="142"/>
      <c r="U136" s="142"/>
      <c r="V136" s="142"/>
      <c r="W136" s="142"/>
      <c r="X136" s="143"/>
      <c r="Y136" s="75"/>
      <c r="Z136" s="46"/>
      <c r="AA136" s="46"/>
      <c r="AB136" s="46"/>
      <c r="AE136" s="18"/>
      <c r="AF136" s="20"/>
      <c r="AG136" s="39" t="s">
        <v>20</v>
      </c>
      <c r="AH136" s="142" t="s">
        <v>95</v>
      </c>
      <c r="AI136" s="142"/>
      <c r="AJ136" s="142"/>
      <c r="AK136" s="142"/>
      <c r="AL136" s="142"/>
      <c r="AM136" s="143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36" t="s">
        <v>82</v>
      </c>
      <c r="F137" s="136"/>
      <c r="G137" s="136"/>
      <c r="H137" s="136"/>
      <c r="I137" s="137"/>
      <c r="J137" s="53"/>
      <c r="K137" s="46"/>
      <c r="L137" s="46"/>
      <c r="M137" s="46"/>
      <c r="P137" s="13"/>
      <c r="Q137" s="36"/>
      <c r="R137" s="36"/>
      <c r="S137" s="65" t="s">
        <v>79</v>
      </c>
      <c r="T137" s="136" t="s">
        <v>82</v>
      </c>
      <c r="U137" s="136"/>
      <c r="V137" s="136"/>
      <c r="W137" s="136"/>
      <c r="X137" s="137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36" t="s">
        <v>82</v>
      </c>
      <c r="AJ137" s="136"/>
      <c r="AK137" s="136"/>
      <c r="AL137" s="136"/>
      <c r="AM137" s="137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34" t="s">
        <v>83</v>
      </c>
      <c r="F138" s="134"/>
      <c r="G138" s="134"/>
      <c r="H138" s="134"/>
      <c r="I138" s="135"/>
      <c r="J138" s="53"/>
      <c r="K138" s="46"/>
      <c r="L138" s="46"/>
      <c r="M138" s="46"/>
      <c r="P138" s="18"/>
      <c r="Q138" s="20"/>
      <c r="R138" s="20"/>
      <c r="S138" s="27" t="s">
        <v>10</v>
      </c>
      <c r="T138" s="134" t="s">
        <v>83</v>
      </c>
      <c r="U138" s="134"/>
      <c r="V138" s="134"/>
      <c r="W138" s="134"/>
      <c r="X138" s="135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34" t="s">
        <v>83</v>
      </c>
      <c r="AJ138" s="134"/>
      <c r="AK138" s="134"/>
      <c r="AL138" s="134"/>
      <c r="AM138" s="135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38" t="s">
        <v>96</v>
      </c>
      <c r="E139" s="138"/>
      <c r="F139" s="138"/>
      <c r="G139" s="138"/>
      <c r="H139" s="138"/>
      <c r="I139" s="139"/>
      <c r="J139" s="53"/>
      <c r="K139" s="46"/>
      <c r="L139" s="46"/>
      <c r="M139" s="46"/>
      <c r="P139" s="18"/>
      <c r="Q139" s="34"/>
      <c r="R139" s="39" t="s">
        <v>20</v>
      </c>
      <c r="S139" s="138" t="s">
        <v>96</v>
      </c>
      <c r="T139" s="138"/>
      <c r="U139" s="138"/>
      <c r="V139" s="138"/>
      <c r="W139" s="138"/>
      <c r="X139" s="139"/>
      <c r="Y139" s="53"/>
      <c r="Z139" s="46"/>
      <c r="AA139" s="46"/>
      <c r="AB139" s="46"/>
      <c r="AE139" s="18"/>
      <c r="AF139" s="34"/>
      <c r="AG139" s="39" t="s">
        <v>20</v>
      </c>
      <c r="AH139" s="138" t="s">
        <v>96</v>
      </c>
      <c r="AI139" s="138"/>
      <c r="AJ139" s="138"/>
      <c r="AK139" s="138"/>
      <c r="AL139" s="138"/>
      <c r="AM139" s="139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38" t="s">
        <v>82</v>
      </c>
      <c r="F140" s="138"/>
      <c r="G140" s="138"/>
      <c r="H140" s="138"/>
      <c r="I140" s="139"/>
      <c r="J140" s="53"/>
      <c r="K140" s="46"/>
      <c r="L140" s="46"/>
      <c r="M140" s="46"/>
      <c r="P140" s="13"/>
      <c r="Q140" s="36"/>
      <c r="R140" s="40"/>
      <c r="S140" s="30" t="s">
        <v>79</v>
      </c>
      <c r="T140" s="138" t="s">
        <v>82</v>
      </c>
      <c r="U140" s="138"/>
      <c r="V140" s="138"/>
      <c r="W140" s="138"/>
      <c r="X140" s="139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38" t="s">
        <v>82</v>
      </c>
      <c r="AJ140" s="138"/>
      <c r="AK140" s="138"/>
      <c r="AL140" s="138"/>
      <c r="AM140" s="139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34" t="s">
        <v>97</v>
      </c>
      <c r="G141" s="134"/>
      <c r="H141" s="134"/>
      <c r="I141" s="135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34" t="s">
        <v>97</v>
      </c>
      <c r="V141" s="134"/>
      <c r="W141" s="134"/>
      <c r="X141" s="135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34" t="s">
        <v>97</v>
      </c>
      <c r="AK141" s="134"/>
      <c r="AL141" s="134"/>
      <c r="AM141" s="135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34" t="s">
        <v>98</v>
      </c>
      <c r="G142" s="134"/>
      <c r="H142" s="134"/>
      <c r="I142" s="135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34" t="s">
        <v>98</v>
      </c>
      <c r="V142" s="134"/>
      <c r="W142" s="134"/>
      <c r="X142" s="135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34" t="s">
        <v>98</v>
      </c>
      <c r="AK142" s="134"/>
      <c r="AL142" s="134"/>
      <c r="AM142" s="135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34" t="s">
        <v>83</v>
      </c>
      <c r="F143" s="134"/>
      <c r="G143" s="134"/>
      <c r="H143" s="134"/>
      <c r="I143" s="135"/>
      <c r="J143" s="53"/>
      <c r="K143" s="46"/>
      <c r="L143" s="46"/>
      <c r="M143" s="46"/>
      <c r="P143" s="18"/>
      <c r="Q143" s="20"/>
      <c r="R143" s="20"/>
      <c r="S143" s="20" t="s">
        <v>10</v>
      </c>
      <c r="T143" s="134" t="s">
        <v>83</v>
      </c>
      <c r="U143" s="134"/>
      <c r="V143" s="134"/>
      <c r="W143" s="134"/>
      <c r="X143" s="135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34" t="s">
        <v>83</v>
      </c>
      <c r="AJ143" s="134"/>
      <c r="AK143" s="134"/>
      <c r="AL143" s="134"/>
      <c r="AM143" s="135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34" t="s">
        <v>99</v>
      </c>
      <c r="G144" s="134"/>
      <c r="H144" s="134"/>
      <c r="I144" s="135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34" t="s">
        <v>99</v>
      </c>
      <c r="V144" s="134"/>
      <c r="W144" s="134"/>
      <c r="X144" s="135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34" t="s">
        <v>99</v>
      </c>
      <c r="AK144" s="134"/>
      <c r="AL144" s="134"/>
      <c r="AM144" s="135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32" t="s">
        <v>100</v>
      </c>
      <c r="G145" s="132"/>
      <c r="H145" s="132"/>
      <c r="I145" s="133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32" t="s">
        <v>100</v>
      </c>
      <c r="V145" s="132"/>
      <c r="W145" s="132"/>
      <c r="X145" s="133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32" t="s">
        <v>100</v>
      </c>
      <c r="AK145" s="132"/>
      <c r="AL145" s="132"/>
      <c r="AM145" s="133"/>
      <c r="AN145" s="51"/>
      <c r="AO145" s="46"/>
      <c r="AP145" s="46"/>
      <c r="AQ145" s="46"/>
    </row>
    <row r="146" spans="1:40" ht="12.75">
      <c r="A146" s="116" t="s">
        <v>241</v>
      </c>
      <c r="B146" s="117"/>
      <c r="C146" s="117"/>
      <c r="D146" s="117"/>
      <c r="E146" s="117"/>
      <c r="F146" s="117"/>
      <c r="G146" s="117"/>
      <c r="H146" s="117"/>
      <c r="I146" s="117"/>
      <c r="J146" s="110"/>
      <c r="K146" s="46"/>
      <c r="L146" s="46"/>
      <c r="M146" s="46"/>
      <c r="P146" s="116" t="s">
        <v>241</v>
      </c>
      <c r="Q146" s="117"/>
      <c r="R146" s="117"/>
      <c r="S146" s="117"/>
      <c r="T146" s="117"/>
      <c r="U146" s="117"/>
      <c r="V146" s="117"/>
      <c r="W146" s="117"/>
      <c r="X146" s="117"/>
      <c r="Y146" s="110"/>
      <c r="AE146" s="116" t="s">
        <v>241</v>
      </c>
      <c r="AF146" s="117"/>
      <c r="AG146" s="117"/>
      <c r="AH146" s="117"/>
      <c r="AI146" s="117"/>
      <c r="AJ146" s="117"/>
      <c r="AK146" s="117"/>
      <c r="AL146" s="117"/>
      <c r="AM146" s="117"/>
      <c r="AN146" s="110"/>
    </row>
    <row r="147" spans="1:40" ht="12.75">
      <c r="A147" s="118" t="s">
        <v>242</v>
      </c>
      <c r="B147" s="20"/>
      <c r="C147" s="20"/>
      <c r="D147" s="20"/>
      <c r="E147" s="20"/>
      <c r="F147" s="20"/>
      <c r="G147" s="20"/>
      <c r="H147" s="20"/>
      <c r="I147" s="20"/>
      <c r="J147" s="110">
        <v>52078</v>
      </c>
      <c r="K147" s="46"/>
      <c r="L147" s="46"/>
      <c r="M147" s="46"/>
      <c r="P147" s="118" t="s">
        <v>242</v>
      </c>
      <c r="Q147" s="20"/>
      <c r="R147" s="20"/>
      <c r="S147" s="20"/>
      <c r="T147" s="20"/>
      <c r="U147" s="20"/>
      <c r="V147" s="20"/>
      <c r="W147" s="20"/>
      <c r="X147" s="20"/>
      <c r="Y147" s="110">
        <v>38302</v>
      </c>
      <c r="AE147" s="118" t="s">
        <v>242</v>
      </c>
      <c r="AF147" s="20"/>
      <c r="AG147" s="20"/>
      <c r="AH147" s="20"/>
      <c r="AI147" s="20"/>
      <c r="AJ147" s="20"/>
      <c r="AK147" s="20"/>
      <c r="AL147" s="20"/>
      <c r="AM147" s="20"/>
      <c r="AN147" s="110">
        <v>145084</v>
      </c>
    </row>
    <row r="148" spans="1:40" ht="12.75">
      <c r="A148" s="119" t="s">
        <v>243</v>
      </c>
      <c r="B148" s="20"/>
      <c r="C148" s="20"/>
      <c r="D148" s="20"/>
      <c r="E148" s="20"/>
      <c r="F148" s="20"/>
      <c r="G148" s="20"/>
      <c r="H148" s="20"/>
      <c r="I148" s="20"/>
      <c r="J148" s="110">
        <v>49691</v>
      </c>
      <c r="K148" s="46"/>
      <c r="L148" s="46"/>
      <c r="M148" s="46"/>
      <c r="P148" s="119" t="s">
        <v>243</v>
      </c>
      <c r="Q148" s="20"/>
      <c r="R148" s="20"/>
      <c r="S148" s="20"/>
      <c r="T148" s="20"/>
      <c r="U148" s="20"/>
      <c r="V148" s="20"/>
      <c r="W148" s="20"/>
      <c r="X148" s="20"/>
      <c r="Y148" s="110">
        <v>36546</v>
      </c>
      <c r="AE148" s="119" t="s">
        <v>243</v>
      </c>
      <c r="AF148" s="20"/>
      <c r="AG148" s="20"/>
      <c r="AH148" s="20"/>
      <c r="AI148" s="20"/>
      <c r="AJ148" s="20"/>
      <c r="AK148" s="20"/>
      <c r="AL148" s="20"/>
      <c r="AM148" s="20"/>
      <c r="AN148" s="110">
        <v>138433</v>
      </c>
    </row>
    <row r="149" spans="1:40" ht="13.5" thickBot="1">
      <c r="A149" s="120" t="s">
        <v>244</v>
      </c>
      <c r="B149" s="24"/>
      <c r="C149" s="24"/>
      <c r="D149" s="24"/>
      <c r="E149" s="24"/>
      <c r="F149" s="24"/>
      <c r="G149" s="24"/>
      <c r="H149" s="24"/>
      <c r="I149" s="24"/>
      <c r="J149" s="121">
        <v>2387</v>
      </c>
      <c r="K149" s="46"/>
      <c r="L149" s="46"/>
      <c r="M149" s="46"/>
      <c r="P149" s="120" t="s">
        <v>244</v>
      </c>
      <c r="Q149" s="24"/>
      <c r="R149" s="24"/>
      <c r="S149" s="24"/>
      <c r="T149" s="24"/>
      <c r="U149" s="24"/>
      <c r="V149" s="24"/>
      <c r="W149" s="24"/>
      <c r="X149" s="24"/>
      <c r="Y149" s="121">
        <v>1756</v>
      </c>
      <c r="AE149" s="120" t="s">
        <v>244</v>
      </c>
      <c r="AF149" s="24"/>
      <c r="AG149" s="24"/>
      <c r="AH149" s="24"/>
      <c r="AI149" s="24"/>
      <c r="AJ149" s="24"/>
      <c r="AK149" s="24"/>
      <c r="AL149" s="24"/>
      <c r="AM149" s="24"/>
      <c r="AN149" s="121">
        <v>6651</v>
      </c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50" man="1"/>
    <brk id="2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Polski, Departament Statystyki/BP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Płynne aktywa i pasywa w walutach obcych</dc:subject>
  <dc:creator/>
  <cp:keywords/>
  <dc:description/>
  <cp:lastModifiedBy>Krystyna Karpiuk</cp:lastModifiedBy>
  <cp:lastPrinted>2004-06-21T13:19:21Z</cp:lastPrinted>
  <dcterms:created xsi:type="dcterms:W3CDTF">2000-03-07T09:16:03Z</dcterms:created>
  <dcterms:modified xsi:type="dcterms:W3CDTF">2008-01-21T09:08:56Z</dcterms:modified>
  <cp:category/>
  <cp:version/>
  <cp:contentType/>
  <cp:contentStatus/>
</cp:coreProperties>
</file>