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8_{E0DB4BDD-7450-4955-8F8B-AE934CB8F70D}" xr6:coauthVersionLast="45" xr6:coauthVersionMax="45" xr10:uidLastSave="{00000000-0000-0000-0000-000000000000}"/>
  <bookViews>
    <workbookView xWindow="35610" yWindow="2940" windowWidth="16650" windowHeight="10200" xr2:uid="{00000000-000D-0000-FFFF-FFFF00000000}"/>
  </bookViews>
  <sheets>
    <sheet name="Arkusz1" sheetId="1" r:id="rId1"/>
    <sheet name="Arkusz2" sheetId="2" r:id="rId2"/>
    <sheet name="Arkusz3" sheetId="3" r:id="rId3"/>
  </sheets>
  <definedNames>
    <definedName name="_xlnm.Print_Area" localSheetId="0">Arkusz1!$A$1:$X$69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1" i="1" l="1"/>
  <c r="R31" i="1" l="1"/>
  <c r="R32" i="1" s="1"/>
  <c r="P31" i="1"/>
  <c r="L31" i="1"/>
  <c r="H31" i="1"/>
  <c r="H32" i="1" s="1"/>
  <c r="T31" i="1" l="1"/>
  <c r="T32" i="1" s="1"/>
  <c r="P32" i="1" l="1"/>
  <c r="N31" i="1" l="1"/>
  <c r="L32" i="1"/>
  <c r="J32" i="1"/>
  <c r="N32" i="1" l="1"/>
</calcChain>
</file>

<file path=xl/sharedStrings.xml><?xml version="1.0" encoding="utf-8"?>
<sst xmlns="http://schemas.openxmlformats.org/spreadsheetml/2006/main" count="164" uniqueCount="98">
  <si>
    <t>L.p</t>
  </si>
  <si>
    <t>Nazwa banku</t>
  </si>
  <si>
    <t>Nazwa karty debetowej</t>
  </si>
  <si>
    <t>Wydanie karty</t>
  </si>
  <si>
    <t>Opłata roczna</t>
  </si>
  <si>
    <t>Opłata miesięczna za użytkowanie karty</t>
  </si>
  <si>
    <t>Wypłata gotówki</t>
  </si>
  <si>
    <t xml:space="preserve">we własnych bankomatach / lub w przypadku braku własnych bankomatów we wskazanych przez bank sieciach bankomatów </t>
  </si>
  <si>
    <t>w bankomatach innych banków w kraju</t>
  </si>
  <si>
    <t>za granicą</t>
  </si>
  <si>
    <t>min</t>
  </si>
  <si>
    <t>max</t>
  </si>
  <si>
    <t>Powszechna Kasa Oszczędności Bank Polski Spółka Akcyjna</t>
  </si>
  <si>
    <t>PKO Ekspres</t>
  </si>
  <si>
    <t>nie pobiera</t>
  </si>
  <si>
    <t xml:space="preserve"> -----</t>
  </si>
  <si>
    <t>Bank Handlowy w Warszawie S.A.</t>
  </si>
  <si>
    <t>Citicard</t>
  </si>
  <si>
    <t>bez opłat</t>
  </si>
  <si>
    <t xml:space="preserve"> ------</t>
  </si>
  <si>
    <t>Bank BPH Spółka Akcyjna</t>
  </si>
  <si>
    <t>Bank Zachodni WBK S.A.</t>
  </si>
  <si>
    <t>Visa Electron</t>
  </si>
  <si>
    <t>Bank Millennium S.A.</t>
  </si>
  <si>
    <t xml:space="preserve">Bank Polska Kasa Opieki S.A. </t>
  </si>
  <si>
    <t>Maestro</t>
  </si>
  <si>
    <t>Bank Pocztowy S.A.</t>
  </si>
  <si>
    <t xml:space="preserve">Bank DnB NORD Polska S.A. </t>
  </si>
  <si>
    <t>Bank Ochrony Środowiska S.A.</t>
  </si>
  <si>
    <t xml:space="preserve">Deutsche Bank PBC S.A. </t>
  </si>
  <si>
    <t>Bank Gospodarki Żywnościowej S.A.</t>
  </si>
  <si>
    <t>karta debetowa do Planu Standardowego</t>
  </si>
  <si>
    <t>Krakowski Bank Spółdzielczy</t>
  </si>
  <si>
    <t>VISA Flag</t>
  </si>
  <si>
    <t xml:space="preserve">Alior Bank S.A. </t>
  </si>
  <si>
    <t>Credit Agricole Bank Polska S.A.</t>
  </si>
  <si>
    <t xml:space="preserve">Euro Bank S.A. </t>
  </si>
  <si>
    <t>Getin Noble Bank Spółka Akcyjna</t>
  </si>
  <si>
    <t>MasterCard Debit PayPass</t>
  </si>
  <si>
    <t xml:space="preserve"> ----</t>
  </si>
  <si>
    <t xml:space="preserve">Visa Electron </t>
  </si>
  <si>
    <t>Raiffeisen Bank Polska S.A.</t>
  </si>
  <si>
    <t>BNP Paribas Bank Polska S.A.</t>
  </si>
  <si>
    <t>Visa/Mastercard</t>
  </si>
  <si>
    <t>Nordea Bank Polska S.A.</t>
  </si>
  <si>
    <t>W przypadku rozliczenia przez Bank minimum 4 transakcji bezgotówkowych w danym miesiącu kalendarzowym dokonanych przez posiadacza/użytkownika karty dowolną posiadaną kartą (dotyczy kart debetowych oraz kart kredytowych wydawanych do współnego limitu kredytowego-w ramach jednej umowy kredytowej) w następnym miesiącu kalendarzowym opłata ulega obniżeniu do wysokości 1,99 zł.</t>
  </si>
  <si>
    <t xml:space="preserve"> Bez opłat również w bankomatach sieci Euronet.</t>
  </si>
  <si>
    <t>Opłata nie jest pobierana w przypadku dokonania operacji bezgotówkowych zaksięgowanych w cyklu prowizyjnym na kwotę min. 300 zł.</t>
  </si>
  <si>
    <t>Również w bankomatach BGŻ S.A., BPS S.A., KB S.A., PBS.</t>
  </si>
  <si>
    <t>3% wartości transakcji stanowi dodatkowa prowizja za przewalutowanie transakcji w walucie innej niż USD.</t>
  </si>
  <si>
    <t>Dotyczy bankomatów należących do sieci BZ WBK.</t>
  </si>
  <si>
    <t>Załącznik nr. 2</t>
  </si>
  <si>
    <t>Limit bezpłatnych wypłat wynosi 2 wypłaty w miesiącu, po wykorzystaniu limitu opłata wynosi 5 zł.</t>
  </si>
  <si>
    <t>Bez opłat w bankomatach DB PBC S.A. oraz w sieci bankomatów grupy Deutsche Bank na świecie, Bank of America (Stany Zjednoczone), Scotiabank (Kanada, Chile, Meksyk), BNP Paribas (Francja),     Westpac (Australia, Nowa Zelandia), Barclays (Wielka Brytania, Kenia, Mauritius, Tanzania, Zimbabwe) oraz w sieci bankomatów EURONET (na terenie  Polski).</t>
  </si>
  <si>
    <t>Załącznik nr 2</t>
  </si>
  <si>
    <r>
      <t xml:space="preserve">Usługa </t>
    </r>
    <r>
      <rPr>
        <b/>
        <i/>
        <sz val="10"/>
        <color theme="0"/>
        <rFont val="Arial"/>
        <family val="2"/>
        <charset val="238"/>
      </rPr>
      <t>cash back</t>
    </r>
  </si>
  <si>
    <t>ING Bank Śląski S. A.</t>
  </si>
  <si>
    <t>Visa/ Maestro /Debit Mastercard</t>
  </si>
  <si>
    <t>Opłata w wysokości 7 zł jest pobierana, jeżeli brak jest transakcji bezgotówkowych na kwotę min. 200 zł w okresie miesiąca liczonego od 29 dnia każdego miesiąca do 28 dnia kolejnego miesiąca.</t>
  </si>
  <si>
    <t>Maestro Sezam/ Debit MasterCard</t>
  </si>
  <si>
    <t>Visa Wydajesz &amp; Zarabiasz</t>
  </si>
  <si>
    <t>mBank</t>
  </si>
  <si>
    <t>Dotyczy wypłaty gotówki w bankomatach Sieci Euronet, Cash4You, eCard oraz Banku Zachodniego WBK S.A.</t>
  </si>
  <si>
    <t>Visa PayWave/ MasterCard PayPass</t>
  </si>
  <si>
    <t>Millennium Visa Dobre Konto</t>
  </si>
  <si>
    <t xml:space="preserve">  W bankomatach BZ WBK i Cash4you opłata wynosi 1 zł.</t>
  </si>
  <si>
    <t>MaasterCard Debit Standard</t>
  </si>
  <si>
    <t>Opłata 5 zł nie jest pobierana w przypadku dokonania kartą wydaną do rachunku transakcji bezgotówkowych na kwotę min 300 zł.</t>
  </si>
  <si>
    <t>VISA Classic, MasterCard Debit</t>
  </si>
  <si>
    <t>W przypadku wykonania przez klienta przy użyciu karty Visa Electron transakcji bezgotówkowych na łączną kwotę min. 200 zł w ciągu miesiąca kalendarzowego, Klient otrzymuje rabat w wysokości 4 zł.</t>
  </si>
  <si>
    <t>Karta Debit MasterCard</t>
  </si>
  <si>
    <t>Opłata miesięczna za korzystanie z karty wynosi 0 zł, jeśli liczba zaksięgowanych transakcji bezgotówkowych kartą debetową wynosi co najmniej 6, gdy liczba zaksięgowanych transakcji bezgotówkowych wynosi mniej niż 6 opłata za kartę wynosi 6 zł. W przypadku Konta Aktywnego opłata za kartę debetową wynosi 0 zł, jesli suma zaksięgowanych transakcji bezgotówkowych wynosi co najmniej 350 zł, w przeciwnym wypadku karta kosztuje 4 zł miesięcznie.</t>
  </si>
  <si>
    <t>Wysokość stosowanych przez polskie banki prowizji i opłat w złotych związanych z obsługą kart debetowych w grudniu 2013 r.</t>
  </si>
  <si>
    <r>
      <t>Opłata nie jest pobierana w przypadku wybrania przez klienta opcji ponoszenia dodatkowej miesięcznej opłaty w wysokości 5</t>
    </r>
    <r>
      <rPr>
        <b/>
        <sz val="10"/>
        <rFont val="Arial"/>
        <family val="2"/>
        <charset val="238"/>
      </rPr>
      <t xml:space="preserve"> </t>
    </r>
    <r>
      <rPr>
        <sz val="10"/>
        <rFont val="Arial"/>
        <family val="2"/>
        <charset val="238"/>
      </rPr>
      <t>zł, udostępniającej możliwość dokonywania bezpłatnych wypłat gotówki ze wszystkich bankomatów na terenie Polski.</t>
    </r>
  </si>
  <si>
    <t>Dodatkowa opłata w wysokości 3% za przewalutowanie do waluty rozliczeniowej (EUR) naliczana od wartości transakcji wykonanej w walucie innej niż PLN lub EUR, uwzględniona w kwocie transakcji wyrażonej w EUR.</t>
  </si>
  <si>
    <t>1% od kwoty transakcji stanowi dodatkowa opłata za przewalutowanie kwoty operacji gotówkowej lub bezgotówkowej w przypadku, gdy waluta operacji jest inna niż PLN lub EUR.</t>
  </si>
  <si>
    <t>suma (poz. 1-21)</t>
  </si>
  <si>
    <t>średnia artmetyczna (poz. 1-21)</t>
  </si>
  <si>
    <t>0,00 zł, gdy dokonano transakcji bezgotówkowych na kwotę min. 250 zł kartą debetową wydaną do rachunku, 2,90 zł, gdy nie dokonano transakcji bezgotówkowych na kwotę min. 250 zł kartą debetową wydaną do rachunku.</t>
  </si>
  <si>
    <t>Wzrost opłaty z 5,00 zł do 6,00 zł, bezwarunkowy charakter opłaty.</t>
  </si>
  <si>
    <t>Dla klientów korzystających z usługi "Wypłaty ze wszystkich bankomatów"  i klientów posiadających rachunek eKonto dla młodych otwarty od 26.09.2013 r. prowizja od wypłat w pozostałych bankomatach krajowych wynosi 0 zł.</t>
  </si>
  <si>
    <t>8, 9</t>
  </si>
  <si>
    <t>Również w krajowych bankomatach Euronetu.</t>
  </si>
  <si>
    <t>0 zł, gdy w ciągu miesiąca kalendarzowego zostaną rozliczone transakcje bezgotówkowe dokonane kartą na kwotę min. 100 zł i 3,99 zł, gdy w ciągu mies. kalendarzowego nie zostaną rozliczone transakcje bezgotówkowe dokonane kartą na kwotę min. 100 zł.</t>
  </si>
  <si>
    <t>0 zł, gdy w ciągu miesiąca kalendarzowego zostaną rozliczone transakcje bezgotówkowe dokonane kartą na kwotę min. 300 zł i 5 zł, gdy w ciągu mies. kalendarzowego nie zostaną rozliczone transakcje bezgotówkowe dokonane kartą na kwotę min. 300 zł.</t>
  </si>
  <si>
    <t>Również w bankomatach Euronetu.</t>
  </si>
  <si>
    <t>Również w bankomatach BZ WBK SA oraz eCard.</t>
  </si>
  <si>
    <t>W przypadku transakcji bezgotówkowych i wypłat gotówki realizowanych kartami debetowymi, dokonanych w walucie wymienialnej, dla której PKO Bank Polski SA nie prowadzi tabeli kursów, pobiera się  dodatkową prowizję za przewalutowanie transakcji w wysokości 2% wartości transakcji.</t>
  </si>
  <si>
    <t>Opłata maksymalna za wypłatę gotówki z bankomatu za granicą wynosi 3%, ale nie więcej niż 200 zł.</t>
  </si>
  <si>
    <t>Opłata zostanie obniżona do 2,50 zł w przypadku dokonania min 4 transakcji bezgotówkowych w poprzednim miesiącu kalendarzowym, dowolnymi kartami płatniczymi wydanymi przez Bank na nazwisko i imię tego samego klienta.</t>
  </si>
  <si>
    <t>Opłata nie zostanie pobrana, jeśli Klient (Posiadacz rachunku eKonto) w miesiącu kalendarzowym dokona dowolną liczbę transakcji bezgotówkowych na łączną kwotę min. 100 zł lub Klient (Posiadacz rachunku eKonto dla młodych) w miesiącu kalendarzowym dokona dowolną liczbę transakcji bezgotówkowych na łączną kwotę min. 200 zł; transakcja może zostać wykonana dowolną kartą debetową i/lub kredytową z oferty dla Klientów indywidualnych. Transakcja musi zostać rozliczona w danym miesiącu kalendarzowym. Dla eKonta z darmowymi bankomatami opłata za kartę wynosi 7 zł, warunkiem zwalniającym z opłaty jest wartość transakcji bezgotówkwych na kwotę min. 200 zł.</t>
  </si>
  <si>
    <t xml:space="preserve"> Opłata w wysokości 0,50 zł nie jest pobierana do 31 grudnia 2013 r.</t>
  </si>
  <si>
    <t>W bankomatach sieci BZ WBK i Euronet bez opłat.</t>
  </si>
  <si>
    <t>Opłata nie jest pobierana, gdy w danym miesiącu kalendarzowym innym niż miesiąc otwarcia ROR zanotowano wpływ z tytułu wynagrodzenia, stypendium, renty lub emerytury bądź gdy odnotowano jednorazowy wpływ z rachunku z innego banku na kwotę równą lub wiekszą niż 2000 zł, gdy właścicielem/ współwłascicielem  rachunku jest student/ uczeń i nie przekroczył 24 roku życia lub średnie miesięczne saldo depozytów wyniosło min. 10 000 zł lub średnie miesięczne saldo zadłużenia wyniosło min. 5 000 zł lub właściciel rachunku nie ukończył 19 roku życia.</t>
  </si>
  <si>
    <t>Również w bankomatach Cash4you, opłata ma charakter warunkowy i nie jest pobierana w miesiącu następującym po spełnieniu warunków wskazanych w przypisie 26.</t>
  </si>
  <si>
    <t xml:space="preserve">Posiadanie karty MasterCard Debit kosztuje 3,95 zł m-nie, posiadanie karty MasterCard Debit NFC kosztuje 5,95 zł m-nie, w przypadku Pakietu Online opłata za kartę MasterCard Debit NFC wynosi 0 zł do 31.03.2014 r. i 5,95 zł od dnia 1.04.2014 r. W przypadku Pakietu Online warunkiem kwalifikującym do zwrotu opłaty za posiadanie kart debetowych jest łączna kwota transakcji bezgotówkowych na poziomie min. 200 zł.  W przypadku spełnienia warunku zwrot opłaty za każdą kartę Użytkownika nastąpi do 15 dnia następnego miesiąca. </t>
  </si>
  <si>
    <t xml:space="preserve">Opłata nie jest naliczana przez pierwsze 2 miesiące. W kolejnych miesiącach opłata nie jest naliczana, jeżeli w danym miesiącu została dokonana i zaksięgowana min. jedna płatność bezgotówkowa kartą wydaną do konta oraz łączne wpływy zewnętrzne na konto wyniosły min. 1 000 zł. </t>
  </si>
  <si>
    <r>
      <t xml:space="preserve">W przypadku transakcji bezgotówkowych i wypłat gotówki, dokonywanych kartami,których walutą rozliczeniową jest EUR, mBank pobiera dodatkowo prowizję za przewalutowanie transakcji dokonywanych w EUR w wysokości 2% od wartości transakcji, a w przypadku transakcji dokonywanych w walucie innej niz EUR lub PLN mBank pobiera prowizję za przewalutowanie transkacji  wysokości </t>
    </r>
    <r>
      <rPr>
        <sz val="10"/>
        <color rgb="FFC83250"/>
        <rFont val="Arial"/>
        <family val="2"/>
        <charset val="238"/>
      </rPr>
      <t xml:space="preserve"> </t>
    </r>
    <r>
      <rPr>
        <sz val="10"/>
        <rFont val="Arial"/>
        <family val="2"/>
        <charset val="238"/>
      </rPr>
      <t>3% wartości transakcji. W przypadku transakcji bezgotówkowych i wypłat gotówki dokonywanych kartami, których walutą rozliczeniową jest PLN, mBank pobiera dodatkowo prowizję za przewalutowanie transakcji dokonywanych w EUR w wysokości 5% od wartości transakcji. W przypadku transakcji dokonywanych w walucie innej niż EUR lub PLN mBank pobiera dodatkowo prowizję za przewalutowanie transakcji w wysokości 6% od wartości transakcji.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</si>
</sst>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sz val="10"/>
      <name val="Arial"/>
      <family val="2"/>
      <charset val="238"/>
    </font>
    <font>
      <vertAlign val="superscript"/>
      <sz val="10"/>
      <name val="Arial"/>
      <family val="2"/>
      <charset val="238"/>
    </font>
    <font>
      <sz val="10"/>
      <color theme="1"/>
      <name val="Arial"/>
      <family val="2"/>
      <charset val="238"/>
    </font>
    <font>
      <sz val="11"/>
      <name val="Calibri"/>
      <family val="2"/>
      <charset val="238"/>
      <scheme val="minor"/>
    </font>
    <font>
      <b/>
      <sz val="9"/>
      <color theme="1"/>
      <name val="Calibri"/>
      <family val="2"/>
      <charset val="238"/>
      <scheme val="minor"/>
    </font>
    <font>
      <b/>
      <vertAlign val="superscript"/>
      <sz val="10"/>
      <name val="Arial"/>
      <family val="2"/>
      <charset val="238"/>
    </font>
    <font>
      <sz val="10"/>
      <color theme="1"/>
      <name val="Calibri"/>
      <family val="2"/>
      <charset val="238"/>
      <scheme val="minor"/>
    </font>
    <font>
      <i/>
      <sz val="9"/>
      <color theme="1"/>
      <name val="Calibri"/>
      <family val="2"/>
      <charset val="238"/>
      <scheme val="minor"/>
    </font>
    <font>
      <b/>
      <i/>
      <sz val="8"/>
      <color rgb="FF007A70"/>
      <name val="Arial"/>
      <family val="2"/>
      <charset val="238"/>
    </font>
    <font>
      <b/>
      <i/>
      <sz val="10"/>
      <color rgb="FF007A70"/>
      <name val="Arial"/>
      <family val="2"/>
      <charset val="238"/>
    </font>
    <font>
      <b/>
      <sz val="10"/>
      <color rgb="FF007A70"/>
      <name val="Arial"/>
      <family val="2"/>
      <charset val="238"/>
    </font>
    <font>
      <b/>
      <vertAlign val="superscript"/>
      <sz val="10"/>
      <color rgb="FF007A70"/>
      <name val="Arial"/>
      <family val="2"/>
      <charset val="238"/>
    </font>
    <font>
      <vertAlign val="superscript"/>
      <sz val="10"/>
      <color rgb="FF007A70"/>
      <name val="Arial"/>
      <family val="2"/>
      <charset val="238"/>
    </font>
    <font>
      <b/>
      <sz val="11"/>
      <color theme="0"/>
      <name val="Calibri"/>
      <family val="2"/>
      <charset val="238"/>
      <scheme val="minor"/>
    </font>
    <font>
      <b/>
      <i/>
      <sz val="10"/>
      <color theme="0"/>
      <name val="Arial"/>
      <family val="2"/>
      <charset val="238"/>
    </font>
    <font>
      <b/>
      <sz val="10"/>
      <color theme="0"/>
      <name val="Arial"/>
      <family val="2"/>
      <charset val="238"/>
    </font>
    <font>
      <sz val="10"/>
      <color rgb="FFC83250"/>
      <name val="Arial"/>
      <family val="2"/>
      <charset val="238"/>
    </font>
    <font>
      <sz val="10"/>
      <color rgb="FFC00000"/>
      <name val="Arial"/>
      <family val="2"/>
      <charset val="238"/>
    </font>
    <font>
      <vertAlign val="superscript"/>
      <sz val="10"/>
      <color rgb="FFC00000"/>
      <name val="Arial"/>
      <family val="2"/>
      <charset val="238"/>
    </font>
    <font>
      <b/>
      <sz val="10"/>
      <name val="Arial"/>
      <family val="2"/>
      <charset val="238"/>
    </font>
    <font>
      <sz val="8"/>
      <name val="Calibri"/>
      <family val="2"/>
      <charset val="238"/>
      <scheme val="minor"/>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007A70"/>
        <bgColor indexed="64"/>
      </patternFill>
    </fill>
    <fill>
      <patternFill patternType="solid">
        <fgColor rgb="FF41B4A7"/>
        <bgColor indexed="64"/>
      </patternFill>
    </fill>
    <fill>
      <patternFill patternType="solid">
        <fgColor rgb="FFE6E8EB"/>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tint="-0.14999847407452621"/>
      </right>
      <top/>
      <bottom/>
      <diagonal/>
    </border>
  </borders>
  <cellStyleXfs count="1">
    <xf numFmtId="0" fontId="0" fillId="0" borderId="0"/>
  </cellStyleXfs>
  <cellXfs count="119">
    <xf numFmtId="0" fontId="0" fillId="0" borderId="0" xfId="0"/>
    <xf numFmtId="0" fontId="0" fillId="0" borderId="0" xfId="0"/>
    <xf numFmtId="0" fontId="0" fillId="0" borderId="0" xfId="0" applyFill="1"/>
    <xf numFmtId="0" fontId="0" fillId="2" borderId="0" xfId="0" applyFill="1"/>
    <xf numFmtId="0" fontId="0" fillId="3" borderId="0" xfId="0" applyFill="1"/>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2" fontId="1" fillId="0" borderId="0" xfId="0" applyNumberFormat="1" applyFont="1" applyFill="1" applyBorder="1" applyAlignment="1"/>
    <xf numFmtId="0" fontId="2" fillId="0" borderId="0" xfId="0" applyNumberFormat="1" applyFont="1" applyFill="1" applyBorder="1" applyAlignment="1"/>
    <xf numFmtId="10" fontId="1" fillId="0" borderId="0" xfId="0" applyNumberFormat="1" applyFont="1" applyFill="1" applyBorder="1" applyAlignment="1"/>
    <xf numFmtId="2" fontId="1" fillId="0" borderId="0" xfId="0" applyNumberFormat="1" applyFont="1" applyFill="1" applyBorder="1" applyAlignment="1">
      <alignment horizontal="center"/>
    </xf>
    <xf numFmtId="2" fontId="1" fillId="6" borderId="0" xfId="0" applyNumberFormat="1" applyFont="1" applyFill="1" applyBorder="1" applyAlignment="1"/>
    <xf numFmtId="0" fontId="2" fillId="6" borderId="0" xfId="0" applyNumberFormat="1" applyFont="1" applyFill="1" applyBorder="1" applyAlignment="1"/>
    <xf numFmtId="10" fontId="1" fillId="6" borderId="0" xfId="0" applyNumberFormat="1" applyFont="1" applyFill="1" applyBorder="1" applyAlignment="1">
      <alignment horizontal="center"/>
    </xf>
    <xf numFmtId="0" fontId="2" fillId="6" borderId="0" xfId="0" applyNumberFormat="1" applyFont="1" applyFill="1" applyBorder="1" applyAlignment="1">
      <alignment vertical="center"/>
    </xf>
    <xf numFmtId="2" fontId="1" fillId="6" borderId="0" xfId="0" applyNumberFormat="1" applyFont="1" applyFill="1" applyBorder="1" applyAlignment="1">
      <alignment horizontal="right"/>
    </xf>
    <xf numFmtId="10" fontId="1"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2" fontId="1" fillId="0" borderId="0" xfId="0" applyNumberFormat="1" applyFont="1" applyFill="1" applyBorder="1" applyAlignment="1">
      <alignment horizontal="right"/>
    </xf>
    <xf numFmtId="0" fontId="2" fillId="6" borderId="0" xfId="0" applyNumberFormat="1" applyFont="1" applyFill="1" applyBorder="1" applyAlignment="1">
      <alignment horizontal="center"/>
    </xf>
    <xf numFmtId="10" fontId="1" fillId="6" borderId="0" xfId="0" applyNumberFormat="1" applyFont="1" applyFill="1" applyBorder="1" applyAlignment="1"/>
    <xf numFmtId="2" fontId="1" fillId="6" borderId="0" xfId="0" applyNumberFormat="1" applyFont="1" applyFill="1" applyBorder="1" applyAlignment="1">
      <alignment horizontal="center"/>
    </xf>
    <xf numFmtId="0" fontId="1" fillId="0" borderId="0" xfId="0" applyFont="1" applyFill="1" applyBorder="1" applyAlignment="1">
      <alignment vertical="center" wrapText="1"/>
    </xf>
    <xf numFmtId="0" fontId="2" fillId="0" borderId="0" xfId="0" applyNumberFormat="1" applyFont="1" applyFill="1" applyBorder="1" applyAlignment="1">
      <alignment vertical="center"/>
    </xf>
    <xf numFmtId="0" fontId="1" fillId="6" borderId="0" xfId="0" applyFont="1" applyFill="1" applyBorder="1" applyAlignment="1">
      <alignment vertical="center" wrapText="1"/>
    </xf>
    <xf numFmtId="0" fontId="1" fillId="0" borderId="0" xfId="0" applyFont="1" applyFill="1" applyBorder="1" applyAlignment="1">
      <alignment horizontal="left"/>
    </xf>
    <xf numFmtId="0" fontId="1" fillId="0" borderId="0" xfId="0" applyFont="1" applyBorder="1" applyAlignment="1">
      <alignment horizontal="left"/>
    </xf>
    <xf numFmtId="0" fontId="1" fillId="6" borderId="0" xfId="0" applyFont="1" applyFill="1" applyBorder="1" applyAlignment="1">
      <alignment horizontal="left"/>
    </xf>
    <xf numFmtId="0" fontId="1" fillId="6" borderId="0" xfId="0" applyFont="1" applyFill="1" applyBorder="1" applyAlignment="1"/>
    <xf numFmtId="0" fontId="0" fillId="0" borderId="0" xfId="0" applyBorder="1"/>
    <xf numFmtId="0" fontId="0" fillId="6" borderId="0" xfId="0" applyFill="1" applyBorder="1"/>
    <xf numFmtId="2" fontId="0" fillId="6" borderId="0" xfId="0" applyNumberFormat="1" applyFill="1" applyBorder="1"/>
    <xf numFmtId="0" fontId="10" fillId="0" borderId="0" xfId="0" applyFont="1" applyFill="1" applyBorder="1" applyAlignment="1">
      <alignment horizontal="right"/>
    </xf>
    <xf numFmtId="0" fontId="11" fillId="0" borderId="0" xfId="0" applyFont="1" applyFill="1" applyBorder="1" applyAlignment="1">
      <alignment horizontal="right"/>
    </xf>
    <xf numFmtId="2" fontId="11" fillId="0" borderId="0" xfId="0" applyNumberFormat="1" applyFont="1" applyFill="1" applyBorder="1" applyAlignment="1"/>
    <xf numFmtId="0" fontId="12" fillId="0" borderId="0" xfId="0" applyNumberFormat="1" applyFont="1" applyFill="1" applyBorder="1" applyAlignment="1"/>
    <xf numFmtId="2" fontId="12" fillId="0" borderId="0" xfId="0" applyNumberFormat="1" applyFont="1" applyFill="1" applyBorder="1" applyAlignment="1"/>
    <xf numFmtId="10" fontId="11" fillId="0" borderId="0" xfId="0" applyNumberFormat="1" applyFont="1" applyFill="1" applyBorder="1" applyAlignment="1"/>
    <xf numFmtId="0" fontId="13" fillId="0" borderId="0" xfId="0" applyNumberFormat="1" applyFont="1" applyFill="1" applyBorder="1" applyAlignment="1"/>
    <xf numFmtId="0" fontId="2" fillId="0" borderId="0" xfId="0" applyFont="1" applyBorder="1" applyAlignment="1">
      <alignment horizontal="left" vertical="center" wrapText="1"/>
    </xf>
    <xf numFmtId="0" fontId="7" fillId="0" borderId="0" xfId="0" applyFont="1" applyBorder="1"/>
    <xf numFmtId="0" fontId="2" fillId="0" borderId="0" xfId="0" applyFont="1" applyFill="1" applyBorder="1" applyAlignment="1">
      <alignment horizontal="left" vertical="center" wrapText="1"/>
    </xf>
    <xf numFmtId="0" fontId="2" fillId="0" borderId="0" xfId="0" applyFont="1" applyBorder="1" applyAlignment="1">
      <alignment vertical="top"/>
    </xf>
    <xf numFmtId="0" fontId="2" fillId="0" borderId="0" xfId="0" applyFont="1" applyBorder="1" applyAlignment="1">
      <alignment horizontal="left"/>
    </xf>
    <xf numFmtId="0" fontId="2" fillId="0" borderId="0" xfId="0" applyFont="1" applyBorder="1" applyAlignment="1">
      <alignment horizontal="left" wrapText="1"/>
    </xf>
    <xf numFmtId="0" fontId="16" fillId="5" borderId="1" xfId="0" applyFont="1" applyFill="1" applyBorder="1" applyAlignment="1">
      <alignment horizontal="center" vertical="center"/>
    </xf>
    <xf numFmtId="0" fontId="16" fillId="5" borderId="1" xfId="0" applyFont="1" applyFill="1" applyBorder="1" applyAlignment="1">
      <alignment horizontal="center" vertical="center" wrapText="1"/>
    </xf>
    <xf numFmtId="2" fontId="0" fillId="3" borderId="0" xfId="0" applyNumberFormat="1" applyFill="1"/>
    <xf numFmtId="0" fontId="19" fillId="0" borderId="0" xfId="0" applyNumberFormat="1" applyFont="1" applyFill="1" applyBorder="1" applyAlignment="1"/>
    <xf numFmtId="0" fontId="1" fillId="0" borderId="0" xfId="0" applyFont="1" applyBorder="1" applyAlignment="1">
      <alignment horizontal="left" wrapText="1"/>
    </xf>
    <xf numFmtId="0" fontId="1" fillId="0" borderId="0" xfId="0" applyFont="1" applyBorder="1" applyAlignment="1">
      <alignment wrapText="1"/>
    </xf>
    <xf numFmtId="0" fontId="0" fillId="3" borderId="0" xfId="0" applyFill="1" applyAlignment="1">
      <alignment horizontal="left" wrapText="1"/>
    </xf>
    <xf numFmtId="0" fontId="2" fillId="0" borderId="0" xfId="0" applyNumberFormat="1" applyFont="1" applyFill="1" applyBorder="1" applyAlignment="1">
      <alignment horizontal="left" wrapText="1"/>
    </xf>
    <xf numFmtId="0" fontId="0" fillId="0" borderId="0" xfId="0" applyAlignment="1">
      <alignment horizontal="left" wrapText="1"/>
    </xf>
    <xf numFmtId="0" fontId="1" fillId="0" borderId="0" xfId="0" applyFont="1" applyBorder="1" applyAlignment="1">
      <alignment horizontal="left" wrapText="1"/>
    </xf>
    <xf numFmtId="0" fontId="1" fillId="0" borderId="0" xfId="0" applyFont="1" applyBorder="1" applyAlignment="1">
      <alignment horizontal="left" wrapText="1"/>
    </xf>
    <xf numFmtId="0" fontId="1" fillId="0" borderId="0" xfId="0" applyFont="1" applyBorder="1" applyAlignment="1">
      <alignment horizontal="left" wrapText="1"/>
    </xf>
    <xf numFmtId="0" fontId="18" fillId="0" borderId="0" xfId="0" applyFont="1" applyBorder="1" applyAlignment="1">
      <alignment horizontal="left" wrapText="1"/>
    </xf>
    <xf numFmtId="2" fontId="6" fillId="0" borderId="0" xfId="0" applyNumberFormat="1" applyFont="1" applyFill="1" applyBorder="1" applyAlignment="1">
      <alignment horizontal="left" wrapText="1"/>
    </xf>
    <xf numFmtId="2" fontId="20" fillId="0" borderId="0" xfId="0" applyNumberFormat="1" applyFont="1" applyFill="1" applyBorder="1" applyAlignment="1">
      <alignment horizontal="left" wrapText="1"/>
    </xf>
    <xf numFmtId="0" fontId="6" fillId="0" borderId="0" xfId="0" applyNumberFormat="1" applyFont="1" applyFill="1" applyBorder="1" applyAlignment="1">
      <alignment horizontal="left" wrapText="1"/>
    </xf>
    <xf numFmtId="10" fontId="20" fillId="0" borderId="0" xfId="0" applyNumberFormat="1" applyFont="1" applyFill="1" applyBorder="1" applyAlignment="1">
      <alignment horizontal="left" wrapText="1"/>
    </xf>
    <xf numFmtId="0" fontId="19" fillId="6" borderId="0" xfId="0" applyNumberFormat="1" applyFont="1" applyFill="1" applyBorder="1" applyAlignment="1">
      <alignment horizontal="center"/>
    </xf>
    <xf numFmtId="0" fontId="4" fillId="0" borderId="0" xfId="0" applyFont="1" applyFill="1" applyBorder="1"/>
    <xf numFmtId="0" fontId="4" fillId="6" borderId="0" xfId="0" applyFont="1" applyFill="1" applyBorder="1"/>
    <xf numFmtId="0" fontId="1" fillId="6" borderId="0" xfId="0" applyFont="1" applyFill="1" applyBorder="1" applyAlignment="1">
      <alignment horizontal="center" vertical="center"/>
    </xf>
    <xf numFmtId="0" fontId="1" fillId="6" borderId="0" xfId="0" applyFont="1" applyFill="1" applyBorder="1" applyAlignment="1">
      <alignment horizontal="left" vertical="center" wrapText="1"/>
    </xf>
    <xf numFmtId="10" fontId="1" fillId="0" borderId="0" xfId="0" applyNumberFormat="1" applyFont="1" applyFill="1" applyBorder="1" applyAlignment="1">
      <alignment horizontal="right"/>
    </xf>
    <xf numFmtId="0" fontId="1" fillId="6" borderId="0" xfId="0" applyFont="1" applyFill="1" applyBorder="1" applyAlignment="1">
      <alignment horizontal="right" wrapText="1"/>
    </xf>
    <xf numFmtId="0" fontId="18" fillId="6" borderId="0" xfId="0" applyFont="1" applyFill="1" applyBorder="1"/>
    <xf numFmtId="2" fontId="3" fillId="0" borderId="0" xfId="0" applyNumberFormat="1" applyFont="1" applyFill="1" applyBorder="1" applyAlignment="1">
      <alignment vertical="center" wrapText="1"/>
    </xf>
    <xf numFmtId="0" fontId="1" fillId="0" borderId="0" xfId="0" applyFont="1" applyFill="1" applyBorder="1" applyAlignment="1"/>
    <xf numFmtId="0" fontId="2" fillId="0" borderId="0" xfId="0" applyFont="1" applyFill="1" applyBorder="1" applyAlignment="1"/>
    <xf numFmtId="0" fontId="0" fillId="0" borderId="0" xfId="0" applyFill="1" applyBorder="1"/>
    <xf numFmtId="2" fontId="0" fillId="0" borderId="0" xfId="0" applyNumberFormat="1" applyFill="1" applyBorder="1"/>
    <xf numFmtId="0" fontId="1" fillId="0" borderId="0" xfId="0" applyFont="1" applyFill="1" applyBorder="1"/>
    <xf numFmtId="2" fontId="1" fillId="0" borderId="0" xfId="0" applyNumberFormat="1" applyFont="1" applyFill="1" applyBorder="1"/>
    <xf numFmtId="2" fontId="1" fillId="6" borderId="0" xfId="0" applyNumberFormat="1" applyFont="1" applyFill="1" applyBorder="1" applyAlignment="1">
      <alignment vertical="center"/>
    </xf>
    <xf numFmtId="2" fontId="1" fillId="6" borderId="0" xfId="0" applyNumberFormat="1" applyFont="1" applyFill="1" applyBorder="1" applyAlignment="1">
      <alignment horizontal="center" vertical="center"/>
    </xf>
    <xf numFmtId="0" fontId="1" fillId="6" borderId="0" xfId="0" applyFont="1" applyFill="1" applyBorder="1" applyAlignment="1">
      <alignment horizontal="left" wrapText="1"/>
    </xf>
    <xf numFmtId="0" fontId="1" fillId="6" borderId="0" xfId="0" applyFont="1" applyFill="1" applyBorder="1" applyAlignment="1">
      <alignment horizontal="center" wrapText="1"/>
    </xf>
    <xf numFmtId="2" fontId="4" fillId="6" borderId="0" xfId="0" applyNumberFormat="1" applyFont="1" applyFill="1" applyBorder="1"/>
    <xf numFmtId="0" fontId="2" fillId="0" borderId="4" xfId="0" applyNumberFormat="1" applyFont="1" applyFill="1" applyBorder="1" applyAlignment="1"/>
    <xf numFmtId="0" fontId="2" fillId="6" borderId="4" xfId="0" applyNumberFormat="1" applyFont="1" applyFill="1" applyBorder="1" applyAlignment="1"/>
    <xf numFmtId="0" fontId="0" fillId="3" borderId="0" xfId="0" applyFill="1" applyBorder="1"/>
    <xf numFmtId="2" fontId="0" fillId="0" borderId="0" xfId="0" applyNumberFormat="1" applyBorder="1"/>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6" fillId="0" borderId="0" xfId="0" applyFont="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vertical="top" wrapText="1"/>
    </xf>
    <xf numFmtId="2" fontId="1" fillId="6" borderId="0" xfId="0" applyNumberFormat="1" applyFont="1" applyFill="1" applyBorder="1" applyAlignment="1">
      <alignment horizontal="right" wrapText="1"/>
    </xf>
    <xf numFmtId="0" fontId="2" fillId="6" borderId="0" xfId="0" applyFont="1" applyFill="1" applyBorder="1" applyAlignment="1"/>
    <xf numFmtId="2" fontId="20" fillId="6" borderId="0" xfId="0" applyNumberFormat="1" applyFont="1" applyFill="1" applyBorder="1" applyAlignment="1"/>
    <xf numFmtId="2" fontId="20" fillId="0" borderId="0" xfId="0" applyNumberFormat="1" applyFont="1" applyFill="1" applyBorder="1" applyAlignment="1"/>
    <xf numFmtId="0" fontId="21" fillId="6" borderId="0" xfId="0" applyFont="1" applyFill="1" applyBorder="1" applyAlignment="1">
      <alignment vertical="top"/>
    </xf>
    <xf numFmtId="2" fontId="4" fillId="6" borderId="0" xfId="0" applyNumberFormat="1" applyFont="1" applyFill="1" applyBorder="1" applyAlignment="1">
      <alignment horizontal="center"/>
    </xf>
    <xf numFmtId="2" fontId="4" fillId="0" borderId="0" xfId="0" applyNumberFormat="1" applyFont="1" applyFill="1" applyBorder="1"/>
    <xf numFmtId="10" fontId="4" fillId="0" borderId="0" xfId="0" applyNumberFormat="1" applyFont="1" applyFill="1" applyBorder="1"/>
    <xf numFmtId="2" fontId="4" fillId="0" borderId="0" xfId="0" applyNumberFormat="1" applyFont="1" applyFill="1" applyBorder="1" applyAlignment="1">
      <alignment horizontal="center"/>
    </xf>
    <xf numFmtId="10" fontId="4" fillId="6" borderId="0" xfId="0" applyNumberFormat="1" applyFont="1" applyFill="1" applyBorder="1"/>
    <xf numFmtId="0" fontId="1" fillId="0" borderId="0" xfId="0" applyFont="1" applyBorder="1" applyAlignment="1">
      <alignment horizontal="left" wrapText="1"/>
    </xf>
    <xf numFmtId="0" fontId="1" fillId="0" borderId="0" xfId="0" applyFont="1" applyFill="1" applyBorder="1" applyAlignment="1">
      <alignment horizontal="left" wrapText="1"/>
    </xf>
    <xf numFmtId="0" fontId="9" fillId="0" borderId="0" xfId="0"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2" fontId="16" fillId="5" borderId="1" xfId="0" applyNumberFormat="1" applyFont="1" applyFill="1" applyBorder="1" applyAlignment="1">
      <alignment horizontal="center" vertical="center" wrapText="1"/>
    </xf>
    <xf numFmtId="2" fontId="16" fillId="5" borderId="2" xfId="0" applyNumberFormat="1" applyFont="1" applyFill="1" applyBorder="1" applyAlignment="1">
      <alignment horizontal="center"/>
    </xf>
    <xf numFmtId="2" fontId="16" fillId="5" borderId="3" xfId="0" applyNumberFormat="1" applyFont="1" applyFill="1" applyBorder="1" applyAlignment="1">
      <alignment horizontal="center"/>
    </xf>
    <xf numFmtId="2" fontId="16" fillId="5" borderId="2" xfId="0" applyNumberFormat="1" applyFont="1" applyFill="1" applyBorder="1" applyAlignment="1">
      <alignment horizontal="center" vertical="center" wrapText="1"/>
    </xf>
    <xf numFmtId="2" fontId="16" fillId="5" borderId="3" xfId="0" applyNumberFormat="1" applyFont="1" applyFill="1" applyBorder="1" applyAlignment="1">
      <alignment horizontal="center" vertical="center" wrapText="1"/>
    </xf>
    <xf numFmtId="2" fontId="16" fillId="5" borderId="1" xfId="0" applyNumberFormat="1" applyFont="1" applyFill="1" applyBorder="1" applyAlignment="1">
      <alignment horizontal="center"/>
    </xf>
    <xf numFmtId="0" fontId="8" fillId="0" borderId="0" xfId="0" applyFont="1" applyAlignment="1">
      <alignment horizontal="center"/>
    </xf>
    <xf numFmtId="0" fontId="5" fillId="0" borderId="0" xfId="0" applyFont="1" applyAlignment="1">
      <alignment horizontal="center"/>
    </xf>
    <xf numFmtId="0" fontId="14" fillId="4" borderId="1" xfId="0" applyFont="1" applyFill="1" applyBorder="1" applyAlignment="1">
      <alignment horizontal="center"/>
    </xf>
    <xf numFmtId="2" fontId="16" fillId="5" borderId="1" xfId="0" applyNumberFormat="1" applyFont="1" applyFill="1" applyBorder="1" applyAlignment="1">
      <alignment horizontal="center" vertical="center"/>
    </xf>
  </cellXfs>
  <cellStyles count="1">
    <cellStyle name="Normalny" xfId="0" builtinId="0"/>
  </cellStyles>
  <dxfs count="0"/>
  <tableStyles count="0" defaultTableStyle="TableStyleMedium2" defaultPivotStyle="PivotStyleLight16"/>
  <colors>
    <mruColors>
      <color rgb="FFE6E8EB"/>
      <color rgb="FF007A70"/>
      <color rgb="FFB4B9BE"/>
      <color rgb="FFC83250"/>
      <color rgb="FF41B4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U69"/>
  <sheetViews>
    <sheetView tabSelected="1" zoomScale="96" zoomScaleNormal="96" workbookViewId="0">
      <selection activeCell="B40" sqref="B40:U40"/>
    </sheetView>
  </sheetViews>
  <sheetFormatPr defaultRowHeight="14.5" x14ac:dyDescent="0.35"/>
  <cols>
    <col min="1" max="1" width="4.1796875" bestFit="1" customWidth="1"/>
    <col min="2" max="2" width="31" customWidth="1"/>
    <col min="3" max="3" width="15" customWidth="1"/>
    <col min="5" max="5" width="3.26953125" customWidth="1"/>
    <col min="6" max="6" width="11.1796875" customWidth="1"/>
    <col min="7" max="7" width="3.26953125" customWidth="1"/>
    <col min="9" max="9" width="3.7265625" customWidth="1"/>
    <col min="11" max="11" width="5" customWidth="1"/>
    <col min="13" max="13" width="2.81640625" customWidth="1"/>
    <col min="15" max="15" width="3.54296875" customWidth="1"/>
    <col min="17" max="17" width="3.54296875" customWidth="1"/>
    <col min="18" max="18" width="10.54296875" bestFit="1" customWidth="1"/>
    <col min="19" max="19" width="3.7265625" customWidth="1"/>
    <col min="21" max="21" width="3" customWidth="1"/>
  </cols>
  <sheetData>
    <row r="1" spans="1:385" s="1" customFormat="1" ht="16.5" customHeight="1" x14ac:dyDescent="0.35">
      <c r="R1" s="115" t="s">
        <v>54</v>
      </c>
      <c r="S1" s="116"/>
    </row>
    <row r="2" spans="1:385" s="1" customFormat="1" ht="16.5" hidden="1" customHeight="1" x14ac:dyDescent="0.35">
      <c r="R2" s="116" t="s">
        <v>51</v>
      </c>
      <c r="S2" s="116"/>
    </row>
    <row r="3" spans="1:385" s="1" customFormat="1" ht="32.25" customHeight="1" x14ac:dyDescent="0.35">
      <c r="A3" s="117" t="s">
        <v>72</v>
      </c>
      <c r="B3" s="117"/>
      <c r="C3" s="117"/>
      <c r="D3" s="117"/>
      <c r="E3" s="117"/>
      <c r="F3" s="117"/>
      <c r="G3" s="117"/>
      <c r="H3" s="117"/>
      <c r="I3" s="117"/>
      <c r="J3" s="117"/>
      <c r="K3" s="117"/>
      <c r="L3" s="117"/>
      <c r="M3" s="117"/>
      <c r="N3" s="117"/>
      <c r="O3" s="117"/>
      <c r="P3" s="117"/>
      <c r="Q3" s="117"/>
      <c r="R3" s="117"/>
      <c r="S3" s="117"/>
      <c r="T3" s="117"/>
      <c r="U3" s="117"/>
    </row>
    <row r="4" spans="1:385" x14ac:dyDescent="0.35">
      <c r="A4" s="106" t="s">
        <v>0</v>
      </c>
      <c r="B4" s="107" t="s">
        <v>1</v>
      </c>
      <c r="C4" s="108" t="s">
        <v>2</v>
      </c>
      <c r="D4" s="108" t="s">
        <v>3</v>
      </c>
      <c r="E4" s="108"/>
      <c r="F4" s="109" t="s">
        <v>4</v>
      </c>
      <c r="G4" s="109"/>
      <c r="H4" s="109" t="s">
        <v>5</v>
      </c>
      <c r="I4" s="109"/>
      <c r="J4" s="118" t="s">
        <v>6</v>
      </c>
      <c r="K4" s="118"/>
      <c r="L4" s="118"/>
      <c r="M4" s="118"/>
      <c r="N4" s="118"/>
      <c r="O4" s="118"/>
      <c r="P4" s="118"/>
      <c r="Q4" s="118"/>
      <c r="R4" s="118"/>
      <c r="S4" s="118"/>
      <c r="T4" s="118"/>
      <c r="U4" s="118"/>
    </row>
    <row r="5" spans="1:385" x14ac:dyDescent="0.35">
      <c r="A5" s="106"/>
      <c r="B5" s="107"/>
      <c r="C5" s="108"/>
      <c r="D5" s="108"/>
      <c r="E5" s="108"/>
      <c r="F5" s="109"/>
      <c r="G5" s="109"/>
      <c r="H5" s="109"/>
      <c r="I5" s="109"/>
      <c r="J5" s="109" t="s">
        <v>7</v>
      </c>
      <c r="K5" s="109"/>
      <c r="L5" s="109" t="s">
        <v>8</v>
      </c>
      <c r="M5" s="109"/>
      <c r="N5" s="109"/>
      <c r="O5" s="109"/>
      <c r="P5" s="109" t="s">
        <v>9</v>
      </c>
      <c r="Q5" s="109"/>
      <c r="R5" s="109"/>
      <c r="S5" s="109"/>
      <c r="T5" s="109" t="s">
        <v>55</v>
      </c>
      <c r="U5" s="109"/>
    </row>
    <row r="6" spans="1:385" x14ac:dyDescent="0.35">
      <c r="A6" s="106"/>
      <c r="B6" s="107"/>
      <c r="C6" s="108"/>
      <c r="D6" s="108"/>
      <c r="E6" s="108"/>
      <c r="F6" s="109"/>
      <c r="G6" s="109"/>
      <c r="H6" s="109"/>
      <c r="I6" s="109"/>
      <c r="J6" s="109"/>
      <c r="K6" s="109"/>
      <c r="L6" s="109"/>
      <c r="M6" s="109"/>
      <c r="N6" s="109"/>
      <c r="O6" s="109"/>
      <c r="P6" s="109"/>
      <c r="Q6" s="109"/>
      <c r="R6" s="109"/>
      <c r="S6" s="109"/>
      <c r="T6" s="109"/>
      <c r="U6" s="109"/>
    </row>
    <row r="7" spans="1:385" ht="58.5" customHeight="1" x14ac:dyDescent="0.35">
      <c r="A7" s="106"/>
      <c r="B7" s="107"/>
      <c r="C7" s="108"/>
      <c r="D7" s="108"/>
      <c r="E7" s="108"/>
      <c r="F7" s="109"/>
      <c r="G7" s="109"/>
      <c r="H7" s="109"/>
      <c r="I7" s="109"/>
      <c r="J7" s="109"/>
      <c r="K7" s="109"/>
      <c r="L7" s="109" t="s">
        <v>10</v>
      </c>
      <c r="M7" s="109"/>
      <c r="N7" s="109" t="s">
        <v>11</v>
      </c>
      <c r="O7" s="109"/>
      <c r="P7" s="112" t="s">
        <v>10</v>
      </c>
      <c r="Q7" s="113"/>
      <c r="R7" s="109" t="s">
        <v>11</v>
      </c>
      <c r="S7" s="109"/>
      <c r="T7" s="109"/>
      <c r="U7" s="109"/>
    </row>
    <row r="8" spans="1:385" x14ac:dyDescent="0.35">
      <c r="A8" s="45">
        <v>1</v>
      </c>
      <c r="B8" s="46">
        <v>2</v>
      </c>
      <c r="C8" s="46"/>
      <c r="D8" s="108"/>
      <c r="E8" s="108"/>
      <c r="F8" s="114"/>
      <c r="G8" s="114"/>
      <c r="H8" s="114"/>
      <c r="I8" s="114"/>
      <c r="J8" s="114"/>
      <c r="K8" s="114"/>
      <c r="L8" s="110"/>
      <c r="M8" s="111"/>
      <c r="N8" s="114"/>
      <c r="O8" s="114"/>
      <c r="P8" s="110"/>
      <c r="Q8" s="111"/>
      <c r="R8" s="114"/>
      <c r="S8" s="114"/>
      <c r="T8" s="114"/>
      <c r="U8" s="114"/>
    </row>
    <row r="9" spans="1:385" ht="33" customHeight="1" x14ac:dyDescent="0.35">
      <c r="A9" s="65">
        <v>1</v>
      </c>
      <c r="B9" s="66" t="s">
        <v>12</v>
      </c>
      <c r="C9" s="66" t="s">
        <v>13</v>
      </c>
      <c r="D9" s="11" t="s">
        <v>18</v>
      </c>
      <c r="E9" s="66"/>
      <c r="F9" s="11" t="s">
        <v>14</v>
      </c>
      <c r="G9" s="12"/>
      <c r="H9" s="11">
        <v>0</v>
      </c>
      <c r="I9" s="12">
        <v>1</v>
      </c>
      <c r="J9" s="11">
        <v>0</v>
      </c>
      <c r="K9" s="12"/>
      <c r="L9" s="11">
        <v>5</v>
      </c>
      <c r="M9" s="12"/>
      <c r="N9" s="20">
        <v>0.03</v>
      </c>
      <c r="O9" s="12"/>
      <c r="P9" s="11">
        <v>10</v>
      </c>
      <c r="Q9" s="12">
        <v>2</v>
      </c>
      <c r="R9" s="20">
        <v>0.03</v>
      </c>
      <c r="S9" s="20"/>
      <c r="T9" s="21">
        <v>1</v>
      </c>
      <c r="U9" s="12"/>
    </row>
    <row r="10" spans="1:385" ht="31.5" customHeight="1" x14ac:dyDescent="0.35">
      <c r="A10" s="5">
        <v>2</v>
      </c>
      <c r="B10" s="6" t="s">
        <v>16</v>
      </c>
      <c r="C10" s="6" t="s">
        <v>17</v>
      </c>
      <c r="D10" s="7" t="s">
        <v>18</v>
      </c>
      <c r="E10" s="6"/>
      <c r="F10" s="7" t="s">
        <v>14</v>
      </c>
      <c r="G10" s="8"/>
      <c r="H10" s="7">
        <v>6</v>
      </c>
      <c r="I10" s="8">
        <v>3</v>
      </c>
      <c r="J10" s="7">
        <v>0</v>
      </c>
      <c r="K10" s="8"/>
      <c r="L10" s="7">
        <v>1</v>
      </c>
      <c r="M10" s="7"/>
      <c r="N10" s="16" t="s">
        <v>19</v>
      </c>
      <c r="O10" s="16"/>
      <c r="P10" s="7">
        <v>10</v>
      </c>
      <c r="Q10" s="7"/>
      <c r="R10" s="67">
        <v>0.03</v>
      </c>
      <c r="S10" s="23">
        <v>4</v>
      </c>
      <c r="T10" s="18">
        <v>0</v>
      </c>
      <c r="U10" s="8"/>
    </row>
    <row r="11" spans="1:385" ht="44.25" customHeight="1" x14ac:dyDescent="0.35">
      <c r="A11" s="65">
        <v>3</v>
      </c>
      <c r="B11" s="66" t="s">
        <v>56</v>
      </c>
      <c r="C11" s="66" t="s">
        <v>57</v>
      </c>
      <c r="D11" s="11" t="s">
        <v>18</v>
      </c>
      <c r="E11" s="66"/>
      <c r="F11" s="11" t="s">
        <v>14</v>
      </c>
      <c r="G11" s="12"/>
      <c r="H11" s="11">
        <v>7</v>
      </c>
      <c r="I11" s="12">
        <v>5</v>
      </c>
      <c r="J11" s="11">
        <v>0</v>
      </c>
      <c r="K11" s="12"/>
      <c r="L11" s="11">
        <v>0</v>
      </c>
      <c r="M11" s="11"/>
      <c r="N11" s="11">
        <v>0</v>
      </c>
      <c r="O11" s="19"/>
      <c r="P11" s="21" t="s">
        <v>19</v>
      </c>
      <c r="Q11" s="21"/>
      <c r="R11" s="20">
        <v>0.03</v>
      </c>
      <c r="S11" s="12"/>
      <c r="T11" s="15">
        <v>0</v>
      </c>
      <c r="U11" s="12"/>
    </row>
    <row r="12" spans="1:385" ht="33.75" customHeight="1" x14ac:dyDescent="0.35">
      <c r="A12" s="5">
        <v>4</v>
      </c>
      <c r="B12" s="6" t="s">
        <v>20</v>
      </c>
      <c r="C12" s="6" t="s">
        <v>59</v>
      </c>
      <c r="D12" s="7" t="s">
        <v>18</v>
      </c>
      <c r="E12" s="6"/>
      <c r="F12" s="7" t="s">
        <v>14</v>
      </c>
      <c r="G12" s="8"/>
      <c r="H12" s="7">
        <v>5.5</v>
      </c>
      <c r="I12" s="8">
        <v>6</v>
      </c>
      <c r="J12" s="7">
        <v>0</v>
      </c>
      <c r="K12" s="17"/>
      <c r="L12" s="7">
        <v>6</v>
      </c>
      <c r="M12" s="7"/>
      <c r="N12" s="16" t="s">
        <v>19</v>
      </c>
      <c r="O12" s="17"/>
      <c r="P12" s="7">
        <v>12</v>
      </c>
      <c r="Q12" s="7"/>
      <c r="R12" s="9">
        <v>2.5000000000000001E-2</v>
      </c>
      <c r="S12" s="8"/>
      <c r="T12" s="7">
        <v>0</v>
      </c>
      <c r="U12" s="8"/>
    </row>
    <row r="13" spans="1:385" ht="28.5" customHeight="1" x14ac:dyDescent="0.35">
      <c r="A13" s="65">
        <v>5</v>
      </c>
      <c r="B13" s="66" t="s">
        <v>21</v>
      </c>
      <c r="C13" s="66" t="s">
        <v>60</v>
      </c>
      <c r="D13" s="11" t="s">
        <v>18</v>
      </c>
      <c r="E13" s="66"/>
      <c r="F13" s="11" t="s">
        <v>14</v>
      </c>
      <c r="G13" s="12"/>
      <c r="H13" s="11">
        <v>5</v>
      </c>
      <c r="I13" s="12"/>
      <c r="J13" s="11">
        <v>0</v>
      </c>
      <c r="K13" s="12"/>
      <c r="L13" s="11">
        <v>0</v>
      </c>
      <c r="M13" s="19"/>
      <c r="N13" s="13" t="s">
        <v>15</v>
      </c>
      <c r="O13" s="19"/>
      <c r="P13" s="11">
        <v>5</v>
      </c>
      <c r="Q13" s="12"/>
      <c r="R13" s="13" t="s">
        <v>15</v>
      </c>
      <c r="S13" s="12"/>
      <c r="T13" s="11">
        <v>0</v>
      </c>
      <c r="U13" s="12"/>
    </row>
    <row r="14" spans="1:385" s="1" customFormat="1" ht="39" customHeight="1" x14ac:dyDescent="0.35">
      <c r="A14" s="5">
        <v>6</v>
      </c>
      <c r="B14" s="6" t="s">
        <v>61</v>
      </c>
      <c r="C14" s="6" t="s">
        <v>63</v>
      </c>
      <c r="D14" s="7" t="s">
        <v>18</v>
      </c>
      <c r="E14" s="6"/>
      <c r="F14" s="7" t="s">
        <v>14</v>
      </c>
      <c r="G14" s="8"/>
      <c r="H14" s="7">
        <v>4</v>
      </c>
      <c r="I14" s="8">
        <v>7</v>
      </c>
      <c r="J14" s="7">
        <v>0</v>
      </c>
      <c r="K14" s="8" t="s">
        <v>81</v>
      </c>
      <c r="L14" s="7">
        <v>5</v>
      </c>
      <c r="M14" s="8">
        <v>10</v>
      </c>
      <c r="N14" s="7">
        <v>9</v>
      </c>
      <c r="O14" s="17"/>
      <c r="P14" s="7">
        <v>9</v>
      </c>
      <c r="Q14" s="8"/>
      <c r="R14" s="9">
        <v>0.03</v>
      </c>
      <c r="S14" s="8"/>
      <c r="T14" s="7">
        <v>0</v>
      </c>
      <c r="U14" s="8"/>
    </row>
    <row r="15" spans="1:385" s="2" customFormat="1" ht="27.75" customHeight="1" x14ac:dyDescent="0.35">
      <c r="A15" s="65">
        <v>7</v>
      </c>
      <c r="B15" s="66" t="s">
        <v>23</v>
      </c>
      <c r="C15" s="66" t="s">
        <v>64</v>
      </c>
      <c r="D15" s="68" t="s">
        <v>18</v>
      </c>
      <c r="E15" s="66"/>
      <c r="F15" s="11" t="s">
        <v>14</v>
      </c>
      <c r="G15" s="12"/>
      <c r="H15" s="11">
        <v>4</v>
      </c>
      <c r="I15" s="12">
        <v>11</v>
      </c>
      <c r="J15" s="11">
        <v>0</v>
      </c>
      <c r="K15" s="12"/>
      <c r="L15" s="11">
        <v>5</v>
      </c>
      <c r="M15" s="19">
        <v>12</v>
      </c>
      <c r="N15" s="13" t="s">
        <v>15</v>
      </c>
      <c r="O15" s="19"/>
      <c r="P15" s="11">
        <v>9</v>
      </c>
      <c r="Q15" s="11"/>
      <c r="R15" s="20">
        <v>2.5000000000000001E-2</v>
      </c>
      <c r="S15" s="12"/>
      <c r="T15" s="11">
        <v>0</v>
      </c>
      <c r="U15" s="12">
        <v>13</v>
      </c>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row>
    <row r="16" spans="1:385" ht="30.75" customHeight="1" x14ac:dyDescent="0.35">
      <c r="A16" s="5">
        <v>8</v>
      </c>
      <c r="B16" s="6" t="s">
        <v>24</v>
      </c>
      <c r="C16" s="6" t="s">
        <v>66</v>
      </c>
      <c r="D16" s="7" t="s">
        <v>18</v>
      </c>
      <c r="E16" s="6"/>
      <c r="F16" s="7" t="s">
        <v>14</v>
      </c>
      <c r="G16" s="8"/>
      <c r="H16" s="7">
        <v>3.98</v>
      </c>
      <c r="I16" s="8">
        <v>14</v>
      </c>
      <c r="J16" s="7">
        <v>0</v>
      </c>
      <c r="K16" s="17">
        <v>15</v>
      </c>
      <c r="L16" s="7">
        <v>6</v>
      </c>
      <c r="M16" s="7"/>
      <c r="N16" s="67">
        <v>0.04</v>
      </c>
      <c r="O16" s="17"/>
      <c r="P16" s="7">
        <v>10</v>
      </c>
      <c r="Q16" s="7"/>
      <c r="R16" s="9">
        <v>0.04</v>
      </c>
      <c r="S16" s="8"/>
      <c r="T16" s="18">
        <v>0.99</v>
      </c>
      <c r="U16" s="8"/>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row>
    <row r="17" spans="1:385" ht="19.5" customHeight="1" x14ac:dyDescent="0.35">
      <c r="A17" s="65">
        <v>9</v>
      </c>
      <c r="B17" s="66" t="s">
        <v>26</v>
      </c>
      <c r="C17" s="66" t="s">
        <v>22</v>
      </c>
      <c r="D17" s="11" t="s">
        <v>18</v>
      </c>
      <c r="E17" s="66"/>
      <c r="F17" s="11" t="s">
        <v>14</v>
      </c>
      <c r="G17" s="69"/>
      <c r="H17" s="11">
        <v>5</v>
      </c>
      <c r="I17" s="12">
        <v>16</v>
      </c>
      <c r="J17" s="11">
        <v>0</v>
      </c>
      <c r="K17" s="19"/>
      <c r="L17" s="11">
        <v>5</v>
      </c>
      <c r="M17" s="19"/>
      <c r="N17" s="13" t="s">
        <v>15</v>
      </c>
      <c r="O17" s="19"/>
      <c r="P17" s="11">
        <v>5</v>
      </c>
      <c r="Q17" s="19"/>
      <c r="R17" s="20">
        <v>0.01</v>
      </c>
      <c r="S17" s="19"/>
      <c r="T17" s="11">
        <v>0</v>
      </c>
      <c r="U17" s="62"/>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row>
    <row r="18" spans="1:385" ht="39" customHeight="1" x14ac:dyDescent="0.35">
      <c r="A18" s="5">
        <v>10</v>
      </c>
      <c r="B18" s="6" t="s">
        <v>27</v>
      </c>
      <c r="C18" s="6" t="s">
        <v>68</v>
      </c>
      <c r="D18" s="7" t="s">
        <v>18</v>
      </c>
      <c r="E18" s="6"/>
      <c r="F18" s="7" t="s">
        <v>14</v>
      </c>
      <c r="G18" s="8"/>
      <c r="H18" s="7">
        <v>0</v>
      </c>
      <c r="I18" s="8"/>
      <c r="J18" s="7">
        <v>0</v>
      </c>
      <c r="K18" s="8">
        <v>17</v>
      </c>
      <c r="L18" s="7">
        <v>5</v>
      </c>
      <c r="M18" s="7"/>
      <c r="N18" s="9">
        <v>0.03</v>
      </c>
      <c r="O18" s="8"/>
      <c r="P18" s="7">
        <v>10</v>
      </c>
      <c r="Q18" s="7"/>
      <c r="R18" s="9">
        <v>0.03</v>
      </c>
      <c r="S18" s="8"/>
      <c r="T18" s="10" t="s">
        <v>15</v>
      </c>
      <c r="U18" s="48"/>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row>
    <row r="19" spans="1:385" ht="24.75" customHeight="1" x14ac:dyDescent="0.35">
      <c r="A19" s="65">
        <v>11</v>
      </c>
      <c r="B19" s="24" t="s">
        <v>28</v>
      </c>
      <c r="C19" s="24" t="s">
        <v>25</v>
      </c>
      <c r="D19" s="24" t="s">
        <v>18</v>
      </c>
      <c r="E19" s="24"/>
      <c r="F19" s="77" t="s">
        <v>14</v>
      </c>
      <c r="G19" s="14"/>
      <c r="H19" s="77">
        <v>3</v>
      </c>
      <c r="I19" s="12"/>
      <c r="J19" s="77">
        <v>0</v>
      </c>
      <c r="K19" s="12"/>
      <c r="L19" s="77">
        <v>5</v>
      </c>
      <c r="M19" s="14">
        <v>18</v>
      </c>
      <c r="N19" s="13" t="s">
        <v>15</v>
      </c>
      <c r="O19" s="14"/>
      <c r="P19" s="77">
        <v>6</v>
      </c>
      <c r="Q19" s="14"/>
      <c r="R19" s="13" t="s">
        <v>15</v>
      </c>
      <c r="S19" s="12"/>
      <c r="T19" s="78" t="s">
        <v>19</v>
      </c>
      <c r="U19" s="12"/>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row>
    <row r="20" spans="1:385" ht="18.75" customHeight="1" x14ac:dyDescent="0.35">
      <c r="A20" s="5">
        <v>12</v>
      </c>
      <c r="B20" s="6" t="s">
        <v>29</v>
      </c>
      <c r="C20" s="6" t="s">
        <v>22</v>
      </c>
      <c r="D20" s="7" t="s">
        <v>18</v>
      </c>
      <c r="E20" s="6"/>
      <c r="F20" s="7" t="s">
        <v>14</v>
      </c>
      <c r="G20" s="48"/>
      <c r="H20" s="7">
        <v>5</v>
      </c>
      <c r="I20" s="8">
        <v>19</v>
      </c>
      <c r="J20" s="7">
        <v>0</v>
      </c>
      <c r="K20" s="8">
        <v>20</v>
      </c>
      <c r="L20" s="7">
        <v>6</v>
      </c>
      <c r="M20" s="7"/>
      <c r="N20" s="9">
        <v>0.02</v>
      </c>
      <c r="O20" s="8"/>
      <c r="P20" s="7">
        <v>6</v>
      </c>
      <c r="Q20" s="7"/>
      <c r="R20" s="9">
        <v>0.02</v>
      </c>
      <c r="S20" s="8"/>
      <c r="T20" s="10" t="s">
        <v>15</v>
      </c>
      <c r="U20" s="48"/>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row>
    <row r="21" spans="1:385" ht="23.25" customHeight="1" x14ac:dyDescent="0.35">
      <c r="A21" s="65">
        <v>13</v>
      </c>
      <c r="B21" s="66" t="s">
        <v>30</v>
      </c>
      <c r="C21" s="66" t="s">
        <v>31</v>
      </c>
      <c r="D21" s="11" t="s">
        <v>18</v>
      </c>
      <c r="E21" s="66"/>
      <c r="F21" s="11" t="s">
        <v>14</v>
      </c>
      <c r="G21" s="12"/>
      <c r="H21" s="11">
        <v>5</v>
      </c>
      <c r="I21" s="12">
        <v>21</v>
      </c>
      <c r="J21" s="11">
        <v>0</v>
      </c>
      <c r="K21" s="12">
        <v>22</v>
      </c>
      <c r="L21" s="11">
        <v>5</v>
      </c>
      <c r="M21" s="12">
        <v>23</v>
      </c>
      <c r="N21" s="20">
        <v>0.03</v>
      </c>
      <c r="O21" s="12">
        <v>23</v>
      </c>
      <c r="P21" s="11">
        <v>10</v>
      </c>
      <c r="Q21" s="11"/>
      <c r="R21" s="20">
        <v>0.03</v>
      </c>
      <c r="S21" s="12"/>
      <c r="T21" s="15">
        <v>0.5</v>
      </c>
      <c r="U21" s="12"/>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row>
    <row r="22" spans="1:385" ht="30" customHeight="1" x14ac:dyDescent="0.35">
      <c r="A22" s="5">
        <v>14</v>
      </c>
      <c r="B22" s="22" t="s">
        <v>32</v>
      </c>
      <c r="C22" s="22" t="s">
        <v>33</v>
      </c>
      <c r="D22" s="70" t="s">
        <v>18</v>
      </c>
      <c r="E22" s="8"/>
      <c r="F22" s="7" t="s">
        <v>14</v>
      </c>
      <c r="G22" s="8"/>
      <c r="H22" s="7">
        <v>3.5</v>
      </c>
      <c r="I22" s="8"/>
      <c r="J22" s="7">
        <v>0</v>
      </c>
      <c r="K22" s="8">
        <v>24</v>
      </c>
      <c r="L22" s="7">
        <v>4.5</v>
      </c>
      <c r="M22" s="7"/>
      <c r="N22" s="9">
        <v>0.02</v>
      </c>
      <c r="O22" s="8"/>
      <c r="P22" s="7">
        <v>5.5</v>
      </c>
      <c r="Q22" s="7"/>
      <c r="R22" s="9">
        <v>0.02</v>
      </c>
      <c r="S22" s="8"/>
      <c r="T22" s="10" t="s">
        <v>15</v>
      </c>
      <c r="U22" s="82"/>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4"/>
      <c r="NN22" s="4"/>
      <c r="NO22" s="4"/>
      <c r="NP22" s="4"/>
      <c r="NQ22" s="4"/>
      <c r="NR22" s="4"/>
      <c r="NS22" s="4"/>
      <c r="NT22" s="4"/>
      <c r="NU22" s="4"/>
    </row>
    <row r="23" spans="1:385" ht="26.25" customHeight="1" x14ac:dyDescent="0.35">
      <c r="A23" s="65">
        <v>15</v>
      </c>
      <c r="B23" s="27" t="s">
        <v>34</v>
      </c>
      <c r="C23" s="79" t="s">
        <v>70</v>
      </c>
      <c r="D23" s="27" t="s">
        <v>18</v>
      </c>
      <c r="E23" s="27"/>
      <c r="F23" s="11" t="s">
        <v>14</v>
      </c>
      <c r="G23" s="28"/>
      <c r="H23" s="11">
        <v>6</v>
      </c>
      <c r="I23" s="12">
        <v>25</v>
      </c>
      <c r="J23" s="11">
        <v>0</v>
      </c>
      <c r="K23" s="12">
        <v>26</v>
      </c>
      <c r="L23" s="11">
        <v>3</v>
      </c>
      <c r="M23" s="12">
        <v>27</v>
      </c>
      <c r="N23" s="20"/>
      <c r="O23" s="12"/>
      <c r="P23" s="11">
        <v>0</v>
      </c>
      <c r="Q23" s="11"/>
      <c r="R23" s="20"/>
      <c r="S23" s="12"/>
      <c r="T23" s="11">
        <v>0</v>
      </c>
      <c r="U23" s="83"/>
      <c r="V23" s="85"/>
      <c r="W23" s="8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row>
    <row r="24" spans="1:385" s="4" customFormat="1" ht="27.75" customHeight="1" x14ac:dyDescent="0.35">
      <c r="A24" s="5">
        <v>16</v>
      </c>
      <c r="B24" s="25" t="s">
        <v>35</v>
      </c>
      <c r="C24" s="25" t="s">
        <v>22</v>
      </c>
      <c r="D24" s="25" t="s">
        <v>18</v>
      </c>
      <c r="E24" s="25"/>
      <c r="F24" s="7" t="s">
        <v>14</v>
      </c>
      <c r="G24" s="71"/>
      <c r="H24" s="7">
        <v>3</v>
      </c>
      <c r="I24" s="72"/>
      <c r="J24" s="7">
        <v>0</v>
      </c>
      <c r="K24" s="8">
        <v>28</v>
      </c>
      <c r="L24" s="7">
        <v>5</v>
      </c>
      <c r="M24" s="7"/>
      <c r="N24" s="9"/>
      <c r="O24" s="8"/>
      <c r="P24" s="7">
        <v>5</v>
      </c>
      <c r="Q24" s="17">
        <v>29</v>
      </c>
      <c r="R24" s="9"/>
      <c r="S24" s="8"/>
      <c r="T24" s="7">
        <v>0</v>
      </c>
      <c r="U24" s="82"/>
    </row>
    <row r="25" spans="1:385" ht="31.5" customHeight="1" x14ac:dyDescent="0.35">
      <c r="A25" s="65">
        <v>17</v>
      </c>
      <c r="B25" s="27" t="s">
        <v>36</v>
      </c>
      <c r="C25" s="80" t="s">
        <v>22</v>
      </c>
      <c r="D25" s="27" t="s">
        <v>18</v>
      </c>
      <c r="E25" s="27"/>
      <c r="F25" s="11" t="s">
        <v>14</v>
      </c>
      <c r="G25" s="28"/>
      <c r="H25" s="91">
        <v>3.45</v>
      </c>
      <c r="I25" s="92">
        <v>30</v>
      </c>
      <c r="J25" s="11">
        <v>0</v>
      </c>
      <c r="K25" s="12"/>
      <c r="L25" s="11">
        <v>4.95</v>
      </c>
      <c r="M25" s="93"/>
      <c r="N25" s="20">
        <v>0.03</v>
      </c>
      <c r="O25" s="12"/>
      <c r="P25" s="11">
        <v>9.9499999999999993</v>
      </c>
      <c r="Q25" s="93"/>
      <c r="R25" s="20">
        <v>0.03</v>
      </c>
      <c r="S25" s="12"/>
      <c r="T25" s="21" t="s">
        <v>15</v>
      </c>
      <c r="U25" s="12"/>
      <c r="V25" s="29"/>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4"/>
      <c r="NH25" s="4"/>
      <c r="NI25" s="4"/>
      <c r="NJ25" s="4"/>
      <c r="NK25" s="4"/>
      <c r="NL25" s="4"/>
      <c r="NM25" s="4"/>
      <c r="NN25" s="4"/>
      <c r="NO25" s="4"/>
      <c r="NP25" s="4"/>
      <c r="NQ25" s="4"/>
      <c r="NR25" s="4"/>
      <c r="NS25" s="4"/>
      <c r="NT25" s="4"/>
      <c r="NU25" s="4"/>
    </row>
    <row r="26" spans="1:385" ht="26.25" customHeight="1" x14ac:dyDescent="0.35">
      <c r="A26" s="104">
        <v>18</v>
      </c>
      <c r="B26" s="105" t="s">
        <v>37</v>
      </c>
      <c r="C26" s="25" t="s">
        <v>38</v>
      </c>
      <c r="D26" s="25" t="s">
        <v>18</v>
      </c>
      <c r="E26" s="25"/>
      <c r="F26" s="7" t="s">
        <v>14</v>
      </c>
      <c r="G26" s="71"/>
      <c r="H26" s="7">
        <v>3.99</v>
      </c>
      <c r="I26" s="72">
        <v>31</v>
      </c>
      <c r="J26" s="7">
        <v>0</v>
      </c>
      <c r="K26" s="8"/>
      <c r="L26" s="7">
        <v>5</v>
      </c>
      <c r="M26" s="94"/>
      <c r="N26" s="9">
        <v>3.5000000000000003E-2</v>
      </c>
      <c r="O26" s="8"/>
      <c r="P26" s="7">
        <v>10</v>
      </c>
      <c r="Q26" s="94"/>
      <c r="R26" s="9">
        <v>4.4999999999999998E-2</v>
      </c>
      <c r="S26" s="8"/>
      <c r="T26" s="10" t="s">
        <v>39</v>
      </c>
      <c r="U26" s="8"/>
      <c r="W26" s="47"/>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row>
    <row r="27" spans="1:385" ht="24.75" customHeight="1" x14ac:dyDescent="0.35">
      <c r="A27" s="104"/>
      <c r="B27" s="105"/>
      <c r="C27" s="25" t="s">
        <v>40</v>
      </c>
      <c r="D27" s="25" t="s">
        <v>18</v>
      </c>
      <c r="E27" s="25"/>
      <c r="F27" s="7" t="s">
        <v>14</v>
      </c>
      <c r="G27" s="71"/>
      <c r="H27" s="7">
        <v>5</v>
      </c>
      <c r="I27" s="72">
        <v>32</v>
      </c>
      <c r="J27" s="7">
        <v>0</v>
      </c>
      <c r="K27" s="8"/>
      <c r="L27" s="7">
        <v>5</v>
      </c>
      <c r="M27" s="7"/>
      <c r="N27" s="9">
        <v>4.4999999999999998E-2</v>
      </c>
      <c r="O27" s="8"/>
      <c r="P27" s="7">
        <v>10</v>
      </c>
      <c r="Q27" s="7"/>
      <c r="R27" s="9">
        <v>4.4999999999999998E-2</v>
      </c>
      <c r="S27" s="8"/>
      <c r="T27" s="10" t="s">
        <v>39</v>
      </c>
      <c r="U27" s="8"/>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row>
    <row r="28" spans="1:385" ht="30.75" customHeight="1" x14ac:dyDescent="0.35">
      <c r="A28" s="65">
        <v>19</v>
      </c>
      <c r="B28" s="64" t="s">
        <v>41</v>
      </c>
      <c r="C28" s="30" t="s">
        <v>22</v>
      </c>
      <c r="D28" s="30" t="s">
        <v>14</v>
      </c>
      <c r="E28" s="30"/>
      <c r="F28" s="30" t="s">
        <v>14</v>
      </c>
      <c r="G28" s="30"/>
      <c r="H28" s="81">
        <v>6</v>
      </c>
      <c r="I28" s="92">
        <v>33</v>
      </c>
      <c r="J28" s="81">
        <v>0</v>
      </c>
      <c r="K28" s="92">
        <v>34</v>
      </c>
      <c r="L28" s="81">
        <v>8</v>
      </c>
      <c r="M28" s="95"/>
      <c r="N28" s="81"/>
      <c r="O28" s="95"/>
      <c r="P28" s="81">
        <v>8</v>
      </c>
      <c r="Q28" s="92">
        <v>35</v>
      </c>
      <c r="R28" s="20">
        <v>0.03</v>
      </c>
      <c r="S28" s="81"/>
      <c r="T28" s="96" t="s">
        <v>39</v>
      </c>
      <c r="U28" s="31"/>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row>
    <row r="29" spans="1:385" ht="28.5" customHeight="1" x14ac:dyDescent="0.35">
      <c r="A29" s="5">
        <v>20</v>
      </c>
      <c r="B29" s="63" t="s">
        <v>42</v>
      </c>
      <c r="C29" s="73" t="s">
        <v>43</v>
      </c>
      <c r="D29" s="73" t="s">
        <v>14</v>
      </c>
      <c r="E29" s="73"/>
      <c r="F29" s="73" t="s">
        <v>14</v>
      </c>
      <c r="G29" s="73"/>
      <c r="H29" s="97">
        <v>0</v>
      </c>
      <c r="I29" s="63"/>
      <c r="J29" s="97">
        <v>0</v>
      </c>
      <c r="K29" s="97"/>
      <c r="L29" s="97">
        <v>5</v>
      </c>
      <c r="M29" s="97"/>
      <c r="N29" s="98">
        <v>0.03</v>
      </c>
      <c r="O29" s="97"/>
      <c r="P29" s="97">
        <v>7</v>
      </c>
      <c r="Q29" s="97"/>
      <c r="R29" s="98">
        <v>0.03</v>
      </c>
      <c r="S29" s="97"/>
      <c r="T29" s="99" t="s">
        <v>39</v>
      </c>
      <c r="U29" s="7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4"/>
      <c r="NH29" s="4"/>
      <c r="NI29" s="4"/>
      <c r="NJ29" s="4"/>
      <c r="NK29" s="4"/>
      <c r="NL29" s="4"/>
      <c r="NM29" s="4"/>
      <c r="NN29" s="4"/>
      <c r="NO29" s="4"/>
      <c r="NP29" s="4"/>
      <c r="NQ29" s="4"/>
      <c r="NR29" s="4"/>
      <c r="NS29" s="4"/>
      <c r="NT29" s="4"/>
      <c r="NU29" s="4"/>
    </row>
    <row r="30" spans="1:385" ht="21.75" customHeight="1" x14ac:dyDescent="0.35">
      <c r="A30" s="65">
        <v>21</v>
      </c>
      <c r="B30" s="30" t="s">
        <v>44</v>
      </c>
      <c r="C30" s="30" t="s">
        <v>22</v>
      </c>
      <c r="D30" s="30" t="s">
        <v>14</v>
      </c>
      <c r="E30" s="30"/>
      <c r="F30" s="30" t="s">
        <v>14</v>
      </c>
      <c r="G30" s="30"/>
      <c r="H30" s="81">
        <v>2.25</v>
      </c>
      <c r="I30" s="64"/>
      <c r="J30" s="81">
        <v>0</v>
      </c>
      <c r="K30" s="92">
        <v>36</v>
      </c>
      <c r="L30" s="81">
        <v>0</v>
      </c>
      <c r="M30" s="81"/>
      <c r="N30" s="81"/>
      <c r="O30" s="81"/>
      <c r="P30" s="81">
        <v>15</v>
      </c>
      <c r="Q30" s="81"/>
      <c r="R30" s="100">
        <v>0.03</v>
      </c>
      <c r="S30" s="95">
        <v>37</v>
      </c>
      <c r="T30" s="96" t="s">
        <v>39</v>
      </c>
      <c r="U30" s="31"/>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4"/>
      <c r="NH30" s="4"/>
      <c r="NI30" s="4"/>
      <c r="NJ30" s="4"/>
      <c r="NK30" s="4"/>
      <c r="NL30" s="4"/>
      <c r="NM30" s="4"/>
      <c r="NN30" s="4"/>
      <c r="NO30" s="4"/>
      <c r="NP30" s="4"/>
      <c r="NQ30" s="4"/>
      <c r="NR30" s="4"/>
      <c r="NS30" s="4"/>
      <c r="NT30" s="4"/>
      <c r="NU30" s="4"/>
    </row>
    <row r="31" spans="1:385" ht="15.5" x14ac:dyDescent="0.35">
      <c r="A31" s="75"/>
      <c r="B31" s="75" t="s">
        <v>76</v>
      </c>
      <c r="C31" s="75"/>
      <c r="D31" s="76"/>
      <c r="E31" s="75"/>
      <c r="F31" s="7"/>
      <c r="G31" s="8"/>
      <c r="H31" s="7">
        <f>(H9+H10+H11+H12+H13+H14+H15+H16+H17+H18+H19+H20+H21+H22+H23+H24+H25+H26+H27+H28+H29+H30)</f>
        <v>86.669999999999987</v>
      </c>
      <c r="I31" s="8"/>
      <c r="J31" s="7">
        <f>(J9+J10+J11+J12+J13+J14+J15+J16+J17+J18+J19+J20+J21+J22+J23+J24+J25+J26+J28+J29+J30)</f>
        <v>0</v>
      </c>
      <c r="K31" s="8"/>
      <c r="L31" s="7">
        <f>(L9+L10+L11+L12+L13+L14+L15+L16+L17+L18+L19+L20+L21+L22+L23+L24+L25+L26+L28+L29+L30)</f>
        <v>89.45</v>
      </c>
      <c r="M31" s="7"/>
      <c r="N31" s="9">
        <f>(N9+N16+N18+N20+N21+N22+N25+N26+N27+N29)</f>
        <v>0.31000000000000005</v>
      </c>
      <c r="O31" s="8"/>
      <c r="P31" s="7">
        <f>(P9+P10+P12+P13+P15+P16+P17+P18+P19+P20+P21+P22+P23+P24+P25+P26+P28+P29+P30+P14)</f>
        <v>162.44999999999999</v>
      </c>
      <c r="Q31" s="7"/>
      <c r="R31" s="9">
        <f>(R9+R10+R11+R12+R14+R15+R16+R17+R18+R20+R21+R22+R23+R25+R26+R28+R29+R30)</f>
        <v>0.4850000000000001</v>
      </c>
      <c r="S31" s="8"/>
      <c r="T31" s="7">
        <f>(T10+T11+T12+T13+T16+T17+T21+T23+T24+T14+T15+T9)</f>
        <v>2.4900000000000002</v>
      </c>
      <c r="U31" s="8"/>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row>
    <row r="32" spans="1:385" ht="15.5" x14ac:dyDescent="0.35">
      <c r="A32" s="103" t="s">
        <v>77</v>
      </c>
      <c r="B32" s="103"/>
      <c r="C32" s="32"/>
      <c r="D32" s="33"/>
      <c r="E32" s="33"/>
      <c r="F32" s="34"/>
      <c r="G32" s="35"/>
      <c r="H32" s="34">
        <f>H31/22</f>
        <v>3.939545454545454</v>
      </c>
      <c r="I32" s="36"/>
      <c r="J32" s="34">
        <f>J31/21</f>
        <v>0</v>
      </c>
      <c r="K32" s="35"/>
      <c r="L32" s="34">
        <f>L31/21</f>
        <v>4.2595238095238095</v>
      </c>
      <c r="M32" s="34"/>
      <c r="N32" s="37">
        <f>N31/10</f>
        <v>3.1000000000000007E-2</v>
      </c>
      <c r="O32" s="35"/>
      <c r="P32" s="34">
        <f>P31/20</f>
        <v>8.1224999999999987</v>
      </c>
      <c r="Q32" s="34"/>
      <c r="R32" s="37">
        <f>R31/17</f>
        <v>2.8529411764705886E-2</v>
      </c>
      <c r="S32" s="35"/>
      <c r="T32" s="34">
        <f>T31/12</f>
        <v>0.20750000000000002</v>
      </c>
      <c r="U32" s="38"/>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4"/>
      <c r="NH32" s="4"/>
      <c r="NI32" s="4"/>
      <c r="NJ32" s="4"/>
      <c r="NK32" s="4"/>
      <c r="NL32" s="4"/>
      <c r="NM32" s="4"/>
      <c r="NN32" s="4"/>
      <c r="NO32" s="4"/>
      <c r="NP32" s="4"/>
      <c r="NQ32" s="4"/>
      <c r="NR32" s="4"/>
      <c r="NS32" s="4"/>
      <c r="NT32" s="4"/>
      <c r="NU32" s="4"/>
    </row>
    <row r="33" spans="1:385" s="1" customFormat="1" ht="34.5" customHeight="1" x14ac:dyDescent="0.35">
      <c r="A33" s="86">
        <v>1</v>
      </c>
      <c r="B33" s="101" t="s">
        <v>78</v>
      </c>
      <c r="C33" s="101"/>
      <c r="D33" s="101"/>
      <c r="E33" s="101"/>
      <c r="F33" s="101"/>
      <c r="G33" s="101"/>
      <c r="H33" s="101"/>
      <c r="I33" s="101"/>
      <c r="J33" s="101"/>
      <c r="K33" s="101"/>
      <c r="L33" s="101"/>
      <c r="M33" s="101"/>
      <c r="N33" s="101"/>
      <c r="O33" s="101"/>
      <c r="P33" s="101"/>
      <c r="Q33" s="101"/>
      <c r="R33" s="101"/>
      <c r="S33" s="101"/>
      <c r="T33" s="101"/>
      <c r="U33" s="101"/>
    </row>
    <row r="34" spans="1:385" s="1" customFormat="1" ht="29.25" customHeight="1" x14ac:dyDescent="0.35">
      <c r="A34" s="87">
        <v>2</v>
      </c>
      <c r="B34" s="101" t="s">
        <v>87</v>
      </c>
      <c r="C34" s="101"/>
      <c r="D34" s="101"/>
      <c r="E34" s="101"/>
      <c r="F34" s="101"/>
      <c r="G34" s="101"/>
      <c r="H34" s="101"/>
      <c r="I34" s="101"/>
      <c r="J34" s="101"/>
      <c r="K34" s="101"/>
      <c r="L34" s="101"/>
      <c r="M34" s="101"/>
      <c r="N34" s="101"/>
      <c r="O34" s="101"/>
      <c r="P34" s="101"/>
      <c r="Q34" s="101"/>
      <c r="R34" s="101"/>
      <c r="S34" s="101"/>
      <c r="T34" s="101"/>
      <c r="U34" s="101"/>
      <c r="V34" s="49"/>
      <c r="W34" s="49"/>
      <c r="X34" s="49"/>
      <c r="Y34" s="49"/>
      <c r="Z34" s="49"/>
      <c r="AA34" s="49"/>
      <c r="AB34" s="49"/>
      <c r="AC34" s="49"/>
      <c r="AD34" s="49"/>
      <c r="AE34" s="51"/>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c r="JY34" s="4"/>
      <c r="JZ34" s="4"/>
      <c r="KA34" s="4"/>
      <c r="KB34" s="4"/>
      <c r="KC34" s="4"/>
      <c r="KD34" s="4"/>
      <c r="KE34" s="4"/>
      <c r="KF34" s="4"/>
      <c r="KG34" s="4"/>
      <c r="KH34" s="4"/>
      <c r="KI34" s="4"/>
      <c r="KJ34" s="4"/>
      <c r="KK34" s="4"/>
      <c r="KL34" s="4"/>
      <c r="KM34" s="4"/>
      <c r="KN34" s="4"/>
      <c r="KO34" s="4"/>
      <c r="KP34" s="4"/>
      <c r="KQ34" s="4"/>
      <c r="KR34" s="4"/>
      <c r="KS34" s="4"/>
      <c r="KT34" s="4"/>
      <c r="KU34" s="4"/>
      <c r="KV34" s="4"/>
      <c r="KW34" s="4"/>
      <c r="KX34" s="4"/>
      <c r="KY34" s="4"/>
      <c r="KZ34" s="4"/>
      <c r="LA34" s="4"/>
      <c r="LB34" s="4"/>
      <c r="LC34" s="4"/>
      <c r="LD34" s="4"/>
      <c r="LE34" s="4"/>
      <c r="LF34" s="4"/>
      <c r="LG34" s="4"/>
      <c r="LH34" s="4"/>
      <c r="LI34" s="4"/>
      <c r="LJ34" s="4"/>
      <c r="LK34" s="4"/>
      <c r="LL34" s="4"/>
      <c r="LM34" s="4"/>
      <c r="LN34" s="4"/>
      <c r="LO34" s="4"/>
      <c r="LP34" s="4"/>
      <c r="LQ34" s="4"/>
      <c r="LR34" s="4"/>
      <c r="LS34" s="4"/>
      <c r="LT34" s="4"/>
      <c r="LU34" s="4"/>
      <c r="LV34" s="4"/>
      <c r="LW34" s="4"/>
      <c r="LX34" s="4"/>
      <c r="LY34" s="4"/>
      <c r="LZ34" s="4"/>
      <c r="MA34" s="4"/>
      <c r="MB34" s="4"/>
      <c r="MC34" s="4"/>
      <c r="MD34" s="4"/>
      <c r="ME34" s="4"/>
      <c r="MF34" s="4"/>
      <c r="MG34" s="4"/>
      <c r="MH34" s="4"/>
      <c r="MI34" s="4"/>
      <c r="MJ34" s="4"/>
      <c r="MK34" s="4"/>
      <c r="ML34" s="4"/>
      <c r="MM34" s="4"/>
      <c r="MN34" s="4"/>
      <c r="MO34" s="4"/>
      <c r="MP34" s="4"/>
      <c r="MQ34" s="4"/>
      <c r="MR34" s="4"/>
      <c r="MS34" s="4"/>
      <c r="MT34" s="4"/>
      <c r="MU34" s="4"/>
      <c r="MV34" s="4"/>
      <c r="MW34" s="4"/>
      <c r="MX34" s="4"/>
      <c r="MY34" s="4"/>
      <c r="MZ34" s="4"/>
      <c r="NA34" s="4"/>
      <c r="NB34" s="4"/>
      <c r="NC34" s="4"/>
      <c r="ND34" s="4"/>
      <c r="NE34" s="4"/>
      <c r="NF34" s="4"/>
      <c r="NG34" s="4"/>
      <c r="NH34" s="4"/>
      <c r="NI34" s="4"/>
      <c r="NJ34" s="4"/>
      <c r="NK34" s="4"/>
      <c r="NL34" s="4"/>
      <c r="NM34" s="4"/>
      <c r="NN34" s="4"/>
      <c r="NO34" s="4"/>
      <c r="NP34" s="4"/>
      <c r="NQ34" s="4"/>
      <c r="NR34" s="4"/>
      <c r="NS34" s="4"/>
      <c r="NT34" s="4"/>
      <c r="NU34" s="4"/>
    </row>
    <row r="35" spans="1:385" s="1" customFormat="1" ht="29.25" customHeight="1" x14ac:dyDescent="0.35">
      <c r="A35" s="87">
        <v>3</v>
      </c>
      <c r="B35" s="101" t="s">
        <v>79</v>
      </c>
      <c r="C35" s="101"/>
      <c r="D35" s="101"/>
      <c r="E35" s="101"/>
      <c r="F35" s="101"/>
      <c r="G35" s="101"/>
      <c r="H35" s="101"/>
      <c r="I35" s="101"/>
      <c r="J35" s="101"/>
      <c r="K35" s="101"/>
      <c r="L35" s="101"/>
      <c r="M35" s="101"/>
      <c r="N35" s="101"/>
      <c r="O35" s="101"/>
      <c r="P35" s="101"/>
      <c r="Q35" s="101"/>
      <c r="R35" s="101"/>
      <c r="S35" s="101"/>
      <c r="T35" s="101"/>
      <c r="U35" s="55"/>
      <c r="V35" s="54"/>
      <c r="W35" s="54"/>
      <c r="X35" s="54"/>
      <c r="Y35" s="54"/>
      <c r="Z35" s="54"/>
      <c r="AA35" s="54"/>
      <c r="AB35" s="54"/>
      <c r="AC35" s="54"/>
      <c r="AD35" s="54"/>
      <c r="AE35" s="51"/>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row>
    <row r="36" spans="1:385" ht="23.25" customHeight="1" x14ac:dyDescent="0.35">
      <c r="A36" s="86">
        <v>4</v>
      </c>
      <c r="B36" s="26" t="s">
        <v>88</v>
      </c>
      <c r="C36" s="55"/>
      <c r="D36" s="55"/>
      <c r="E36" s="55"/>
      <c r="F36" s="55"/>
      <c r="G36" s="55"/>
      <c r="H36" s="55"/>
      <c r="I36" s="58"/>
      <c r="J36" s="59"/>
      <c r="K36" s="60"/>
      <c r="L36" s="59"/>
      <c r="M36" s="59"/>
      <c r="N36" s="61"/>
      <c r="O36" s="60"/>
      <c r="P36" s="59"/>
      <c r="Q36" s="59"/>
      <c r="R36" s="61"/>
      <c r="S36" s="60"/>
      <c r="T36" s="59"/>
      <c r="U36" s="52"/>
      <c r="V36" s="53"/>
      <c r="W36" s="51"/>
      <c r="X36" s="51"/>
      <c r="Y36" s="51"/>
      <c r="Z36" s="51"/>
      <c r="AA36" s="51"/>
      <c r="AB36" s="51"/>
      <c r="AC36" s="51"/>
      <c r="AD36" s="51"/>
      <c r="AE36" s="51"/>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row>
    <row r="37" spans="1:385" ht="34.5" customHeight="1" x14ac:dyDescent="0.35">
      <c r="A37" s="86">
        <v>5</v>
      </c>
      <c r="B37" s="101" t="s">
        <v>58</v>
      </c>
      <c r="C37" s="101"/>
      <c r="D37" s="101"/>
      <c r="E37" s="101"/>
      <c r="F37" s="101"/>
      <c r="G37" s="101"/>
      <c r="H37" s="101"/>
      <c r="I37" s="101"/>
      <c r="J37" s="101"/>
      <c r="K37" s="101"/>
      <c r="L37" s="101"/>
      <c r="M37" s="101"/>
      <c r="N37" s="101"/>
      <c r="O37" s="101"/>
      <c r="P37" s="101"/>
      <c r="Q37" s="101"/>
      <c r="R37" s="101"/>
      <c r="S37" s="101"/>
      <c r="T37" s="101"/>
      <c r="U37" s="101"/>
    </row>
    <row r="38" spans="1:385" ht="29.25" customHeight="1" x14ac:dyDescent="0.35">
      <c r="A38" s="88">
        <v>6</v>
      </c>
      <c r="B38" s="101" t="s">
        <v>89</v>
      </c>
      <c r="C38" s="101"/>
      <c r="D38" s="101"/>
      <c r="E38" s="101"/>
      <c r="F38" s="101"/>
      <c r="G38" s="101"/>
      <c r="H38" s="101"/>
      <c r="I38" s="101"/>
      <c r="J38" s="101"/>
      <c r="K38" s="101"/>
      <c r="L38" s="101"/>
      <c r="M38" s="101"/>
      <c r="N38" s="101"/>
      <c r="O38" s="101"/>
      <c r="P38" s="101"/>
      <c r="Q38" s="101"/>
      <c r="R38" s="101"/>
      <c r="S38" s="101"/>
      <c r="T38" s="101"/>
      <c r="U38" s="101"/>
    </row>
    <row r="39" spans="1:385" ht="53.25" customHeight="1" x14ac:dyDescent="0.35">
      <c r="A39" s="88">
        <v>7</v>
      </c>
      <c r="B39" s="101" t="s">
        <v>90</v>
      </c>
      <c r="C39" s="101"/>
      <c r="D39" s="101"/>
      <c r="E39" s="101"/>
      <c r="F39" s="101"/>
      <c r="G39" s="101"/>
      <c r="H39" s="101"/>
      <c r="I39" s="101"/>
      <c r="J39" s="101"/>
      <c r="K39" s="101"/>
      <c r="L39" s="101"/>
      <c r="M39" s="101"/>
      <c r="N39" s="101"/>
      <c r="O39" s="101"/>
      <c r="P39" s="101"/>
      <c r="Q39" s="101"/>
      <c r="R39" s="101"/>
      <c r="S39" s="101"/>
      <c r="T39" s="101"/>
      <c r="U39" s="8"/>
    </row>
    <row r="40" spans="1:385" ht="67.5" customHeight="1" x14ac:dyDescent="0.35">
      <c r="A40" s="88">
        <v>8</v>
      </c>
      <c r="B40" s="101" t="s">
        <v>97</v>
      </c>
      <c r="C40" s="101"/>
      <c r="D40" s="101"/>
      <c r="E40" s="101"/>
      <c r="F40" s="101"/>
      <c r="G40" s="101"/>
      <c r="H40" s="101"/>
      <c r="I40" s="101"/>
      <c r="J40" s="101"/>
      <c r="K40" s="101"/>
      <c r="L40" s="101"/>
      <c r="M40" s="101"/>
      <c r="N40" s="101"/>
      <c r="O40" s="101"/>
      <c r="P40" s="101"/>
      <c r="Q40" s="101"/>
      <c r="R40" s="101"/>
      <c r="S40" s="101"/>
      <c r="T40" s="101"/>
      <c r="U40" s="101"/>
    </row>
    <row r="41" spans="1:385" s="1" customFormat="1" ht="24" customHeight="1" x14ac:dyDescent="0.35">
      <c r="A41" s="88">
        <v>9</v>
      </c>
      <c r="B41" s="101" t="s">
        <v>62</v>
      </c>
      <c r="C41" s="101"/>
      <c r="D41" s="101"/>
      <c r="E41" s="101"/>
      <c r="F41" s="101"/>
      <c r="G41" s="101"/>
      <c r="H41" s="101"/>
      <c r="I41" s="101"/>
      <c r="J41" s="101"/>
      <c r="K41" s="101"/>
      <c r="L41" s="101"/>
      <c r="M41" s="101"/>
      <c r="N41" s="101"/>
      <c r="O41" s="101"/>
      <c r="P41" s="101"/>
      <c r="Q41" s="101"/>
      <c r="R41" s="101"/>
      <c r="S41" s="101"/>
      <c r="T41" s="101"/>
      <c r="U41" s="101"/>
    </row>
    <row r="42" spans="1:385" s="1" customFormat="1" ht="26.25" customHeight="1" x14ac:dyDescent="0.35">
      <c r="A42" s="89">
        <v>10</v>
      </c>
      <c r="B42" s="102" t="s">
        <v>80</v>
      </c>
      <c r="C42" s="102"/>
      <c r="D42" s="102"/>
      <c r="E42" s="102"/>
      <c r="F42" s="102"/>
      <c r="G42" s="102"/>
      <c r="H42" s="102"/>
      <c r="I42" s="102"/>
      <c r="J42" s="102"/>
      <c r="K42" s="102"/>
      <c r="L42" s="102"/>
      <c r="M42" s="102"/>
      <c r="N42" s="102"/>
      <c r="O42" s="102"/>
      <c r="P42" s="102"/>
      <c r="Q42" s="102"/>
      <c r="R42" s="102"/>
      <c r="S42" s="102"/>
      <c r="T42" s="102"/>
      <c r="U42" s="102"/>
    </row>
    <row r="43" spans="1:385" ht="26.25" customHeight="1" x14ac:dyDescent="0.35">
      <c r="A43" s="89">
        <v>11</v>
      </c>
      <c r="B43" s="102" t="s">
        <v>96</v>
      </c>
      <c r="C43" s="102"/>
      <c r="D43" s="102"/>
      <c r="E43" s="102"/>
      <c r="F43" s="102"/>
      <c r="G43" s="102"/>
      <c r="H43" s="102"/>
      <c r="I43" s="102"/>
      <c r="J43" s="102"/>
      <c r="K43" s="102"/>
      <c r="L43" s="102"/>
      <c r="M43" s="102"/>
      <c r="N43" s="102"/>
      <c r="O43" s="102"/>
      <c r="P43" s="102"/>
      <c r="Q43" s="102"/>
      <c r="R43" s="102"/>
      <c r="S43" s="102"/>
      <c r="T43" s="102"/>
      <c r="U43" s="102"/>
    </row>
    <row r="44" spans="1:385" x14ac:dyDescent="0.35">
      <c r="A44" s="90">
        <v>12</v>
      </c>
      <c r="B44" s="25" t="s">
        <v>65</v>
      </c>
      <c r="C44" s="41"/>
      <c r="D44" s="41"/>
      <c r="E44" s="41"/>
      <c r="F44" s="41"/>
      <c r="G44" s="41"/>
      <c r="H44" s="41"/>
      <c r="I44" s="41"/>
      <c r="J44" s="41"/>
      <c r="K44" s="41"/>
      <c r="L44" s="41"/>
      <c r="M44" s="41"/>
      <c r="N44" s="41"/>
      <c r="O44" s="41"/>
      <c r="P44" s="41"/>
      <c r="Q44" s="41"/>
      <c r="R44" s="41"/>
      <c r="S44" s="41"/>
      <c r="T44" s="41"/>
      <c r="U44" s="41"/>
    </row>
    <row r="45" spans="1:385" x14ac:dyDescent="0.35">
      <c r="A45" s="90">
        <v>13</v>
      </c>
      <c r="B45" s="25" t="s">
        <v>91</v>
      </c>
      <c r="C45" s="41"/>
      <c r="D45" s="41"/>
      <c r="E45" s="41"/>
      <c r="F45" s="41"/>
      <c r="G45" s="41"/>
      <c r="H45" s="41"/>
      <c r="I45" s="41"/>
      <c r="J45" s="41"/>
      <c r="K45" s="41"/>
      <c r="L45" s="41"/>
      <c r="M45" s="41"/>
      <c r="N45" s="41"/>
      <c r="O45" s="41"/>
      <c r="P45" s="41"/>
      <c r="Q45" s="41"/>
      <c r="R45" s="41"/>
      <c r="S45" s="41"/>
      <c r="T45" s="41"/>
      <c r="U45" s="41"/>
    </row>
    <row r="46" spans="1:385" ht="42.75" customHeight="1" x14ac:dyDescent="0.35">
      <c r="A46" s="87">
        <v>14</v>
      </c>
      <c r="B46" s="101" t="s">
        <v>45</v>
      </c>
      <c r="C46" s="101"/>
      <c r="D46" s="101"/>
      <c r="E46" s="101"/>
      <c r="F46" s="101"/>
      <c r="G46" s="101"/>
      <c r="H46" s="101"/>
      <c r="I46" s="101"/>
      <c r="J46" s="101"/>
      <c r="K46" s="101"/>
      <c r="L46" s="101"/>
      <c r="M46" s="101"/>
      <c r="N46" s="101"/>
      <c r="O46" s="101"/>
      <c r="P46" s="101"/>
      <c r="Q46" s="101"/>
      <c r="R46" s="101"/>
      <c r="S46" s="101"/>
      <c r="T46" s="101"/>
      <c r="U46" s="101"/>
    </row>
    <row r="47" spans="1:385" x14ac:dyDescent="0.35">
      <c r="A47" s="87">
        <v>15</v>
      </c>
      <c r="B47" s="26" t="s">
        <v>46</v>
      </c>
      <c r="C47" s="39"/>
      <c r="D47" s="39"/>
      <c r="E47" s="39"/>
      <c r="F47" s="39"/>
      <c r="G47" s="39"/>
      <c r="H47" s="39"/>
      <c r="I47" s="39"/>
      <c r="J47" s="39"/>
      <c r="K47" s="39"/>
      <c r="L47" s="39"/>
      <c r="M47" s="39"/>
      <c r="N47" s="39"/>
      <c r="O47" s="39"/>
      <c r="P47" s="39"/>
      <c r="Q47" s="39"/>
      <c r="R47" s="39"/>
      <c r="S47" s="39"/>
      <c r="T47" s="39"/>
      <c r="U47" s="39"/>
    </row>
    <row r="48" spans="1:385" s="1" customFormat="1" x14ac:dyDescent="0.35">
      <c r="A48" s="87">
        <v>16</v>
      </c>
      <c r="B48" s="26" t="s">
        <v>67</v>
      </c>
      <c r="C48" s="39"/>
      <c r="D48" s="39"/>
      <c r="E48" s="39"/>
      <c r="F48" s="39"/>
      <c r="G48" s="39"/>
      <c r="H48" s="39"/>
      <c r="I48" s="39"/>
      <c r="J48" s="39"/>
      <c r="K48" s="39"/>
      <c r="L48" s="39"/>
      <c r="M48" s="39"/>
      <c r="N48" s="39"/>
      <c r="O48" s="39"/>
      <c r="P48" s="39"/>
      <c r="Q48" s="39"/>
      <c r="R48" s="39"/>
      <c r="S48" s="39"/>
      <c r="T48" s="39"/>
      <c r="U48" s="39"/>
    </row>
    <row r="49" spans="1:55" ht="15.5" x14ac:dyDescent="0.35">
      <c r="A49" s="44">
        <v>17</v>
      </c>
      <c r="B49" s="101" t="s">
        <v>92</v>
      </c>
      <c r="C49" s="101"/>
      <c r="D49" s="101"/>
      <c r="E49" s="101"/>
      <c r="F49" s="101"/>
      <c r="G49" s="101"/>
      <c r="H49" s="101"/>
      <c r="I49" s="101"/>
      <c r="J49" s="101"/>
      <c r="K49" s="101"/>
      <c r="L49" s="101"/>
      <c r="M49" s="101"/>
      <c r="N49" s="101"/>
      <c r="O49" s="101"/>
      <c r="P49" s="101"/>
      <c r="Q49" s="101"/>
      <c r="R49" s="101"/>
      <c r="S49" s="101"/>
      <c r="T49" s="101"/>
      <c r="U49" s="101"/>
    </row>
    <row r="50" spans="1:55" x14ac:dyDescent="0.35">
      <c r="A50" s="87">
        <v>18</v>
      </c>
      <c r="B50" s="26" t="s">
        <v>52</v>
      </c>
      <c r="C50" s="39"/>
      <c r="D50" s="39"/>
      <c r="E50" s="39"/>
      <c r="F50" s="39"/>
      <c r="G50" s="40"/>
      <c r="H50" s="40"/>
      <c r="I50" s="40"/>
      <c r="J50" s="40"/>
      <c r="K50" s="40"/>
      <c r="L50" s="40"/>
      <c r="M50" s="40"/>
      <c r="N50" s="40"/>
      <c r="O50" s="40"/>
      <c r="P50" s="40"/>
      <c r="Q50" s="40"/>
      <c r="R50" s="40"/>
      <c r="S50" s="40"/>
      <c r="T50" s="40"/>
      <c r="U50" s="40"/>
    </row>
    <row r="51" spans="1:55" ht="29.25" customHeight="1" x14ac:dyDescent="0.35">
      <c r="A51" s="87">
        <v>19</v>
      </c>
      <c r="B51" s="101" t="s">
        <v>69</v>
      </c>
      <c r="C51" s="101"/>
      <c r="D51" s="101"/>
      <c r="E51" s="101"/>
      <c r="F51" s="101"/>
      <c r="G51" s="101"/>
      <c r="H51" s="101"/>
      <c r="I51" s="101"/>
      <c r="J51" s="101"/>
      <c r="K51" s="101"/>
      <c r="L51" s="101"/>
      <c r="M51" s="101"/>
      <c r="N51" s="101"/>
      <c r="O51" s="101"/>
      <c r="P51" s="101"/>
      <c r="Q51" s="101"/>
      <c r="R51" s="101"/>
      <c r="S51" s="101"/>
      <c r="T51" s="101"/>
      <c r="U51" s="101"/>
    </row>
    <row r="52" spans="1:55" ht="35.25" customHeight="1" x14ac:dyDescent="0.35">
      <c r="A52" s="87">
        <v>20</v>
      </c>
      <c r="B52" s="101" t="s">
        <v>53</v>
      </c>
      <c r="C52" s="101"/>
      <c r="D52" s="101"/>
      <c r="E52" s="101"/>
      <c r="F52" s="101"/>
      <c r="G52" s="101"/>
      <c r="H52" s="101"/>
      <c r="I52" s="101"/>
      <c r="J52" s="101"/>
      <c r="K52" s="101"/>
      <c r="L52" s="101"/>
      <c r="M52" s="101"/>
      <c r="N52" s="101"/>
      <c r="O52" s="101"/>
      <c r="P52" s="101"/>
      <c r="Q52" s="101"/>
      <c r="R52" s="101"/>
      <c r="S52" s="101"/>
      <c r="T52" s="101"/>
      <c r="U52" s="101"/>
    </row>
    <row r="53" spans="1:55" ht="18.75" customHeight="1" x14ac:dyDescent="0.35">
      <c r="A53" s="87">
        <v>21</v>
      </c>
      <c r="B53" s="26" t="s">
        <v>47</v>
      </c>
      <c r="C53" s="42"/>
      <c r="D53" s="42"/>
      <c r="E53" s="42"/>
      <c r="F53" s="42"/>
      <c r="G53" s="42"/>
      <c r="H53" s="42"/>
      <c r="I53" s="43"/>
      <c r="J53" s="43"/>
      <c r="K53" s="43"/>
      <c r="L53" s="43"/>
      <c r="M53" s="43"/>
      <c r="N53" s="43"/>
      <c r="O53" s="44"/>
      <c r="P53" s="44"/>
      <c r="Q53" s="44"/>
      <c r="R53" s="44"/>
      <c r="S53" s="44"/>
      <c r="T53" s="44"/>
      <c r="U53" s="39"/>
    </row>
    <row r="54" spans="1:55" s="1" customFormat="1" ht="15.5" x14ac:dyDescent="0.35">
      <c r="A54" s="87">
        <v>22</v>
      </c>
      <c r="B54" s="26" t="s">
        <v>46</v>
      </c>
      <c r="C54" s="42"/>
      <c r="D54" s="42"/>
      <c r="E54" s="42"/>
      <c r="F54" s="42"/>
      <c r="G54" s="42"/>
      <c r="H54" s="42"/>
      <c r="I54" s="43"/>
      <c r="J54" s="43"/>
      <c r="K54" s="43"/>
      <c r="L54" s="43"/>
      <c r="M54" s="43"/>
      <c r="N54" s="43"/>
      <c r="O54" s="44"/>
      <c r="P54" s="44"/>
      <c r="Q54" s="44"/>
      <c r="R54" s="44"/>
      <c r="S54" s="44"/>
      <c r="T54" s="44"/>
      <c r="U54" s="39"/>
    </row>
    <row r="55" spans="1:55" ht="27.75" customHeight="1" x14ac:dyDescent="0.35">
      <c r="A55" s="87">
        <v>23</v>
      </c>
      <c r="B55" s="101" t="s">
        <v>73</v>
      </c>
      <c r="C55" s="101"/>
      <c r="D55" s="101"/>
      <c r="E55" s="101"/>
      <c r="F55" s="101"/>
      <c r="G55" s="101"/>
      <c r="H55" s="101"/>
      <c r="I55" s="101"/>
      <c r="J55" s="101"/>
      <c r="K55" s="101"/>
      <c r="L55" s="101"/>
      <c r="M55" s="101"/>
      <c r="N55" s="101"/>
      <c r="O55" s="101"/>
      <c r="P55" s="101"/>
      <c r="Q55" s="101"/>
      <c r="R55" s="101"/>
      <c r="S55" s="101"/>
      <c r="T55" s="101"/>
      <c r="U55" s="101"/>
    </row>
    <row r="56" spans="1:55" s="1" customFormat="1" ht="20.25" customHeight="1" x14ac:dyDescent="0.35">
      <c r="A56" s="87">
        <v>24</v>
      </c>
      <c r="B56" s="26" t="s">
        <v>48</v>
      </c>
      <c r="C56" s="39"/>
      <c r="D56" s="39"/>
      <c r="E56" s="56"/>
      <c r="F56" s="56"/>
      <c r="G56" s="56"/>
      <c r="H56" s="56"/>
      <c r="I56" s="56"/>
      <c r="J56" s="56"/>
      <c r="K56" s="56"/>
      <c r="L56" s="56"/>
      <c r="M56" s="56"/>
      <c r="N56" s="56"/>
      <c r="O56" s="56"/>
      <c r="P56" s="56"/>
      <c r="Q56" s="56"/>
      <c r="R56" s="56"/>
      <c r="S56" s="56"/>
      <c r="T56" s="56"/>
      <c r="U56" s="56"/>
    </row>
    <row r="57" spans="1:55" s="1" customFormat="1" ht="52.5" customHeight="1" x14ac:dyDescent="0.35">
      <c r="A57" s="87">
        <v>25</v>
      </c>
      <c r="B57" s="101" t="s">
        <v>93</v>
      </c>
      <c r="C57" s="101"/>
      <c r="D57" s="101"/>
      <c r="E57" s="101"/>
      <c r="F57" s="101"/>
      <c r="G57" s="101"/>
      <c r="H57" s="101"/>
      <c r="I57" s="101"/>
      <c r="J57" s="101"/>
      <c r="K57" s="101"/>
      <c r="L57" s="101"/>
      <c r="M57" s="101"/>
      <c r="N57" s="101"/>
      <c r="O57" s="101"/>
      <c r="P57" s="101"/>
      <c r="Q57" s="101"/>
      <c r="R57" s="101"/>
      <c r="S57" s="101"/>
      <c r="T57" s="101"/>
      <c r="U57" s="56"/>
    </row>
    <row r="58" spans="1:55" s="1" customFormat="1" ht="20.25" customHeight="1" x14ac:dyDescent="0.35">
      <c r="A58" s="87">
        <v>26</v>
      </c>
      <c r="B58" s="26" t="s">
        <v>82</v>
      </c>
      <c r="C58" s="56"/>
      <c r="D58" s="56"/>
      <c r="E58" s="56"/>
      <c r="F58" s="56"/>
      <c r="G58" s="56"/>
      <c r="H58" s="56"/>
      <c r="I58" s="56"/>
      <c r="J58" s="56"/>
      <c r="K58" s="56"/>
      <c r="L58" s="56"/>
      <c r="M58" s="56"/>
      <c r="N58" s="56"/>
      <c r="O58" s="56"/>
      <c r="P58" s="56"/>
      <c r="Q58" s="56"/>
      <c r="R58" s="56"/>
      <c r="S58" s="56"/>
      <c r="T58" s="56"/>
      <c r="U58" s="56"/>
    </row>
    <row r="59" spans="1:55" s="1" customFormat="1" ht="20.25" customHeight="1" x14ac:dyDescent="0.35">
      <c r="A59" s="87">
        <v>27</v>
      </c>
      <c r="B59" s="26" t="s">
        <v>94</v>
      </c>
      <c r="C59" s="56"/>
      <c r="D59" s="56"/>
      <c r="E59" s="56"/>
      <c r="F59" s="56"/>
      <c r="G59" s="56"/>
      <c r="H59" s="56"/>
      <c r="I59" s="56"/>
      <c r="J59" s="56"/>
      <c r="K59" s="56"/>
      <c r="L59" s="56"/>
      <c r="M59" s="56"/>
      <c r="N59" s="56"/>
      <c r="O59" s="56"/>
      <c r="P59" s="56"/>
      <c r="Q59" s="56"/>
      <c r="R59" s="56"/>
      <c r="S59" s="56"/>
      <c r="T59" s="56"/>
      <c r="U59" s="56"/>
    </row>
    <row r="60" spans="1:55" ht="19.5" customHeight="1" x14ac:dyDescent="0.35">
      <c r="A60" s="87">
        <v>28</v>
      </c>
      <c r="B60" s="102" t="s">
        <v>50</v>
      </c>
      <c r="C60" s="102"/>
      <c r="D60" s="102"/>
      <c r="E60" s="102"/>
      <c r="F60" s="102"/>
      <c r="G60" s="102"/>
      <c r="H60" s="102"/>
      <c r="I60" s="102"/>
      <c r="J60" s="102"/>
      <c r="K60" s="102"/>
      <c r="L60" s="102"/>
      <c r="M60" s="102"/>
      <c r="N60" s="102"/>
      <c r="O60" s="102"/>
      <c r="P60" s="102"/>
      <c r="Q60" s="102"/>
      <c r="R60" s="102"/>
      <c r="S60" s="102"/>
      <c r="T60" s="102"/>
      <c r="U60" s="102"/>
    </row>
    <row r="61" spans="1:55" s="1" customFormat="1" ht="30.75" customHeight="1" x14ac:dyDescent="0.35">
      <c r="A61" s="87">
        <v>29</v>
      </c>
      <c r="B61" s="101" t="s">
        <v>74</v>
      </c>
      <c r="C61" s="101"/>
      <c r="D61" s="101"/>
      <c r="E61" s="101"/>
      <c r="F61" s="101"/>
      <c r="G61" s="101"/>
      <c r="H61" s="101"/>
      <c r="I61" s="101"/>
      <c r="J61" s="101"/>
      <c r="K61" s="101"/>
      <c r="L61" s="101"/>
      <c r="M61" s="101"/>
      <c r="N61" s="101"/>
      <c r="O61" s="101"/>
      <c r="P61" s="101"/>
      <c r="Q61" s="101"/>
      <c r="R61" s="101"/>
      <c r="S61" s="101"/>
      <c r="T61" s="101"/>
      <c r="U61" s="101"/>
    </row>
    <row r="62" spans="1:55" s="1" customFormat="1" ht="48" customHeight="1" x14ac:dyDescent="0.35">
      <c r="A62" s="87">
        <v>30</v>
      </c>
      <c r="B62" s="101" t="s">
        <v>95</v>
      </c>
      <c r="C62" s="101"/>
      <c r="D62" s="101"/>
      <c r="E62" s="101"/>
      <c r="F62" s="101"/>
      <c r="G62" s="101"/>
      <c r="H62" s="101"/>
      <c r="I62" s="101"/>
      <c r="J62" s="101"/>
      <c r="K62" s="101"/>
      <c r="L62" s="101"/>
      <c r="M62" s="101"/>
      <c r="N62" s="101"/>
      <c r="O62" s="101"/>
      <c r="P62" s="101"/>
      <c r="Q62" s="101"/>
      <c r="R62" s="101"/>
      <c r="S62" s="101"/>
      <c r="T62" s="101"/>
      <c r="U62" s="101"/>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row>
    <row r="63" spans="1:55" s="1" customFormat="1" ht="30.75" customHeight="1" x14ac:dyDescent="0.35">
      <c r="A63" s="87">
        <v>31</v>
      </c>
      <c r="B63" s="101" t="s">
        <v>83</v>
      </c>
      <c r="C63" s="101"/>
      <c r="D63" s="101"/>
      <c r="E63" s="101"/>
      <c r="F63" s="101"/>
      <c r="G63" s="101"/>
      <c r="H63" s="101"/>
      <c r="I63" s="101"/>
      <c r="J63" s="101"/>
      <c r="K63" s="101"/>
      <c r="L63" s="101"/>
      <c r="M63" s="101"/>
      <c r="N63" s="101"/>
      <c r="O63" s="101"/>
      <c r="P63" s="101"/>
      <c r="Q63" s="101"/>
      <c r="R63" s="101"/>
      <c r="S63" s="101"/>
      <c r="T63" s="101"/>
      <c r="U63" s="56"/>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row>
    <row r="64" spans="1:55" s="1" customFormat="1" ht="28.5" customHeight="1" x14ac:dyDescent="0.35">
      <c r="A64" s="87">
        <v>32</v>
      </c>
      <c r="B64" s="101" t="s">
        <v>84</v>
      </c>
      <c r="C64" s="101"/>
      <c r="D64" s="101"/>
      <c r="E64" s="101"/>
      <c r="F64" s="101"/>
      <c r="G64" s="101"/>
      <c r="H64" s="101"/>
      <c r="I64" s="101"/>
      <c r="J64" s="101"/>
      <c r="K64" s="101"/>
      <c r="L64" s="101"/>
      <c r="M64" s="101"/>
      <c r="N64" s="101"/>
      <c r="O64" s="101"/>
      <c r="P64" s="101"/>
      <c r="Q64" s="101"/>
      <c r="R64" s="101"/>
      <c r="S64" s="101"/>
      <c r="T64" s="101"/>
      <c r="U64" s="56"/>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row>
    <row r="65" spans="1:55" s="1" customFormat="1" ht="45" customHeight="1" x14ac:dyDescent="0.35">
      <c r="A65" s="87">
        <v>33</v>
      </c>
      <c r="B65" s="101" t="s">
        <v>71</v>
      </c>
      <c r="C65" s="101"/>
      <c r="D65" s="101"/>
      <c r="E65" s="101"/>
      <c r="F65" s="101"/>
      <c r="G65" s="101"/>
      <c r="H65" s="101"/>
      <c r="I65" s="101"/>
      <c r="J65" s="101"/>
      <c r="K65" s="101"/>
      <c r="L65" s="101"/>
      <c r="M65" s="101"/>
      <c r="N65" s="101"/>
      <c r="O65" s="101"/>
      <c r="P65" s="101"/>
      <c r="Q65" s="101"/>
      <c r="R65" s="101"/>
      <c r="S65" s="101"/>
      <c r="T65" s="101"/>
      <c r="U65" s="101"/>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row>
    <row r="66" spans="1:55" s="1" customFormat="1" ht="19.5" customHeight="1" x14ac:dyDescent="0.35">
      <c r="A66" s="87">
        <v>34</v>
      </c>
      <c r="B66" s="56" t="s">
        <v>85</v>
      </c>
      <c r="C66" s="57"/>
      <c r="D66" s="57"/>
      <c r="E66" s="57"/>
      <c r="F66" s="57"/>
      <c r="G66" s="57"/>
      <c r="H66" s="57"/>
      <c r="I66" s="57"/>
      <c r="J66" s="57"/>
      <c r="K66" s="57"/>
      <c r="L66" s="57"/>
      <c r="M66" s="57"/>
      <c r="N66" s="57"/>
      <c r="O66" s="57"/>
      <c r="P66" s="57"/>
      <c r="Q66" s="57"/>
      <c r="R66" s="57"/>
      <c r="S66" s="57"/>
      <c r="T66" s="57"/>
      <c r="U66" s="57"/>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row>
    <row r="67" spans="1:55" s="3" customFormat="1" x14ac:dyDescent="0.35">
      <c r="A67" s="87">
        <v>35</v>
      </c>
      <c r="B67" s="25" t="s">
        <v>49</v>
      </c>
      <c r="C67" s="25"/>
      <c r="D67" s="25"/>
      <c r="E67" s="25"/>
      <c r="F67" s="25"/>
      <c r="G67" s="25"/>
      <c r="H67" s="25"/>
      <c r="I67" s="25"/>
      <c r="J67" s="25"/>
      <c r="K67" s="25"/>
      <c r="L67" s="25"/>
      <c r="M67" s="25"/>
      <c r="N67" s="25"/>
      <c r="O67" s="25"/>
      <c r="P67" s="25"/>
      <c r="Q67" s="25"/>
      <c r="R67" s="25"/>
      <c r="S67" s="25"/>
      <c r="T67" s="25"/>
      <c r="U67" s="25"/>
      <c r="V67" s="2"/>
      <c r="W67" s="2"/>
      <c r="X67" s="2"/>
      <c r="Y67" s="2"/>
      <c r="Z67" s="2"/>
      <c r="AA67" s="2"/>
      <c r="AB67" s="2"/>
      <c r="AC67" s="2"/>
    </row>
    <row r="68" spans="1:55" s="3" customFormat="1" x14ac:dyDescent="0.35">
      <c r="A68" s="87">
        <v>36</v>
      </c>
      <c r="B68" s="25" t="s">
        <v>86</v>
      </c>
      <c r="C68" s="25"/>
      <c r="D68" s="25"/>
      <c r="E68" s="25"/>
      <c r="F68" s="25"/>
      <c r="G68" s="25"/>
      <c r="H68" s="25"/>
      <c r="I68" s="25"/>
      <c r="J68" s="25"/>
      <c r="K68" s="25"/>
      <c r="L68" s="25"/>
      <c r="M68" s="25"/>
      <c r="N68" s="25"/>
      <c r="O68" s="25"/>
      <c r="P68" s="25"/>
      <c r="Q68" s="25"/>
      <c r="R68" s="25"/>
      <c r="S68" s="25"/>
      <c r="T68" s="25"/>
      <c r="U68" s="25"/>
      <c r="V68" s="2"/>
      <c r="W68" s="2"/>
      <c r="X68" s="2"/>
      <c r="Y68" s="2"/>
      <c r="Z68" s="2"/>
      <c r="AA68" s="2"/>
      <c r="AB68" s="2"/>
      <c r="AC68" s="2"/>
    </row>
    <row r="69" spans="1:55" s="3" customFormat="1" x14ac:dyDescent="0.35">
      <c r="A69" s="90">
        <v>37</v>
      </c>
      <c r="B69" s="25" t="s">
        <v>75</v>
      </c>
      <c r="C69" s="25"/>
      <c r="D69" s="25"/>
      <c r="E69" s="25"/>
      <c r="F69" s="25"/>
      <c r="G69" s="25"/>
      <c r="H69" s="25"/>
      <c r="I69" s="25"/>
      <c r="J69" s="25"/>
      <c r="K69" s="25"/>
      <c r="L69" s="25"/>
      <c r="M69" s="25"/>
      <c r="N69" s="25"/>
      <c r="O69" s="25"/>
      <c r="P69" s="25"/>
      <c r="Q69" s="25"/>
      <c r="R69" s="25"/>
      <c r="S69" s="25"/>
      <c r="T69" s="25"/>
      <c r="U69" s="25"/>
      <c r="V69" s="2"/>
      <c r="W69" s="2"/>
      <c r="X69" s="2"/>
      <c r="Y69" s="2"/>
      <c r="Z69" s="2"/>
      <c r="AA69" s="2"/>
      <c r="AB69" s="2"/>
      <c r="AC69" s="2"/>
    </row>
  </sheetData>
  <mergeCells count="52">
    <mergeCell ref="B65:U65"/>
    <mergeCell ref="R1:S1"/>
    <mergeCell ref="R2:S2"/>
    <mergeCell ref="A3:U3"/>
    <mergeCell ref="H4:I7"/>
    <mergeCell ref="J4:U4"/>
    <mergeCell ref="B37:U37"/>
    <mergeCell ref="B49:U49"/>
    <mergeCell ref="J5:K7"/>
    <mergeCell ref="L5:O6"/>
    <mergeCell ref="P5:S6"/>
    <mergeCell ref="T5:U7"/>
    <mergeCell ref="L7:M7"/>
    <mergeCell ref="R8:S8"/>
    <mergeCell ref="T8:U8"/>
    <mergeCell ref="L8:M8"/>
    <mergeCell ref="P8:Q8"/>
    <mergeCell ref="P7:Q7"/>
    <mergeCell ref="B33:U33"/>
    <mergeCell ref="N7:O7"/>
    <mergeCell ref="R7:S7"/>
    <mergeCell ref="J8:K8"/>
    <mergeCell ref="N8:O8"/>
    <mergeCell ref="D8:E8"/>
    <mergeCell ref="F8:G8"/>
    <mergeCell ref="H8:I8"/>
    <mergeCell ref="A4:A7"/>
    <mergeCell ref="B4:B7"/>
    <mergeCell ref="C4:C7"/>
    <mergeCell ref="D4:E7"/>
    <mergeCell ref="F4:G7"/>
    <mergeCell ref="B51:U51"/>
    <mergeCell ref="B57:T57"/>
    <mergeCell ref="B43:U43"/>
    <mergeCell ref="A32:B32"/>
    <mergeCell ref="A26:A27"/>
    <mergeCell ref="B26:B27"/>
    <mergeCell ref="B46:U46"/>
    <mergeCell ref="B38:U38"/>
    <mergeCell ref="B40:U40"/>
    <mergeCell ref="B34:U34"/>
    <mergeCell ref="B35:T35"/>
    <mergeCell ref="B39:T39"/>
    <mergeCell ref="B41:U41"/>
    <mergeCell ref="B42:U42"/>
    <mergeCell ref="B64:T64"/>
    <mergeCell ref="B63:T63"/>
    <mergeCell ref="B61:U61"/>
    <mergeCell ref="B52:U52"/>
    <mergeCell ref="B55:U55"/>
    <mergeCell ref="B60:U60"/>
    <mergeCell ref="B62:U62"/>
  </mergeCells>
  <pageMargins left="0.70866141732283472" right="0.70866141732283472" top="0.74803149606299213" bottom="0.74803149606299213" header="0.31496062992125984" footer="0.31496062992125984"/>
  <pageSetup paperSize="9" scale="67" fitToHeight="0" orientation="landscape" r:id="rId1"/>
  <rowBreaks count="1" manualBreakCount="1">
    <brk id="35" max="16383" man="1"/>
  </rowBreaks>
  <colBreaks count="1" manualBreakCount="1">
    <brk id="1" max="6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Arkusz1</vt:lpstr>
      <vt:lpstr>Arkusz2</vt:lpstr>
      <vt:lpstr>Arkusz3</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2021-02-22T09:42:50Z</dcterms:created>
  <dcterms:modified xsi:type="dcterms:W3CDTF">2021-02-22T09:43:14Z</dcterms:modified>
</cp:coreProperties>
</file>