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Ten_skoroszyt"/>
  <mc:AlternateContent xmlns:mc="http://schemas.openxmlformats.org/markup-compatibility/2006">
    <mc:Choice Requires="x15">
      <x15ac:absPath xmlns:x15ac="http://schemas.microsoft.com/office/spreadsheetml/2010/11/ac" url="P:\wspolne_wydzialy_stare\RSSF\RSSF_12_2018\2018.II Raport\Publikacja\"/>
    </mc:Choice>
  </mc:AlternateContent>
  <xr:revisionPtr revIDLastSave="0" documentId="10_ncr:100000_{161D7BFD-8F19-4E53-9881-F232A3E1FCE5}" xr6:coauthVersionLast="31" xr6:coauthVersionMax="31" xr10:uidLastSave="{00000000-0000-0000-0000-000000000000}"/>
  <bookViews>
    <workbookView xWindow="480" yWindow="120" windowWidth="17640" windowHeight="10455" firstSheet="22" activeTab="23" xr2:uid="{00000000-000D-0000-FFFF-FFFF00000000}"/>
  </bookViews>
  <sheets>
    <sheet name="1.9" sheetId="1" r:id="rId1"/>
    <sheet name="1.10" sheetId="2" r:id="rId2"/>
    <sheet name="1.11" sheetId="3" r:id="rId3"/>
    <sheet name="1.12" sheetId="4" r:id="rId4"/>
    <sheet name="1.15" sheetId="5" r:id="rId5"/>
    <sheet name="1.16" sheetId="6" r:id="rId6"/>
    <sheet name="1.17" sheetId="7" r:id="rId7"/>
    <sheet name="1.18" sheetId="8" r:id="rId8"/>
    <sheet name="2.1" sheetId="10" r:id="rId9"/>
    <sheet name="2.2" sheetId="11" r:id="rId10"/>
    <sheet name="2.3" sheetId="12" r:id="rId11"/>
    <sheet name="2.4" sheetId="13" r:id="rId12"/>
    <sheet name="2.5" sheetId="14" r:id="rId13"/>
    <sheet name="2.6" sheetId="15" r:id="rId14"/>
    <sheet name="2.7" sheetId="16" r:id="rId15"/>
    <sheet name="2.8" sheetId="17" r:id="rId16"/>
    <sheet name="2.9" sheetId="18" r:id="rId17"/>
    <sheet name="2.10" sheetId="19" r:id="rId18"/>
    <sheet name="2.11" sheetId="20" r:id="rId19"/>
    <sheet name="2.13" sheetId="21" r:id="rId20"/>
    <sheet name="2.14" sheetId="22" r:id="rId21"/>
    <sheet name="2.15" sheetId="23" r:id="rId22"/>
    <sheet name="2.16" sheetId="24" r:id="rId23"/>
    <sheet name="2.17" sheetId="134" r:id="rId24"/>
    <sheet name="2.18" sheetId="26" r:id="rId25"/>
    <sheet name="2.19" sheetId="27" r:id="rId26"/>
    <sheet name="2.20" sheetId="28" r:id="rId27"/>
    <sheet name="2.22" sheetId="29" r:id="rId28"/>
    <sheet name="2.23" sheetId="30" r:id="rId29"/>
    <sheet name="2.24" sheetId="31" r:id="rId30"/>
    <sheet name="2.25" sheetId="32" r:id="rId31"/>
    <sheet name="2.26" sheetId="33" r:id="rId32"/>
    <sheet name="2.27" sheetId="34" r:id="rId33"/>
    <sheet name="2.28" sheetId="35" r:id="rId34"/>
    <sheet name="2.29" sheetId="36" r:id="rId35"/>
    <sheet name="2.30" sheetId="37" r:id="rId36"/>
    <sheet name="2.31" sheetId="38" r:id="rId37"/>
    <sheet name="2.32" sheetId="39" r:id="rId38"/>
    <sheet name="2.33" sheetId="40" r:id="rId39"/>
    <sheet name="2.34" sheetId="41" r:id="rId40"/>
    <sheet name="2.35" sheetId="42" r:id="rId41"/>
    <sheet name="2.36" sheetId="43" r:id="rId42"/>
    <sheet name="2.37" sheetId="44" r:id="rId43"/>
    <sheet name="2.38" sheetId="45" r:id="rId44"/>
    <sheet name="2.39" sheetId="46" r:id="rId45"/>
    <sheet name="2.40" sheetId="47" r:id="rId46"/>
    <sheet name="2.41" sheetId="48" r:id="rId47"/>
    <sheet name="2.42" sheetId="49" r:id="rId48"/>
    <sheet name="2.43" sheetId="50" r:id="rId49"/>
    <sheet name="2.44" sheetId="51" r:id="rId50"/>
    <sheet name="2.45" sheetId="52" r:id="rId51"/>
    <sheet name="2.46" sheetId="53" r:id="rId52"/>
    <sheet name="2.47" sheetId="54" r:id="rId53"/>
    <sheet name="2.48" sheetId="55" r:id="rId54"/>
    <sheet name="2.49" sheetId="56" r:id="rId55"/>
    <sheet name="2.50" sheetId="57" r:id="rId56"/>
    <sheet name="2.51" sheetId="58" r:id="rId57"/>
    <sheet name="3.1" sheetId="59" r:id="rId58"/>
    <sheet name="3.2" sheetId="60" r:id="rId59"/>
    <sheet name="3.3" sheetId="61" r:id="rId60"/>
    <sheet name="3.4" sheetId="62" r:id="rId61"/>
    <sheet name="3.5" sheetId="63" r:id="rId62"/>
    <sheet name="3.6" sheetId="64" r:id="rId63"/>
    <sheet name="3.7" sheetId="65" r:id="rId64"/>
    <sheet name="3.8" sheetId="66" r:id="rId65"/>
    <sheet name="3.9" sheetId="67" r:id="rId66"/>
    <sheet name="4.1" sheetId="68" r:id="rId67"/>
    <sheet name="4.2" sheetId="69" r:id="rId68"/>
    <sheet name="4.3" sheetId="70" r:id="rId69"/>
    <sheet name="4.4" sheetId="71" r:id="rId70"/>
    <sheet name="4.5" sheetId="72" r:id="rId71"/>
    <sheet name="4.6" sheetId="73" r:id="rId72"/>
    <sheet name="4.7" sheetId="74" r:id="rId73"/>
    <sheet name="4.8" sheetId="75" r:id="rId74"/>
    <sheet name="4.9" sheetId="76" r:id="rId75"/>
    <sheet name="4.10" sheetId="77" r:id="rId76"/>
    <sheet name="4.11" sheetId="78" r:id="rId77"/>
    <sheet name="4.12" sheetId="79" r:id="rId78"/>
    <sheet name="4.13" sheetId="80" r:id="rId79"/>
    <sheet name="4.14" sheetId="81" r:id="rId80"/>
    <sheet name="4.15" sheetId="82" r:id="rId81"/>
    <sheet name="4.16" sheetId="83" r:id="rId82"/>
    <sheet name="4.17" sheetId="84" r:id="rId83"/>
    <sheet name="4.18" sheetId="85" r:id="rId84"/>
    <sheet name="4.19" sheetId="86" r:id="rId85"/>
    <sheet name="4.20" sheetId="87" r:id="rId86"/>
    <sheet name="4.21" sheetId="88" r:id="rId87"/>
    <sheet name="4.22" sheetId="89" r:id="rId88"/>
    <sheet name="4.23" sheetId="90" r:id="rId89"/>
    <sheet name="4.24" sheetId="91" r:id="rId90"/>
    <sheet name="4.25" sheetId="92" r:id="rId91"/>
    <sheet name="4.26" sheetId="93" r:id="rId92"/>
    <sheet name="4.27" sheetId="94" r:id="rId93"/>
    <sheet name="4.28" sheetId="95" r:id="rId94"/>
    <sheet name="4.29" sheetId="96" r:id="rId95"/>
    <sheet name="4.30" sheetId="97" r:id="rId96"/>
    <sheet name="4.31" sheetId="98" r:id="rId97"/>
    <sheet name="4.32" sheetId="99" r:id="rId98"/>
    <sheet name="4.33" sheetId="100" r:id="rId99"/>
    <sheet name="4.34" sheetId="101" r:id="rId100"/>
    <sheet name="4.35" sheetId="102" r:id="rId101"/>
    <sheet name="4.36" sheetId="103" r:id="rId102"/>
    <sheet name="4.37" sheetId="104" r:id="rId103"/>
    <sheet name="4.38" sheetId="105" r:id="rId104"/>
    <sheet name="4.39" sheetId="106" r:id="rId105"/>
    <sheet name="4.40" sheetId="107" r:id="rId106"/>
    <sheet name="4.41" sheetId="108" r:id="rId107"/>
    <sheet name="4.42" sheetId="109" r:id="rId108"/>
    <sheet name="4.43" sheetId="110" r:id="rId109"/>
    <sheet name="4.44" sheetId="111" r:id="rId110"/>
    <sheet name="4.45" sheetId="112" r:id="rId111"/>
    <sheet name="4.46" sheetId="113" r:id="rId112"/>
    <sheet name="4.47" sheetId="114" r:id="rId113"/>
    <sheet name="4.48" sheetId="115" r:id="rId114"/>
    <sheet name="4.49" sheetId="116" r:id="rId115"/>
    <sheet name="4.50" sheetId="117" r:id="rId116"/>
    <sheet name="4.51" sheetId="118" r:id="rId117"/>
    <sheet name="4.52" sheetId="119" r:id="rId118"/>
    <sheet name="4.53" sheetId="120" r:id="rId119"/>
    <sheet name="4.54" sheetId="121" r:id="rId120"/>
    <sheet name="4.55" sheetId="122" r:id="rId121"/>
    <sheet name="4.56" sheetId="123" r:id="rId122"/>
    <sheet name="4.57" sheetId="124" r:id="rId123"/>
    <sheet name="4.58" sheetId="125" r:id="rId124"/>
    <sheet name="5.1" sheetId="127" r:id="rId125"/>
    <sheet name="5.2" sheetId="128" r:id="rId126"/>
    <sheet name="5.3" sheetId="129" r:id="rId127"/>
    <sheet name="5.4" sheetId="130" r:id="rId128"/>
    <sheet name="5.5" sheetId="131" r:id="rId129"/>
    <sheet name="5.6" sheetId="132" r:id="rId130"/>
    <sheet name="5.7" sheetId="133" r:id="rId131"/>
  </sheets>
  <externalReferences>
    <externalReference r:id="rId132"/>
    <externalReference r:id="rId133"/>
    <externalReference r:id="rId134"/>
    <externalReference r:id="rId135"/>
  </externalReferences>
  <definedNames>
    <definedName name="_xlnm._FilterDatabase" localSheetId="109" hidden="1">'4.44'!$B$6:$C$796</definedName>
    <definedName name="_xlnm._FilterDatabase" localSheetId="110" hidden="1">'4.45'!$B$6:$C$796</definedName>
    <definedName name="_Ref526765072" localSheetId="115">'4.50'!$B$2</definedName>
    <definedName name="_Ref526765088" localSheetId="116">'4.51'!$C$2</definedName>
    <definedName name="_Ref526765106" localSheetId="117">'4.52'!$B$2</definedName>
    <definedName name="_Ref526765115" localSheetId="118">'4.53'!$B$2</definedName>
    <definedName name="_Ref526765127" localSheetId="119">'4.54'!$B$2</definedName>
    <definedName name="_Ref526765497" localSheetId="120">'4.55'!$B$2</definedName>
    <definedName name="_Ref526765502" localSheetId="121">'4.56'!$B$2</definedName>
    <definedName name="_Ref526765667" localSheetId="122">'4.57'!$B$2</definedName>
    <definedName name="_Ref526765679" localSheetId="123">'4.58'!$B$2</definedName>
    <definedName name="_Ref526859039" localSheetId="97">'4.32'!$B$2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46">#REF!</definedName>
    <definedName name="a" localSheetId="48">#REF!</definedName>
    <definedName name="a" localSheetId="49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94">[1]source!#REF!</definedName>
    <definedName name="a" localSheetId="95">[1]source!#REF!</definedName>
    <definedName name="a" localSheetId="96">[1]source!#REF!</definedName>
    <definedName name="a" localSheetId="98">[1]source!#REF!</definedName>
    <definedName name="a" localSheetId="128">#REF!</definedName>
    <definedName name="a" localSheetId="129">#REF!</definedName>
    <definedName name="a">#REF!</definedName>
    <definedName name="b" localSheetId="94">[1]source!#REF!</definedName>
    <definedName name="b" localSheetId="95">[1]source!#REF!</definedName>
    <definedName name="b" localSheetId="96">[1]source!#REF!</definedName>
    <definedName name="b" localSheetId="98">[1]source!#REF!</definedName>
    <definedName name="b">[1]source!#REF!</definedName>
    <definedName name="cd">[1]source!#REF!</definedName>
    <definedName name="Data" localSheetId="105">#REF!</definedName>
    <definedName name="Data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"11/29/2017 12:08:15"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ang">[2]zmieniacz!$B$1</definedName>
    <definedName name="lista">[3]lista!$A:$IV</definedName>
    <definedName name="_xlnm.Print_Area" localSheetId="85">'4.20'!#REF!</definedName>
    <definedName name="_xlnm.Print_Area" localSheetId="86">'4.21'!#REF!</definedName>
    <definedName name="_xlnm.Print_Area" localSheetId="88">'4.23'!#REF!</definedName>
    <definedName name="Tabela_1" localSheetId="94">[1]source!#REF!</definedName>
    <definedName name="Tabela_1" localSheetId="95">[1]source!#REF!</definedName>
    <definedName name="Tabela_1" localSheetId="96">[1]source!#REF!</definedName>
    <definedName name="Tabela_1" localSheetId="98">[1]source!#REF!</definedName>
    <definedName name="Tabela_1">[1]source!#REF!</definedName>
    <definedName name="Tabela_2" localSheetId="94">[1]source!#REF!</definedName>
    <definedName name="Tabela_2" localSheetId="95">[1]source!#REF!</definedName>
    <definedName name="Tabela_2" localSheetId="96">[1]source!#REF!</definedName>
    <definedName name="Tabela_2" localSheetId="98">[1]source!#REF!</definedName>
    <definedName name="Tabela_2">[1]source!#REF!</definedName>
    <definedName name="x" localSheetId="94">[1]source!#REF!</definedName>
    <definedName name="x" localSheetId="98">[1]source!#REF!</definedName>
    <definedName name="x">[1]source!#REF!</definedName>
    <definedName name="zakres" localSheetId="46">#REF!</definedName>
    <definedName name="zakres" localSheetId="48">#REF!</definedName>
    <definedName name="zakres" localSheetId="49">#REF!</definedName>
    <definedName name="zakres" localSheetId="94">#REF!</definedName>
    <definedName name="zakres" localSheetId="95">#REF!</definedName>
    <definedName name="zakres" localSheetId="96">#REF!</definedName>
    <definedName name="zakres" localSheetId="98">#REF!</definedName>
    <definedName name="zakres" localSheetId="128">#REF!</definedName>
    <definedName name="zakres" localSheetId="129">#REF!</definedName>
    <definedName name="zakres">#REF!</definedName>
    <definedName name="zakresik" localSheetId="94">#REF!</definedName>
    <definedName name="zakresik" localSheetId="95">#REF!</definedName>
    <definedName name="zakresik" localSheetId="96">#REF!</definedName>
    <definedName name="zakresik" localSheetId="98">#REF!</definedName>
    <definedName name="zakresik">#REF!</definedName>
  </definedNames>
  <calcPr calcId="179017"/>
</workbook>
</file>

<file path=xl/calcChain.xml><?xml version="1.0" encoding="utf-8"?>
<calcChain xmlns="http://schemas.openxmlformats.org/spreadsheetml/2006/main">
  <c r="C799" i="111" l="1"/>
  <c r="B799" i="111"/>
  <c r="I37" i="72"/>
  <c r="E37" i="72"/>
  <c r="D37" i="72"/>
  <c r="I36" i="72"/>
  <c r="E36" i="72"/>
  <c r="D36" i="72"/>
  <c r="I35" i="72"/>
  <c r="E35" i="72"/>
  <c r="D35" i="72"/>
  <c r="I34" i="72"/>
  <c r="E34" i="72"/>
  <c r="D34" i="72"/>
  <c r="I37" i="71"/>
  <c r="I36" i="71"/>
  <c r="E37" i="71"/>
  <c r="D37" i="71"/>
  <c r="I35" i="71"/>
  <c r="E36" i="71"/>
  <c r="D36" i="71"/>
  <c r="I34" i="71"/>
  <c r="E35" i="71"/>
  <c r="D35" i="71"/>
  <c r="D4" i="46" l="1"/>
  <c r="D5" i="46"/>
  <c r="D8" i="45"/>
  <c r="B5" i="30"/>
  <c r="B6" i="30"/>
  <c r="B7" i="30"/>
  <c r="B8" i="30" s="1"/>
  <c r="B9" i="30" s="1"/>
  <c r="B10" i="30" s="1"/>
  <c r="B11" i="30" s="1"/>
  <c r="B12" i="30" s="1"/>
  <c r="B13" i="30" s="1"/>
  <c r="B14" i="30" s="1"/>
  <c r="B5" i="29"/>
  <c r="B6" i="29" s="1"/>
  <c r="B7" i="29" s="1"/>
  <c r="B8" i="29" s="1"/>
  <c r="B9" i="29" s="1"/>
  <c r="B10" i="29" s="1"/>
  <c r="B11" i="29" s="1"/>
  <c r="B12" i="29" s="1"/>
  <c r="B13" i="29" s="1"/>
  <c r="B14" i="29" s="1"/>
  <c r="F2" i="24"/>
  <c r="E2" i="24"/>
  <c r="D2" i="24"/>
  <c r="C2" i="24"/>
  <c r="J2" i="21"/>
  <c r="I2" i="21"/>
  <c r="H2" i="21"/>
  <c r="G2" i="21"/>
  <c r="F2" i="21"/>
  <c r="E2" i="21"/>
  <c r="D2" i="21"/>
  <c r="C2" i="21"/>
  <c r="B5" i="11"/>
  <c r="B6" i="11" s="1"/>
  <c r="B7" i="11" s="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</calcChain>
</file>

<file path=xl/sharedStrings.xml><?xml version="1.0" encoding="utf-8"?>
<sst xmlns="http://schemas.openxmlformats.org/spreadsheetml/2006/main" count="2513" uniqueCount="1290">
  <si>
    <t>`</t>
  </si>
  <si>
    <t xml:space="preserve">Ceny transakcyjne metra kwadratowego mieszkań na rynku pierwotnym (RP) i wtórnym (RW) w Polsce </t>
  </si>
  <si>
    <t>Residential property transaction prices in the primary (PHM) and secondary market (SHM) in Poland</t>
  </si>
  <si>
    <t>Warszawa RP</t>
  </si>
  <si>
    <t>Warszawa RW</t>
  </si>
  <si>
    <t>6 miast RP</t>
  </si>
  <si>
    <t>6 miast RW</t>
  </si>
  <si>
    <t>10 miast RP</t>
  </si>
  <si>
    <t>10 miast RW</t>
  </si>
  <si>
    <t>Warszawa PHM</t>
  </si>
  <si>
    <t>Warszawa SHM</t>
  </si>
  <si>
    <t>6 cities PHM</t>
  </si>
  <si>
    <t>6 cities SHM</t>
  </si>
  <si>
    <t>10 cities PHM</t>
  </si>
  <si>
    <t>10 cities SHM</t>
  </si>
  <si>
    <t xml:space="preserve">Średnie stawki najmu mieszkań w Polsce </t>
  </si>
  <si>
    <t>Rents in Poland</t>
  </si>
  <si>
    <t>Warszawa</t>
  </si>
  <si>
    <t>6 miast średnia ważona zasobem</t>
  </si>
  <si>
    <t>10 miast średnia ważona zasobem</t>
  </si>
  <si>
    <t xml:space="preserve">Warszawa </t>
  </si>
  <si>
    <t>6 cities av.weighted with dwellings stock</t>
  </si>
  <si>
    <t>10 cities av.weighted with dwellings stock</t>
  </si>
  <si>
    <t>Opłacalność najmu mieszkania</t>
  </si>
  <si>
    <t>The profitability of renting a flat</t>
  </si>
  <si>
    <t>Najem do depozytów Gospodarstw Domowych</t>
  </si>
  <si>
    <t>Najem do kredytów mieszkaniowych Gospodarstw Domowych</t>
  </si>
  <si>
    <t xml:space="preserve">Najem do 10 letnich obligacji skarbowych </t>
  </si>
  <si>
    <t>Rent to HH deposits</t>
  </si>
  <si>
    <t>Rent to HH mortgage loan</t>
  </si>
  <si>
    <t>Rent to CRE capitalisation</t>
  </si>
  <si>
    <t>Rent to 10Y bonds</t>
  </si>
  <si>
    <t>Rozpoczęta budowa mieszkań na 1000 ludności</t>
  </si>
  <si>
    <t>Commenced construction of dwellings per 1000 population</t>
  </si>
  <si>
    <t>6 miast średnia</t>
  </si>
  <si>
    <t>10 miast średnia</t>
  </si>
  <si>
    <t>6 cities av.</t>
  </si>
  <si>
    <t>10 cities av.</t>
  </si>
  <si>
    <t>Wartość transakcji inwestycyjnych (w mld EUR)</t>
  </si>
  <si>
    <t>Value of investment transactions (in EUR billion)</t>
  </si>
  <si>
    <t>Biura</t>
  </si>
  <si>
    <t>Handlowe</t>
  </si>
  <si>
    <t>Magazyny</t>
  </si>
  <si>
    <t>Pozostałe</t>
  </si>
  <si>
    <t>Offices</t>
  </si>
  <si>
    <t>Retail</t>
  </si>
  <si>
    <t>Warehouse</t>
  </si>
  <si>
    <t>Other</t>
  </si>
  <si>
    <t xml:space="preserve"> </t>
  </si>
  <si>
    <t>II 2018</t>
  </si>
  <si>
    <t xml:space="preserve">Czynsze transakcyjne dla powierzchni biurowych klasy A (średnie w euro/mkw./m-c) </t>
  </si>
  <si>
    <t xml:space="preserve">Trójmiasto </t>
  </si>
  <si>
    <t>Katowice</t>
  </si>
  <si>
    <t>Kraków</t>
  </si>
  <si>
    <t>Łódź</t>
  </si>
  <si>
    <t>Poznań</t>
  </si>
  <si>
    <t>Warszawa A</t>
  </si>
  <si>
    <t>Wrocław</t>
  </si>
  <si>
    <t>9 miast</t>
  </si>
  <si>
    <t>Warszawa B</t>
  </si>
  <si>
    <t xml:space="preserve">9 cities </t>
  </si>
  <si>
    <t xml:space="preserve">Czynsze transakcyjne wynajmu powierzchni w dobrze zlokalizowanych galeriach handlowych o wielkości ok. 100 mkw. (EUR/mkw./m-c) </t>
  </si>
  <si>
    <t>Transaction rents for retail space in shopping centres (shopping malls) with an area of approx. 100 m2 (EUR/m2/month)</t>
  </si>
  <si>
    <t>Trójmiasto</t>
  </si>
  <si>
    <t>średnia dla Polski</t>
  </si>
  <si>
    <t xml:space="preserve">average Poland </t>
  </si>
  <si>
    <t>Źródło/Source: Comparables.pl.</t>
  </si>
  <si>
    <t xml:space="preserve">Zadłużenie sektora niefinansowego </t>
  </si>
  <si>
    <t>Razem (prawa oś) [%PKB]</t>
  </si>
  <si>
    <t>Gospodarki rozwinięte [biliony USD]</t>
  </si>
  <si>
    <t>Rynki wschodzące [biliony USD]</t>
  </si>
  <si>
    <t>Nonfinancial Sector Debt</t>
  </si>
  <si>
    <t>Total (RHS), [%GDP]</t>
  </si>
  <si>
    <t>Advanced Economies [Trillions of US dollars]</t>
  </si>
  <si>
    <t>Emerging Markets Economies [Trillions of US dollars]</t>
  </si>
  <si>
    <t>Źródło: Global Financial Stability Report, MFW październik 2018</t>
  </si>
  <si>
    <t>Source: Global Financial Stability Report, IMF, October 2018</t>
  </si>
  <si>
    <t>Loans to enterprises</t>
  </si>
  <si>
    <t>Housing loans to households</t>
  </si>
  <si>
    <t>Consumer loans</t>
  </si>
  <si>
    <t>Loans PL
(growth rate after excluding the impact of foreign exchange rate changes; three-period moving average)</t>
  </si>
  <si>
    <t>Loans PL
(three-period moving average)</t>
  </si>
  <si>
    <t>GDP PL</t>
  </si>
  <si>
    <t>Kredyty dla przedsiębiorstw</t>
  </si>
  <si>
    <t>Kredyty mieszkaniowe</t>
  </si>
  <si>
    <t>Kredyty konsumpcyjne</t>
  </si>
  <si>
    <t>Kredyty PL
(tempo wzrostu po uwzględnieniu wpływu zmian kursu walutowego; średnia ruchoma z trzech okresów)</t>
  </si>
  <si>
    <t>Kredyty PL
(średnia ruchoma z trzech okresów)</t>
  </si>
  <si>
    <t>PKB PL</t>
  </si>
  <si>
    <t>Kredyty dla sektora niefinansowego (prawa oś)</t>
  </si>
  <si>
    <t>Housing loans</t>
  </si>
  <si>
    <t>Corporate loans</t>
  </si>
  <si>
    <t>Loans to non-financial sector (right axis)</t>
  </si>
  <si>
    <t>Kredyty konsumpcyjne/PKB* (lewa oś)</t>
  </si>
  <si>
    <t>Kredyty konsumpcyjne/fundusz płac** (prawa oś)</t>
  </si>
  <si>
    <t>Kredyty mieszkaniowe/PKB* (lewa oś)</t>
  </si>
  <si>
    <t>Kredyty mieszkaniowe/fundusz płac** (prawa oś)</t>
  </si>
  <si>
    <t>Consumer loans/GDP* (left axis)</t>
  </si>
  <si>
    <t>Consumer loans/wage bill** (right axis)</t>
  </si>
  <si>
    <t>Housing loans/GDP* (left axis)</t>
  </si>
  <si>
    <t>Housing loans/wage bill** (right axis)</t>
  </si>
  <si>
    <t>I kw. 2008</t>
  </si>
  <si>
    <t>II kw. 2008</t>
  </si>
  <si>
    <t>III kw. 2008</t>
  </si>
  <si>
    <t>IV kw. 2008</t>
  </si>
  <si>
    <t>I kw. 2009</t>
  </si>
  <si>
    <t>II kw. 2009</t>
  </si>
  <si>
    <t>III kw. 2009</t>
  </si>
  <si>
    <t>IV kw. 2009</t>
  </si>
  <si>
    <t>I kw. 2010</t>
  </si>
  <si>
    <t>II kw. 2010</t>
  </si>
  <si>
    <t>III kw. 2010</t>
  </si>
  <si>
    <t>IV kw. 2010</t>
  </si>
  <si>
    <t>I kw. 2011</t>
  </si>
  <si>
    <t>II kw. 2011</t>
  </si>
  <si>
    <t>III kw. 2011</t>
  </si>
  <si>
    <t>IV kw. 2011</t>
  </si>
  <si>
    <t>I kw. 2012</t>
  </si>
  <si>
    <t>II kw. 2012</t>
  </si>
  <si>
    <t>III kw. 2012</t>
  </si>
  <si>
    <t>IV kw. 2012</t>
  </si>
  <si>
    <t>I kw. 2013</t>
  </si>
  <si>
    <t>II kw. 2013</t>
  </si>
  <si>
    <t>III kw. 2013</t>
  </si>
  <si>
    <t>IV kw. 2013</t>
  </si>
  <si>
    <t>I kw. 2014</t>
  </si>
  <si>
    <t>II kw. 2014</t>
  </si>
  <si>
    <t>III kw. 2014</t>
  </si>
  <si>
    <t>IV kw. 2014</t>
  </si>
  <si>
    <t>I kw. 2015</t>
  </si>
  <si>
    <t>II kw. 2015</t>
  </si>
  <si>
    <t>III kw. 2015</t>
  </si>
  <si>
    <t>IV kw. 2015</t>
  </si>
  <si>
    <t>I kw. 2016</t>
  </si>
  <si>
    <t>II kw. 2016</t>
  </si>
  <si>
    <t>III kw. 2016</t>
  </si>
  <si>
    <t>IV kw. 2016</t>
  </si>
  <si>
    <t>I kw. 2017</t>
  </si>
  <si>
    <t>II kw. 2017</t>
  </si>
  <si>
    <t>III kw. 2017</t>
  </si>
  <si>
    <t>IV kw. 2017</t>
  </si>
  <si>
    <t>I kw. 2018</t>
  </si>
  <si>
    <t>II kw. 2018</t>
  </si>
  <si>
    <t>Kredyty mieszkaniowe (dynamika r/r)</t>
  </si>
  <si>
    <t>Kredyty mieszkaniowe (zmiana r/r)</t>
  </si>
  <si>
    <t>Housing loans (growth rate, y/y)</t>
  </si>
  <si>
    <t>Housing loans (changes in stock, y/y)</t>
  </si>
  <si>
    <t>Kredyty złotowe</t>
  </si>
  <si>
    <t>Kredyty walutowe</t>
  </si>
  <si>
    <t>Kredyty ogółem</t>
  </si>
  <si>
    <t>Kredyty złotowe (prawa oś)</t>
  </si>
  <si>
    <t>Kredyty walutowe (prawa oś)</t>
  </si>
  <si>
    <t xml:space="preserve">Zloty housing loans </t>
  </si>
  <si>
    <t>Foreign currency housing loans</t>
  </si>
  <si>
    <t>Total</t>
  </si>
  <si>
    <t>Kredyty CHF (lewa oś)</t>
  </si>
  <si>
    <t>Kredyty CHF/aktywa* (prawa oś)</t>
  </si>
  <si>
    <t>Kredyty CHF/PKB** (prawa oś)</t>
  </si>
  <si>
    <t>CHF loans (left axis)</t>
  </si>
  <si>
    <t>CHF loans/assets* (right axis)</t>
  </si>
  <si>
    <t>CHF loans/GDP** (right axis)</t>
  </si>
  <si>
    <t xml:space="preserve">Kredyty na cele konsumpcyjne </t>
  </si>
  <si>
    <t>do 1 roku włącznie</t>
  </si>
  <si>
    <t>powyżej 1 roku do 5 lat włącznie</t>
  </si>
  <si>
    <t>powyżej 5 lat</t>
  </si>
  <si>
    <t>&lt;1 year</t>
  </si>
  <si>
    <t>1 year - 5 years</t>
  </si>
  <si>
    <t>&gt;5 years</t>
  </si>
  <si>
    <t>Kredyty dla przedsiębiorców indywidualnych</t>
  </si>
  <si>
    <t>Kredyty dla rolników indywidualnych</t>
  </si>
  <si>
    <t>Loans to sole proprietors</t>
  </si>
  <si>
    <t>Loans to individual farmers</t>
  </si>
  <si>
    <t>Kredyty konsumpcyjne w Polsce na tle krajów UE</t>
  </si>
  <si>
    <t>Consumer loans in Poland as compared to UE countries</t>
  </si>
  <si>
    <t>Odsetek gospodarstw domowych zadłużonych kredytym innym niż hipoteczny (%)</t>
  </si>
  <si>
    <t>Udział wartości kredytów konsumcyjnych w kredytach ogółem (%)</t>
  </si>
  <si>
    <t>Percentage of households indebted with a loan other than a mortgage (%)</t>
  </si>
  <si>
    <t>Share of consumer loans in total loans (%)</t>
  </si>
  <si>
    <t>Rumunia</t>
  </si>
  <si>
    <t>Romania</t>
  </si>
  <si>
    <t>N/A</t>
  </si>
  <si>
    <t>Bułgaria</t>
  </si>
  <si>
    <t>Bulgaria</t>
  </si>
  <si>
    <t>Węgry</t>
  </si>
  <si>
    <t>Hungary</t>
  </si>
  <si>
    <t>Polska</t>
  </si>
  <si>
    <t>Poland</t>
  </si>
  <si>
    <t>Słowenia</t>
  </si>
  <si>
    <t>Slovenia</t>
  </si>
  <si>
    <t>Słowacja</t>
  </si>
  <si>
    <t>Slovakia</t>
  </si>
  <si>
    <t>Grecja</t>
  </si>
  <si>
    <t>Greece</t>
  </si>
  <si>
    <t>Irlandia</t>
  </si>
  <si>
    <t>Ireland</t>
  </si>
  <si>
    <t>Czechy</t>
  </si>
  <si>
    <t>Czech Republic</t>
  </si>
  <si>
    <t>Portugalia</t>
  </si>
  <si>
    <t>Portugal</t>
  </si>
  <si>
    <t>Wlk. Brytania</t>
  </si>
  <si>
    <t>United Kingdom</t>
  </si>
  <si>
    <t>Włochy</t>
  </si>
  <si>
    <t>Italy</t>
  </si>
  <si>
    <t>Finlandia</t>
  </si>
  <si>
    <t>Finland</t>
  </si>
  <si>
    <t>Francja</t>
  </si>
  <si>
    <t>France</t>
  </si>
  <si>
    <t>Niemcy</t>
  </si>
  <si>
    <t>Germany</t>
  </si>
  <si>
    <t>Hiszpania</t>
  </si>
  <si>
    <t>Spain</t>
  </si>
  <si>
    <t>Strefa euro</t>
  </si>
  <si>
    <t>Euro area</t>
  </si>
  <si>
    <t>Cypr</t>
  </si>
  <si>
    <t>Cyprus</t>
  </si>
  <si>
    <t>Chorwacja</t>
  </si>
  <si>
    <t>Croatia</t>
  </si>
  <si>
    <t>Autria</t>
  </si>
  <si>
    <t>Austria</t>
  </si>
  <si>
    <t>Estonia</t>
  </si>
  <si>
    <t>Łotwa</t>
  </si>
  <si>
    <t>Latvia</t>
  </si>
  <si>
    <t>Litwa</t>
  </si>
  <si>
    <t>Lithuania</t>
  </si>
  <si>
    <t>Szwecja</t>
  </si>
  <si>
    <t>Sweden</t>
  </si>
  <si>
    <t>Belgia</t>
  </si>
  <si>
    <t>Belgium</t>
  </si>
  <si>
    <t>Dania</t>
  </si>
  <si>
    <t>Denmark</t>
  </si>
  <si>
    <t>Malta</t>
  </si>
  <si>
    <t>Luksemburg</t>
  </si>
  <si>
    <t>Luxembourg</t>
  </si>
  <si>
    <t>Niderlandy</t>
  </si>
  <si>
    <t>Netherlands</t>
  </si>
  <si>
    <t>Relacja wartości kredytu konsumpcyjnego do PKB w Polsce na tle krajów regionu i krajów UE</t>
  </si>
  <si>
    <t>Consumer loans to GDP in Poland compared to the countries of the region and EU countries</t>
  </si>
  <si>
    <t>Wartość kredytów konsumpcyjnych do PKB - Polska (%)</t>
  </si>
  <si>
    <t>Mediana wartości kredytów konsumpcyjnych do PKB - kraje UE (bez Polski) (%)</t>
  </si>
  <si>
    <t>80. percentyl (%)</t>
  </si>
  <si>
    <t>20. percentyl (%)</t>
  </si>
  <si>
    <t>Mediana wartości kredytów konsumpcyjnych do PKB - kraje CEE (bez Polski) (%)</t>
  </si>
  <si>
    <t>Value of consumer loans to GDP - Poland (%)</t>
  </si>
  <si>
    <t>Median of consumer loans to GDP - EU countries (excluding Poland) (%)</t>
  </si>
  <si>
    <t>80. percentile (%)</t>
  </si>
  <si>
    <t>20. percentile (%)</t>
  </si>
  <si>
    <t>Median value of consumer loans to GDP - CEE countries (excluding Poland) (%)</t>
  </si>
  <si>
    <t>3-2004</t>
  </si>
  <si>
    <t>6-2004</t>
  </si>
  <si>
    <t>9-2004</t>
  </si>
  <si>
    <t>12-2004</t>
  </si>
  <si>
    <t>3-2005</t>
  </si>
  <si>
    <t>6-2005</t>
  </si>
  <si>
    <t>9-2005</t>
  </si>
  <si>
    <t>12-2005</t>
  </si>
  <si>
    <t>3-2006</t>
  </si>
  <si>
    <t>6-2006</t>
  </si>
  <si>
    <t>9-2006</t>
  </si>
  <si>
    <t>12-2006</t>
  </si>
  <si>
    <t>3-2007</t>
  </si>
  <si>
    <t>6-2007</t>
  </si>
  <si>
    <t>9-2007</t>
  </si>
  <si>
    <t>12-2007</t>
  </si>
  <si>
    <t>3-2008</t>
  </si>
  <si>
    <t>6-2008</t>
  </si>
  <si>
    <t>9-2008</t>
  </si>
  <si>
    <t>12-2008</t>
  </si>
  <si>
    <t>3-2009</t>
  </si>
  <si>
    <t>6-2009</t>
  </si>
  <si>
    <t>9-2009</t>
  </si>
  <si>
    <t>12-2009</t>
  </si>
  <si>
    <t>3-2010</t>
  </si>
  <si>
    <t>6-2010</t>
  </si>
  <si>
    <t>9-2010</t>
  </si>
  <si>
    <t>12-2010</t>
  </si>
  <si>
    <t>3-2011</t>
  </si>
  <si>
    <t>6-2011</t>
  </si>
  <si>
    <t>9-2011</t>
  </si>
  <si>
    <t>12-2011</t>
  </si>
  <si>
    <t>3-2012</t>
  </si>
  <si>
    <t>6-2012</t>
  </si>
  <si>
    <t>9-2012</t>
  </si>
  <si>
    <t>12-2012</t>
  </si>
  <si>
    <t>3-2013</t>
  </si>
  <si>
    <t>6-2013</t>
  </si>
  <si>
    <t>9-2013</t>
  </si>
  <si>
    <t>12-2013</t>
  </si>
  <si>
    <t>3-2014</t>
  </si>
  <si>
    <t>6-2014</t>
  </si>
  <si>
    <t>9-2014</t>
  </si>
  <si>
    <t>12-2014</t>
  </si>
  <si>
    <t>3-2015</t>
  </si>
  <si>
    <t>6-2015</t>
  </si>
  <si>
    <t>9-2015</t>
  </si>
  <si>
    <t>12-2015</t>
  </si>
  <si>
    <t>3-2016</t>
  </si>
  <si>
    <t>6-2016</t>
  </si>
  <si>
    <t>9-2016</t>
  </si>
  <si>
    <t>12-2016</t>
  </si>
  <si>
    <t>3-2017</t>
  </si>
  <si>
    <t>6-2017</t>
  </si>
  <si>
    <t>9-2017</t>
  </si>
  <si>
    <t>12-2017</t>
  </si>
  <si>
    <t>3-2018</t>
  </si>
  <si>
    <t>6-2018</t>
  </si>
  <si>
    <t>Podział istniejącego portfela kredytów konsumpcyjnych wg wartości nominalnej w momencie udzielenia kredytu (mld zł)</t>
  </si>
  <si>
    <t>Breakdown of the existing portfolio of consumer loans by nominal value at the time of granting the loan (mld PLN)</t>
  </si>
  <si>
    <t>do 2 tys.</t>
  </si>
  <si>
    <t xml:space="preserve">2 - 4 tys. </t>
  </si>
  <si>
    <t>4 - 6 tys.</t>
  </si>
  <si>
    <t>6 - 8 tys.</t>
  </si>
  <si>
    <t>8 - 10 tys.</t>
  </si>
  <si>
    <t>10 - 15 tys.</t>
  </si>
  <si>
    <t>15 - 30 tys.</t>
  </si>
  <si>
    <t>30 - 50 tys.</t>
  </si>
  <si>
    <t>pow. 50 tys.</t>
  </si>
  <si>
    <t>Duże przedsiębiorstwa, kredyty krótkoterminowe</t>
  </si>
  <si>
    <t>Duże przedsiębiorstwa, kredyty długoterminowe</t>
  </si>
  <si>
    <t>MSP, kredyty krótkoterminowe</t>
  </si>
  <si>
    <t>MSP, kredyty długoterminowe</t>
  </si>
  <si>
    <t>Large enterprises, short-term loans</t>
  </si>
  <si>
    <t>Large enterprises, long-term loans</t>
  </si>
  <si>
    <t>SME, short-term loans</t>
  </si>
  <si>
    <t>SME, long-term loans</t>
  </si>
  <si>
    <t xml:space="preserve">Housing loans </t>
  </si>
  <si>
    <t>IV kw. 2003</t>
  </si>
  <si>
    <t>I kw. 2004</t>
  </si>
  <si>
    <t>II kw. 2004</t>
  </si>
  <si>
    <t>III kw. 2004</t>
  </si>
  <si>
    <t>IV kw. 2004</t>
  </si>
  <si>
    <t>I kw. 2005</t>
  </si>
  <si>
    <t>II kw. 2005</t>
  </si>
  <si>
    <t>III kw. 2005</t>
  </si>
  <si>
    <t>IV kw. 2005</t>
  </si>
  <si>
    <t>I kw. 2006</t>
  </si>
  <si>
    <t>II kw. 2006</t>
  </si>
  <si>
    <t>III kw. 2006</t>
  </si>
  <si>
    <t>IV kw. 2006</t>
  </si>
  <si>
    <t>I kw. 2007</t>
  </si>
  <si>
    <t>II kw. 2007</t>
  </si>
  <si>
    <t>III kw. 2007</t>
  </si>
  <si>
    <t>IV kw. 2007</t>
  </si>
  <si>
    <t>IV kw .2015</t>
  </si>
  <si>
    <t>Net charges: housing loans</t>
  </si>
  <si>
    <t>Net charges: consumer loans</t>
  </si>
  <si>
    <t>Net charges: loans to sole proprietors</t>
  </si>
  <si>
    <t>Net charges: loans to individual farmers</t>
  </si>
  <si>
    <t>Ratio: housing loans</t>
  </si>
  <si>
    <t>Ratio: consumer loans</t>
  </si>
  <si>
    <t>Ratio: loans to sole proprietors</t>
  </si>
  <si>
    <t>Ratio: loans to individual farmers</t>
  </si>
  <si>
    <t>Gospodarstwa z kredytami hipotecznymi w CHF</t>
  </si>
  <si>
    <t>Gospodarstwa z kredytami hipotecznymi w złotym</t>
  </si>
  <si>
    <t>Gospodarstwa z innymi kredytami niż hipoteczne</t>
  </si>
  <si>
    <t>Gospodarstwa bez kredytów</t>
  </si>
  <si>
    <t xml:space="preserve">Households repaying CHF mortgages </t>
  </si>
  <si>
    <t xml:space="preserve">Households repaying PLN mortgages </t>
  </si>
  <si>
    <t xml:space="preserve">Households repaying other loans than mortgages </t>
  </si>
  <si>
    <t>Other households</t>
  </si>
  <si>
    <t>Kredyt mieszkaniowe</t>
  </si>
  <si>
    <t>1-30 dni</t>
  </si>
  <si>
    <t>31-90 dni</t>
  </si>
  <si>
    <t>91-180 dni</t>
  </si>
  <si>
    <t>181 dni-1 rok</t>
  </si>
  <si>
    <t>&gt; 1 rok</t>
  </si>
  <si>
    <t>1-30 days</t>
  </si>
  <si>
    <t>31-90 days</t>
  </si>
  <si>
    <t>91-180 days</t>
  </si>
  <si>
    <t>181 days - 1 year</t>
  </si>
  <si>
    <t>&gt; 1 year</t>
  </si>
  <si>
    <t>Razem</t>
  </si>
  <si>
    <t>Komercyjne</t>
  </si>
  <si>
    <t>Spółdzielcze</t>
  </si>
  <si>
    <t>Spółdzielcze duże</t>
  </si>
  <si>
    <t xml:space="preserve">Spółdzielcze średnie </t>
  </si>
  <si>
    <t>Spółdzielcze małe</t>
  </si>
  <si>
    <t>Commercial banks</t>
  </si>
  <si>
    <t>Cooperative banks</t>
  </si>
  <si>
    <t>Large cooperative banks</t>
  </si>
  <si>
    <t>Medium-size cooperative banks</t>
  </si>
  <si>
    <t>Small cooperative banks</t>
  </si>
  <si>
    <t>Wzrost raty - stała rata kapitałowa</t>
  </si>
  <si>
    <t>Wzrost raty - stała rata łączna</t>
  </si>
  <si>
    <t>Wzrost płac do czerwca 2018 r.</t>
  </si>
  <si>
    <t>Zadłużenie (prawa oś)</t>
  </si>
  <si>
    <t>Increase in instalment - constant principal instalment</t>
  </si>
  <si>
    <t>Increase in instalment  - constant total instalment</t>
  </si>
  <si>
    <t>Rise in average salary until June, 2018</t>
  </si>
  <si>
    <t>Values of loans (right axis)</t>
  </si>
  <si>
    <t>Kredyty złotowe: wartość kredytów</t>
  </si>
  <si>
    <t>Kredyty walutowe: wartość kredytów</t>
  </si>
  <si>
    <t>Kredyty złotowe: wskaźnik kredytów zagrożonych</t>
  </si>
  <si>
    <t>Kredyty walutowe: wskaźnik kredytów zagrożonych</t>
  </si>
  <si>
    <t xml:space="preserve">Zloty loans: value of loans </t>
  </si>
  <si>
    <t xml:space="preserve">FX loans: value of loans </t>
  </si>
  <si>
    <t>Zloty loans: impaired loan ratio</t>
  </si>
  <si>
    <t>FX loans: impaired loan ratio</t>
  </si>
  <si>
    <t>Value of loans</t>
  </si>
  <si>
    <t>Loan installment - rise in interest rates by 5 pp.</t>
  </si>
  <si>
    <t>Loan installment - rise in interest rates by 3 pp.</t>
  </si>
  <si>
    <t>Loan installment - rise in interest rates by 1 pp.</t>
  </si>
  <si>
    <t>Loan installment 12-2017</t>
  </si>
  <si>
    <t>Zadłużenie</t>
  </si>
  <si>
    <t>Rata - wzrost stóp o 5 pp.</t>
  </si>
  <si>
    <t>Rata - wzrost stóp o 3 pp.</t>
  </si>
  <si>
    <t>Rata - wzrost stóp o 1 pp.</t>
  </si>
  <si>
    <t>Rata kredytu 12-2017</t>
  </si>
  <si>
    <t>Banks with negative profit</t>
  </si>
  <si>
    <t>Banks with capital shortage - buffers</t>
  </si>
  <si>
    <t>Banks with capital shortage - Pillar I and II</t>
  </si>
  <si>
    <t>Rise in interest rates (in pp.)</t>
  </si>
  <si>
    <t>Banki z ujemnym wynikiem finansowym</t>
  </si>
  <si>
    <t>Banki z niedoborem kapitału - bufory</t>
  </si>
  <si>
    <t>Banki z niedoborem kapitału - filar I i II</t>
  </si>
  <si>
    <t>Wzrost stopy procentowej (w pp.)</t>
  </si>
  <si>
    <t>Pillar I and II, buffers</t>
  </si>
  <si>
    <t>Pillar I and II</t>
  </si>
  <si>
    <t>Filar I i II, bufory</t>
  </si>
  <si>
    <t>Filar I i II</t>
  </si>
  <si>
    <t>Ratio</t>
  </si>
  <si>
    <t>Net charges</t>
  </si>
  <si>
    <t>Relacja</t>
  </si>
  <si>
    <t>Odpisy</t>
  </si>
  <si>
    <t>S</t>
  </si>
  <si>
    <t>R</t>
  </si>
  <si>
    <t>Q</t>
  </si>
  <si>
    <t>P</t>
  </si>
  <si>
    <t>N</t>
  </si>
  <si>
    <t>M</t>
  </si>
  <si>
    <t>L</t>
  </si>
  <si>
    <t>J</t>
  </si>
  <si>
    <t>I</t>
  </si>
  <si>
    <t>H</t>
  </si>
  <si>
    <t>G</t>
  </si>
  <si>
    <t>F</t>
  </si>
  <si>
    <t>E</t>
  </si>
  <si>
    <t>D</t>
  </si>
  <si>
    <t>C</t>
  </si>
  <si>
    <t>B</t>
  </si>
  <si>
    <t>A</t>
  </si>
  <si>
    <t>Impaired loan ratio</t>
  </si>
  <si>
    <t>Loan portfolio structure</t>
  </si>
  <si>
    <t>Udział kredytów zagrożonych</t>
  </si>
  <si>
    <t>Struktura portfela</t>
  </si>
  <si>
    <t>Net inflow ratio</t>
  </si>
  <si>
    <t>Inflow ratio</t>
  </si>
  <si>
    <t>Wskaźnik napływu netto</t>
  </si>
  <si>
    <t>Wskaźnik napływu</t>
  </si>
  <si>
    <t>06-2018</t>
  </si>
  <si>
    <t>03-2018</t>
  </si>
  <si>
    <t>Net open foreign currency position (RHS)</t>
  </si>
  <si>
    <t>Net foreign balance sheet position</t>
  </si>
  <si>
    <t>Foreign currency liabilities</t>
  </si>
  <si>
    <t>Foreign currency assets</t>
  </si>
  <si>
    <t>Pozycja walutowa netto (prawa oś)</t>
  </si>
  <si>
    <t>Walutowa pozycja bilansowa</t>
  </si>
  <si>
    <t>Pasywa walutowe</t>
  </si>
  <si>
    <t>Aktywa walutowe</t>
  </si>
  <si>
    <t>Banki spółdzielcze</t>
  </si>
  <si>
    <t>Krajowe banki komercyjne</t>
  </si>
  <si>
    <t>Bank managed interest rate gap (RHS)</t>
  </si>
  <si>
    <t xml:space="preserve">Over one year cumulative interest rate gap </t>
  </si>
  <si>
    <t>Up to 1 year cumulative interest rate gap</t>
  </si>
  <si>
    <t>Luka stopy zarządzanej przez bank (prawa oś)</t>
  </si>
  <si>
    <t>Luka powyżej 1 roku włącznie</t>
  </si>
  <si>
    <t>Luka do 1 roku</t>
  </si>
  <si>
    <t>30.06.2018</t>
  </si>
  <si>
    <t>Total liabilities</t>
  </si>
  <si>
    <t>Own capital</t>
  </si>
  <si>
    <t>Other liabilities</t>
  </si>
  <si>
    <t>Derivatives</t>
  </si>
  <si>
    <t xml:space="preserve"> REPO transaction</t>
  </si>
  <si>
    <t>Debt instruments</t>
  </si>
  <si>
    <t>General government sector</t>
  </si>
  <si>
    <t>Non-Financial sector</t>
  </si>
  <si>
    <t>Financial sector</t>
  </si>
  <si>
    <t>Central Bank</t>
  </si>
  <si>
    <t>Pasywa razem</t>
  </si>
  <si>
    <t>Kapitały</t>
  </si>
  <si>
    <t>Pozostałe zobowiązania</t>
  </si>
  <si>
    <t>Instrumenty pochodne</t>
  </si>
  <si>
    <t>Transakcje REPO</t>
  </si>
  <si>
    <t>Instrumenty dłużne</t>
  </si>
  <si>
    <t>Sektor rządowy i samorządowy</t>
  </si>
  <si>
    <t>Sektor niefinansowy</t>
  </si>
  <si>
    <t>Sektor finansowy</t>
  </si>
  <si>
    <t>Bank centralny</t>
  </si>
  <si>
    <t>Liabilities</t>
  </si>
  <si>
    <t>Pasywa</t>
  </si>
  <si>
    <t>Assets</t>
  </si>
  <si>
    <t>Aktywa</t>
  </si>
  <si>
    <t>&gt; 5 years</t>
  </si>
  <si>
    <t>&gt; 1 year =&lt; 5 years</t>
  </si>
  <si>
    <t>&gt; 3 months =&lt; 1 year</t>
  </si>
  <si>
    <t>&gt; 1 month =&lt; 3 months</t>
  </si>
  <si>
    <t xml:space="preserve"> =&lt; 1 month</t>
  </si>
  <si>
    <t>No stated maturity</t>
  </si>
  <si>
    <t>&gt; 5 lat</t>
  </si>
  <si>
    <t>&gt; 1 lat =&lt; 5 lat</t>
  </si>
  <si>
    <t>&gt; 3 miesięcy =&lt; 1 roku</t>
  </si>
  <si>
    <t>&gt; 1 miesiąca =&lt; 3 miesięcy</t>
  </si>
  <si>
    <t xml:space="preserve"> =&lt; 1 miesiąca</t>
  </si>
  <si>
    <t>Bez określonego terminu</t>
  </si>
  <si>
    <t>Guaranteed asssets</t>
  </si>
  <si>
    <t>Środki gwarantowane</t>
  </si>
  <si>
    <t>Deposits above 100 thousand euros</t>
  </si>
  <si>
    <t>Depozyty powyżej 100 tys euro</t>
  </si>
  <si>
    <t>Deposits up to 100 thousand euros</t>
  </si>
  <si>
    <t>Depozyty do 100 tys euro</t>
  </si>
  <si>
    <t xml:space="preserve"> Banki komercyjne</t>
  </si>
  <si>
    <t>Value of assets covered by the guarantee scheme</t>
  </si>
  <si>
    <t>Wartość środków objętych ochroną gwarancyjną</t>
  </si>
  <si>
    <t>Non-financial sector, total</t>
  </si>
  <si>
    <t>Enterprises</t>
  </si>
  <si>
    <t>Households</t>
  </si>
  <si>
    <t>Sektor niefinansowy razem</t>
  </si>
  <si>
    <t>Przedsiębiorstwa</t>
  </si>
  <si>
    <t>Gospodarstwa domowe</t>
  </si>
  <si>
    <t>Banki komercyjne</t>
  </si>
  <si>
    <t>Mean</t>
  </si>
  <si>
    <t>Median</t>
  </si>
  <si>
    <t>Interquartile range</t>
  </si>
  <si>
    <t>First quartile</t>
  </si>
  <si>
    <t>Średnia</t>
  </si>
  <si>
    <t>Mediana</t>
  </si>
  <si>
    <t>Odstęp międzykwartylowy</t>
  </si>
  <si>
    <t>kw1</t>
  </si>
  <si>
    <t>suma/ total</t>
  </si>
  <si>
    <t>&gt;200%</t>
  </si>
  <si>
    <t>&lt;150-200%)</t>
  </si>
  <si>
    <t xml:space="preserve"> &lt;100-150%)</t>
  </si>
  <si>
    <t>&lt;80-100%)</t>
  </si>
  <si>
    <t>[150-200%)</t>
  </si>
  <si>
    <t>&lt;80%)</t>
  </si>
  <si>
    <t xml:space="preserve"> [100-150%)</t>
  </si>
  <si>
    <t>% of the assets of cooperative banks</t>
  </si>
  <si>
    <t>Number of banks in individual intervals</t>
  </si>
  <si>
    <t xml:space="preserve"> LCR ratio % ranges</t>
  </si>
  <si>
    <t>% of the assets of commercial banks</t>
  </si>
  <si>
    <t>% aktywów banków spółdzielczych</t>
  </si>
  <si>
    <t xml:space="preserve">Liczba banków w poszczególnych przedziałach </t>
  </si>
  <si>
    <t xml:space="preserve">wskaźnik LCR % przedziały </t>
  </si>
  <si>
    <t>% aktywów banków komercyjnych</t>
  </si>
  <si>
    <t>stan na 30.06.2018</t>
  </si>
  <si>
    <t>Mortgage banks</t>
  </si>
  <si>
    <t>Banki hipoteczne</t>
  </si>
  <si>
    <t>Banki uniwersalne</t>
  </si>
  <si>
    <t>Wymagane stabilne finansowanie (RSF)/  Required stable funding (RSF)</t>
  </si>
  <si>
    <t>Universal banks</t>
  </si>
  <si>
    <t>Dostępne stabilne finansowanie (ASF) / Available stable funding (ASF)</t>
  </si>
  <si>
    <t>Mean - large banks</t>
  </si>
  <si>
    <t>Mean- medium banks</t>
  </si>
  <si>
    <t>Mean - small banks</t>
  </si>
  <si>
    <t>Średnia - duże bs</t>
  </si>
  <si>
    <t>Średnia - średnie bs</t>
  </si>
  <si>
    <t>Średnia - małe bs</t>
  </si>
  <si>
    <t>Net earnings</t>
  </si>
  <si>
    <t>CIT</t>
  </si>
  <si>
    <t>Asset tax</t>
  </si>
  <si>
    <t>Net charges to credit risk provisions</t>
  </si>
  <si>
    <t>Operating costs</t>
  </si>
  <si>
    <t>Net trading income</t>
  </si>
  <si>
    <t>Net fee and commission income</t>
  </si>
  <si>
    <t>Net interest income</t>
  </si>
  <si>
    <t>m</t>
  </si>
  <si>
    <t>Zysk netto</t>
  </si>
  <si>
    <t>Podatek CIT</t>
  </si>
  <si>
    <t>Podatek bankowy</t>
  </si>
  <si>
    <t>Odpisy kredytowe</t>
  </si>
  <si>
    <t>Koszty operacyjne</t>
  </si>
  <si>
    <t>Wynik handlowy</t>
  </si>
  <si>
    <t>Wynik prowizyjny</t>
  </si>
  <si>
    <t>Wynik odsetkowy</t>
  </si>
  <si>
    <t>Losses</t>
  </si>
  <si>
    <t>Profits</t>
  </si>
  <si>
    <t>Wynik finansowy netto</t>
  </si>
  <si>
    <t>Straty</t>
  </si>
  <si>
    <t>Zyski</t>
  </si>
  <si>
    <t>Net interest margin</t>
  </si>
  <si>
    <t>Interest cost to assets</t>
  </si>
  <si>
    <t>Interest income to assets</t>
  </si>
  <si>
    <t>Marża odsetkowa netto</t>
  </si>
  <si>
    <t>Koszty odsetkowe do aktywów</t>
  </si>
  <si>
    <t>Przychody odsetkowe do aktywów</t>
  </si>
  <si>
    <t>Tax multiplier (net earnings / pre-tax earnings plus tax on some financial institutions)</t>
  </si>
  <si>
    <t>Cost multiplier (pre-tax earnings plus tax on some financial institutions / net income on banking activity minus charges to credit risk provisions)</t>
  </si>
  <si>
    <t>Credit risk charges multiplier (net income on banking activity minus charges to credit risk provisions / net income from banking activity)</t>
  </si>
  <si>
    <t>Noninterest multiplier (net income on banking activity / net interest income)</t>
  </si>
  <si>
    <t>Net interest income to total risk exposure amount</t>
  </si>
  <si>
    <t>Total risk exposure amount to assets</t>
  </si>
  <si>
    <t>Leverage (assets/Tier 1 capital)</t>
  </si>
  <si>
    <t xml:space="preserve">
RORC (right-hand axis)</t>
  </si>
  <si>
    <t>Mnożnik podatkowy (zysk netto do zysku brutto powiększonego o podatek od niektórych instytucji finansowych)</t>
  </si>
  <si>
    <t>Mnożnik kosztów (zysk brutto powiększony o podatek od niektórych instytucji finansowych do wyniku działalności bankowej pomniejszonego o odpisy)</t>
  </si>
  <si>
    <t>Mnożnik odpisów kredytowych (wynik działalności bankowej pomniejszony o odpisy do wyniku działalności bankowej)</t>
  </si>
  <si>
    <t>Mnożnik nieodsetkowy (wynik działalności bankowej do wyniku odsetkowego)</t>
  </si>
  <si>
    <t>Wynik odsetkowy do całkowitej ekpozycji na ryzyko</t>
  </si>
  <si>
    <t>Całkowita ekspozycja na ryzyko do aktywów</t>
  </si>
  <si>
    <t>Dźwignia (aktywa/kapitał T1)</t>
  </si>
  <si>
    <t xml:space="preserve">
RORC (prawa oś)</t>
  </si>
  <si>
    <t>The adjusted margin after subtracting the tax</t>
  </si>
  <si>
    <t>Skorygowana marża po odjęciu podatku</t>
  </si>
  <si>
    <t>Adjusted net interest margin on loans</t>
  </si>
  <si>
    <t>Skorygowana marża odsetkowa</t>
  </si>
  <si>
    <t>Burden of charges to provisions on loans</t>
  </si>
  <si>
    <t>Obciążenie kredytów odpisami</t>
  </si>
  <si>
    <t>Effective interest on funding</t>
  </si>
  <si>
    <t>Efektywny koszt finansowania kredytów</t>
  </si>
  <si>
    <t>Effective interest on loans</t>
  </si>
  <si>
    <t>Efektywne oprocentowanie kredytów</t>
  </si>
  <si>
    <t>Other loans to households</t>
  </si>
  <si>
    <t>Inne kredyty dla gospodarstw domowych</t>
  </si>
  <si>
    <t>Result of closing open currency position</t>
  </si>
  <si>
    <t>Efekt zamknięcia pozycji walutowej</t>
  </si>
  <si>
    <t>Excess of Common Equity Tier 1 capital after fulfilling all capital ratios required in Pillar 1,
Pillar 2 additional own funds requirements and required capital buffers</t>
  </si>
  <si>
    <t>Excess of Common Equity Tier 1 capital after fulfilling all capital ratios required in Pillar 1
and Pillar 2 additional own funds requirements</t>
  </si>
  <si>
    <t>Excess of Common Equity Tier 1 capital after fulfilling all capital ratios required in Pillar 1</t>
  </si>
  <si>
    <t>Excess of Common Equity Tier 1 capital after fulfilling the requirement of Common Equity Tier I capital ratio (4.5%)</t>
  </si>
  <si>
    <t>Nadwyżka kapitału podstawowego Tier I po spełnieniu wszystkich
norm filara I, filara II i obowiązujących buforów kapitałowych</t>
  </si>
  <si>
    <t>Nadwyżka kapitału podstawowego Tier I po spełnieniu
wszystkich norm kapitałowych z filara I i filara II</t>
  </si>
  <si>
    <t>Nadwyżka kapitału podstawowego Tier I po spełnieniu
wszystkich norm kapitałowych z filara I</t>
  </si>
  <si>
    <t>Nadwyżka kapitału podstawowego Tier I po spełnieniu normy 
współczynnika kapitału podstawowego Tier I z filara I (4,5%)</t>
  </si>
  <si>
    <t>&gt;6%</t>
  </si>
  <si>
    <t>[3 - 6%]</t>
  </si>
  <si>
    <t>[2,5 - 3%)</t>
  </si>
  <si>
    <t>[1,5 - 2,5%)</t>
  </si>
  <si>
    <t>[1 - 1,5%)</t>
  </si>
  <si>
    <t>[0,75 - 1%)</t>
  </si>
  <si>
    <t>[0,5 - 0,75%)</t>
  </si>
  <si>
    <t>[0,25 - 0,5%)</t>
  </si>
  <si>
    <t>[0 - 0,25%)</t>
  </si>
  <si>
    <t>&lt;0</t>
  </si>
  <si>
    <t>Banki społdzielcze</t>
  </si>
  <si>
    <t>Common Equity Tier 1 capital ratio</t>
  </si>
  <si>
    <t>Tier 1 capital ratio</t>
  </si>
  <si>
    <t>Total capital ratio</t>
  </si>
  <si>
    <t>Tier 2 capital</t>
  </si>
  <si>
    <t>Tier 1 capital</t>
  </si>
  <si>
    <t>Współczynnik kapitału podstawowego Tier I</t>
  </si>
  <si>
    <t>Współczynnik kapitału Tier I</t>
  </si>
  <si>
    <t>Łączny współczynnik kapitałowy</t>
  </si>
  <si>
    <t>Kapitał Tier II</t>
  </si>
  <si>
    <t>Kapitał Tier I</t>
  </si>
  <si>
    <t>Credit risk exposure</t>
  </si>
  <si>
    <t>Denominator: total risk exposure</t>
  </si>
  <si>
    <t>Numerator: Common Equity Tier 1 capital</t>
  </si>
  <si>
    <t>Ekspozycja na ryzyko kredytowe</t>
  </si>
  <si>
    <t>Mianownik: łączna ekspozycja na ryzyko</t>
  </si>
  <si>
    <t>Licznik: kapitał podstawowy Tier I</t>
  </si>
  <si>
    <t>Banki Spółdzielcze</t>
  </si>
  <si>
    <t>Banki Komercyjne</t>
  </si>
  <si>
    <t>&gt;100%</t>
  </si>
  <si>
    <t>(75%;100%)</t>
  </si>
  <si>
    <t>(50%;75%]</t>
  </si>
  <si>
    <t>(35%;50%]</t>
  </si>
  <si>
    <t>(20%;35%]</t>
  </si>
  <si>
    <t>(0%;20%]</t>
  </si>
  <si>
    <t xml:space="preserve">Banki komercyjne </t>
  </si>
  <si>
    <t>Credit Unions operated at the end of the reporting period</t>
  </si>
  <si>
    <t>Credit Unions operated at the end of June 2018</t>
  </si>
  <si>
    <t xml:space="preserve"> HHI concentration index (right axis)</t>
  </si>
  <si>
    <t xml:space="preserve"> Kasy działające na koniec danego okresu sprawozdawczego</t>
  </si>
  <si>
    <t xml:space="preserve"> Kasy kontynuujące działalność (tj. działające na 30.06.2018 r.)</t>
  </si>
  <si>
    <t xml:space="preserve"> Wskaźnik koncentracji HHI (oś P)</t>
  </si>
  <si>
    <t>Aktywa spółdzielczych kas oszczędnościowo-kredytowych i wskaźnik koncentracji sektora</t>
  </si>
  <si>
    <t>Assets of credit unions and the sector’s concentration index (HHI) (PLN bn)</t>
  </si>
  <si>
    <t>Cash</t>
  </si>
  <si>
    <t>Receivables from the financial sector</t>
  </si>
  <si>
    <t>Loans and other receivables from credit unions' members</t>
  </si>
  <si>
    <t>Capital and debt instruments</t>
  </si>
  <si>
    <t>Other assets</t>
  </si>
  <si>
    <t>Gotówka i inne aktywa pieniężne</t>
  </si>
  <si>
    <t>Należności od sektora finansowego</t>
  </si>
  <si>
    <t>Należności z tytułu kredytów i pożyczek od członków kasy</t>
  </si>
  <si>
    <t>Instrumenty dłużne i kapitałowe</t>
  </si>
  <si>
    <t>Pozostałe aktywa</t>
  </si>
  <si>
    <t>Struktura aktywów sektora SKOK (kasy kontynuujące działalność)</t>
  </si>
  <si>
    <t>The asset structure of the credit unions sector (credit unions still operating)</t>
  </si>
  <si>
    <t>Gross loans</t>
  </si>
  <si>
    <t>Overdue loans / Total loans (right axis)</t>
  </si>
  <si>
    <t>Kredyty ogółem brutto</t>
  </si>
  <si>
    <t>Kredyty przeterminowane / kredyty ogółem (prawa oś)</t>
  </si>
  <si>
    <t>03-3018</t>
  </si>
  <si>
    <t>Kredyty przeterminowane powyżej 3 miesięcy oraz ich udział w kredytach ogółem (kasy kontynuujące działalność)</t>
  </si>
  <si>
    <t>Overdue loans (more than 3M) and their share in total loans (credit unions continuing operation) (PLN bn)</t>
  </si>
  <si>
    <t>Receivables from the members of credit unions</t>
  </si>
  <si>
    <t>Liabilities to the non-financial sector</t>
  </si>
  <si>
    <t>Loans / deposits ratio (right axis)</t>
  </si>
  <si>
    <t>Zobowiązania wobec sektora niefinansowego</t>
  </si>
  <si>
    <t>Wskaźnik K/D (oś P)</t>
  </si>
  <si>
    <t>Należności i zobowiązania członków kas (kasy kontynuujące działalność)</t>
  </si>
  <si>
    <t>Receivables and liabilities of credit union members (PLN bn)</t>
  </si>
  <si>
    <t>Liquid reserve ratio (right axis)</t>
  </si>
  <si>
    <t>Liquid assets to total assets (right axis)</t>
  </si>
  <si>
    <t>Liquid assets</t>
  </si>
  <si>
    <t xml:space="preserve">     therein liquid reserve</t>
  </si>
  <si>
    <t>Wskaźnik rezerwy płynnej (oś P)</t>
  </si>
  <si>
    <t>Aktywa płynne / aktywa ogółem (oś P)</t>
  </si>
  <si>
    <t>Aktywa płynne</t>
  </si>
  <si>
    <t xml:space="preserve">   w tym: rezerwa płynna</t>
  </si>
  <si>
    <t>Aktywa płynne i rezerwa płynna (kasy kontynuujące działalność)</t>
  </si>
  <si>
    <t>Liquid assets and liquid reserve of credit unions (credit unions continuing operation) (PLN bn)</t>
  </si>
  <si>
    <t>Number o CU with positive results</t>
  </si>
  <si>
    <t>Number o CU with negative results</t>
  </si>
  <si>
    <t>Net earnings (right axis)</t>
  </si>
  <si>
    <t>Liczba kas wykazujących zysk</t>
  </si>
  <si>
    <t>Liczba kas wykazujących stratę</t>
  </si>
  <si>
    <t>Wynik finansowy netto (prawa oś)</t>
  </si>
  <si>
    <t>Wyniki finansowe kas</t>
  </si>
  <si>
    <t>Net earnings of the credit unions  (PLN mn)</t>
  </si>
  <si>
    <t>Interest income</t>
  </si>
  <si>
    <t>Non-interest income</t>
  </si>
  <si>
    <t>Net earnings cumulatively</t>
  </si>
  <si>
    <t>Income tax</t>
  </si>
  <si>
    <t>Balance of provisions</t>
  </si>
  <si>
    <t>Operating costs and depreciation</t>
  </si>
  <si>
    <t>Result on financial operations</t>
  </si>
  <si>
    <t>wynik odsetkowy</t>
  </si>
  <si>
    <t>wynik nieodsetkowy</t>
  </si>
  <si>
    <t>zysk / strata netto</t>
  </si>
  <si>
    <t>podatek</t>
  </si>
  <si>
    <t>saldo odpisów</t>
  </si>
  <si>
    <t>koszty działania+amort</t>
  </si>
  <si>
    <t>Wynik z operacji finansowych</t>
  </si>
  <si>
    <t>Struktura wyniku finansowego sektora SKOK na 30 czerwca 2018 r</t>
  </si>
  <si>
    <t>Structure of the earnings of the credit unions sector (end of June 2018) (PLN mn)</t>
  </si>
  <si>
    <t>Regulatory capital</t>
  </si>
  <si>
    <t>Shortage of regulatory capital</t>
  </si>
  <si>
    <t>Capital adequacy ratio (right axis)</t>
  </si>
  <si>
    <t>Fundusze własne</t>
  </si>
  <si>
    <t xml:space="preserve">Niedobór kapitałowy </t>
  </si>
  <si>
    <t>Wskaźnik wypłacalności (oś P)</t>
  </si>
  <si>
    <t>3-208</t>
  </si>
  <si>
    <t xml:space="preserve">Fundusze własne i współczynnik wypłacalności (kasy kontynuujące działalność)
</t>
  </si>
  <si>
    <t>The regulatory capital and the capital adequacy ratio (credit unions continuing operation) (PLN mn)</t>
  </si>
  <si>
    <t>Share funds</t>
  </si>
  <si>
    <t xml:space="preserve">Optional participation </t>
  </si>
  <si>
    <t>Resource fund</t>
  </si>
  <si>
    <t>Revaluation fund</t>
  </si>
  <si>
    <t>Other items</t>
  </si>
  <si>
    <t>Previous years' losses</t>
  </si>
  <si>
    <t>Fundusz udziałowy (bez udziałów nadobowiązkowych)</t>
  </si>
  <si>
    <t>Udziały nadobowiązkowe</t>
  </si>
  <si>
    <t>Fundusz zasobowy</t>
  </si>
  <si>
    <t>Fundusz z aktualizacji wyceny</t>
  </si>
  <si>
    <t>Pozostałe pozycje</t>
  </si>
  <si>
    <t>Strata z lat ubiegłych i roku bieżącego</t>
  </si>
  <si>
    <t>Struktura funduszy własnych (kasy kontynuujące działalność)</t>
  </si>
  <si>
    <t>Structure of regulatory capital of credit unions (credit unions continuing operation) (PLN mn)</t>
  </si>
  <si>
    <t>Aktywa niekredytowych instytucji finansowych i banków</t>
  </si>
  <si>
    <t xml:space="preserve">Zakłady ubezpieczeń </t>
  </si>
  <si>
    <t>Fundusze inwestycyjne</t>
  </si>
  <si>
    <t>Otwarte fundusze emerytalne</t>
  </si>
  <si>
    <t>Tempo zmian - NIF - prawa oś</t>
  </si>
  <si>
    <t>Insurance companies</t>
  </si>
  <si>
    <t>Investment funds</t>
  </si>
  <si>
    <t>Open pension funds</t>
  </si>
  <si>
    <t>Pace of changes - NFI - righr axis</t>
  </si>
  <si>
    <t>Rezerwy techniczno-ubezpieczeniowe – dział I</t>
  </si>
  <si>
    <t>Pozostałe ubezpieczenia na życie</t>
  </si>
  <si>
    <t>Other life insurance</t>
  </si>
  <si>
    <t>Na życie z udziałem w zyskach</t>
  </si>
  <si>
    <t>Life insurance with profit</t>
  </si>
  <si>
    <t>Ubezpieczenia z UFK</t>
  </si>
  <si>
    <t>Unit-linked</t>
  </si>
  <si>
    <t>Rezerwy techniczno-ubezpieczeniowe – dział II</t>
  </si>
  <si>
    <t>Pozostałe ubezpieczenia majątkowe</t>
  </si>
  <si>
    <t>Other non-life Insurance</t>
  </si>
  <si>
    <t>Strat finansowych</t>
  </si>
  <si>
    <t>Financial loss</t>
  </si>
  <si>
    <t>OC ogólne</t>
  </si>
  <si>
    <t>TP liability</t>
  </si>
  <si>
    <t>Ogniowo-kradzieżowe</t>
  </si>
  <si>
    <t>Fire &amp; Property</t>
  </si>
  <si>
    <t>OC samochodowe</t>
  </si>
  <si>
    <t>Motor OC</t>
  </si>
  <si>
    <t>AC samochodowe</t>
  </si>
  <si>
    <t>Motor AC</t>
  </si>
  <si>
    <t xml:space="preserve">Renty z ubezpieczeń majątkowych </t>
  </si>
  <si>
    <t>Non-life annuity (Motor insurance)</t>
  </si>
  <si>
    <t>Struktura terminowa zobowiązań z tytułu umów ubezpieczeń na koniec 2017 r. – dział I</t>
  </si>
  <si>
    <t>Z udziałem w zyskach</t>
  </si>
  <si>
    <t>Pozostałe (na życie i zdrowotne)</t>
  </si>
  <si>
    <t>UFK</t>
  </si>
  <si>
    <t>Zobowiązania skumulowane razem (prawa oś)</t>
  </si>
  <si>
    <t>Insurance with profit</t>
  </si>
  <si>
    <t>Accumulated liabilities (right scale)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</si>
  <si>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</si>
  <si>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</si>
  <si>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</si>
  <si>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</si>
  <si>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</si>
  <si>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</si>
  <si>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</si>
  <si>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</si>
  <si>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</si>
  <si>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</si>
  <si>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</si>
  <si>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</si>
  <si>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</si>
  <si>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</si>
  <si>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</si>
  <si>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</si>
  <si>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</si>
  <si>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</si>
  <si>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</si>
  <si>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</si>
  <si>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</si>
  <si>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</si>
  <si>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</si>
  <si>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</si>
  <si>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</si>
  <si>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</si>
  <si>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</si>
  <si>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</si>
  <si>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</si>
  <si>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</si>
  <si>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&gt; 51</t>
  </si>
  <si>
    <t>31-40</t>
  </si>
  <si>
    <t>41-50</t>
  </si>
  <si>
    <t>Struktura terminowa zobowiązań z tytułu umów ubezpieczeń na koniec 2017 r. – dział II</t>
  </si>
  <si>
    <t>Rezerwa na pozostałe szkody</t>
  </si>
  <si>
    <t>Renty z ubezpieczeń osobowych</t>
  </si>
  <si>
    <t>Other damages provisions</t>
  </si>
  <si>
    <t>Annuities stemming from non-life insurance contracts</t>
  </si>
  <si>
    <t>Wymóg kapitałowy z tytułu ryzyka stopy procentowej – dział I</t>
  </si>
  <si>
    <t>Differential</t>
  </si>
  <si>
    <t>Wymóg kapitałowy z tytułu ryzyka stopy procentowej – dział II</t>
  </si>
  <si>
    <t>Struktura lokat zakładów ubezpieczeń – dział I</t>
  </si>
  <si>
    <t xml:space="preserve">Pozostałe </t>
  </si>
  <si>
    <t>Others</t>
  </si>
  <si>
    <t xml:space="preserve">Tytuły uczestnictwa </t>
  </si>
  <si>
    <t>Investment funds' shares</t>
  </si>
  <si>
    <t>Depozyty  i środki pieniężne</t>
  </si>
  <si>
    <t>Cash and deposits</t>
  </si>
  <si>
    <t>Udziałowe instrumenty finansowe</t>
  </si>
  <si>
    <t xml:space="preserve">Shares </t>
  </si>
  <si>
    <t>Udzielone pożyczki</t>
  </si>
  <si>
    <t>Loans and mortgages</t>
  </si>
  <si>
    <t>Skarbowe i samorządowe papiery dłużne</t>
  </si>
  <si>
    <t>Government and munitipial bonds</t>
  </si>
  <si>
    <t>Struktura lokat zakładów ubezpieczeń – dział II</t>
  </si>
  <si>
    <t xml:space="preserve"> Struktura aktywów netto ubezpieczeniowych funduszy kapitałowych</t>
  </si>
  <si>
    <t>Aktywa UFK zarządzane przez ZU</t>
  </si>
  <si>
    <t>Unit-linked assets under management of insurance companies</t>
  </si>
  <si>
    <t>Tytuły uczestnictwa krajowych FI</t>
  </si>
  <si>
    <t>Domestic investment funds' shares</t>
  </si>
  <si>
    <t>Tytuły uczestnictwa zagranicznych FI</t>
  </si>
  <si>
    <t>Foreign investment funds' shares</t>
  </si>
  <si>
    <t>Ekspozycja zakładów ubezpieczeń na inne instytucje finansowe</t>
  </si>
  <si>
    <t>Sektor bankowy</t>
  </si>
  <si>
    <t>Sektor przedsiębiorstw niefinansowych</t>
  </si>
  <si>
    <t>Banking sector</t>
  </si>
  <si>
    <t>Government and local government sector</t>
  </si>
  <si>
    <t>Non-financial corporations sector</t>
  </si>
  <si>
    <t>Udział zakładów ubezpieczeń w kapitalizacji i obrotach na GPW</t>
  </si>
  <si>
    <t>Udział w kapitalizacji GPW</t>
  </si>
  <si>
    <t>Udział w obrotach na Głównym Rynku GPW</t>
  </si>
  <si>
    <t>Share in the Warsaw Stock Exchange capitalisation</t>
  </si>
  <si>
    <t>Share in the Warsaw Stock Exchange Main Market turnover</t>
  </si>
  <si>
    <t>Finansowanie gospodarki przez zakłady ubezpieczeń (credit intermediation)</t>
  </si>
  <si>
    <t>Ubezpieczenia na życie bez UFK</t>
  </si>
  <si>
    <t>Ubezpieczenia majątkowe</t>
  </si>
  <si>
    <t>Life insurance</t>
  </si>
  <si>
    <t>Non-life insurance</t>
  </si>
  <si>
    <t>Wymóg kapitałowy z tytułu ryzyka cen akcji – dział I</t>
  </si>
  <si>
    <t>Wymóg kapitałowy z tytułu ryzyka cen akcji – dział II</t>
  </si>
  <si>
    <t>Składki zarobione i wypłaty – dział I</t>
  </si>
  <si>
    <t>Skladki zarobione</t>
  </si>
  <si>
    <t>Wypłaty netto</t>
  </si>
  <si>
    <t>Nadwyżka</t>
  </si>
  <si>
    <t>Earned premium</t>
  </si>
  <si>
    <t>Net claims</t>
  </si>
  <si>
    <t>Surplus</t>
  </si>
  <si>
    <t xml:space="preserve">Life </t>
  </si>
  <si>
    <t>Składki zarobione i wypłaty – dział II</t>
  </si>
  <si>
    <t>Struktura płynnych aktywów – dział I – ubezpieczenia na życie bez UFK</t>
  </si>
  <si>
    <t xml:space="preserve">Skarbowe papiery wartościowe </t>
  </si>
  <si>
    <t xml:space="preserve">Akcje notowane  </t>
  </si>
  <si>
    <t xml:space="preserve">Tytuły uczestnictwa  </t>
  </si>
  <si>
    <t>Depozyty i środki pieniężne</t>
  </si>
  <si>
    <t>Udział aktywow płynnych w aktywach ogółem - prawa oś</t>
  </si>
  <si>
    <t>Government bonds</t>
  </si>
  <si>
    <t>Listed shares</t>
  </si>
  <si>
    <t xml:space="preserve">Share of liquid assets in total assets </t>
  </si>
  <si>
    <t>Struktura płynnych aktywów – dział I – ubezpieczenia z UFK</t>
  </si>
  <si>
    <t xml:space="preserve">Akcje notowane </t>
  </si>
  <si>
    <t>Wskaźnik dźwigni w sektorze ubezpieczeń</t>
  </si>
  <si>
    <t>Środki wlasne / Aktywa bez UFK</t>
  </si>
  <si>
    <t>Zobowiązania finasowe / Środki własne</t>
  </si>
  <si>
    <t>Zobowiązania finasowe / Aktywa bez UFK</t>
  </si>
  <si>
    <t>Own funds to assets without unit-linked</t>
  </si>
  <si>
    <t>Financial liabilities to own funds</t>
  </si>
  <si>
    <t>Financial liabilities to assets without unit-linked</t>
  </si>
  <si>
    <t xml:space="preserve">Ubezpieczenia na życie </t>
  </si>
  <si>
    <t>Life Insurance</t>
  </si>
  <si>
    <t>Non-Life Insurance</t>
  </si>
  <si>
    <t>Struktura instrumentów pochodnych wykorzystywanych przez zakłady ubezpieczeń według wartości nominalnej</t>
  </si>
  <si>
    <t xml:space="preserve">IRS </t>
  </si>
  <si>
    <t>Fx swap</t>
  </si>
  <si>
    <t>CIRS</t>
  </si>
  <si>
    <t>Kontrakty na stopę procentową</t>
  </si>
  <si>
    <t>Kontrakty walutowe</t>
  </si>
  <si>
    <t>Opcje</t>
  </si>
  <si>
    <t>Inne</t>
  </si>
  <si>
    <t>Wartość nominalna do aktywów - prawa oś</t>
  </si>
  <si>
    <t>Interest rate derivatives</t>
  </si>
  <si>
    <t>Fx forwards and futeres</t>
  </si>
  <si>
    <t>Options</t>
  </si>
  <si>
    <t>Nominal value to assets - right axis</t>
  </si>
  <si>
    <t>Life Insurance without Unit-Linked</t>
  </si>
  <si>
    <t>Unit-Linked</t>
  </si>
  <si>
    <t>Udział zakładów ubezpieczeń w krajowym rynku dłużnych papierów wartościowych</t>
  </si>
  <si>
    <t>Krajowe MIF</t>
  </si>
  <si>
    <t>Krajowe ZU</t>
  </si>
  <si>
    <t xml:space="preserve">Krajowe FI </t>
  </si>
  <si>
    <t>Pozostałe krajowe instytucje finansowe</t>
  </si>
  <si>
    <t xml:space="preserve">Zagraniczne instytucje finansowe </t>
  </si>
  <si>
    <t>Domestic monetary financial institutions</t>
  </si>
  <si>
    <t>Domestic insurance companies</t>
  </si>
  <si>
    <t>Domestic invesment funds</t>
  </si>
  <si>
    <t>Other domestic financial institutions</t>
  </si>
  <si>
    <t>Foreign financial institutions</t>
  </si>
  <si>
    <t>Struktura ekspozycji zakładów ubezpieczeń na krajowy sektor bankowy</t>
  </si>
  <si>
    <t xml:space="preserve">Dłużne papiery wartościowe </t>
  </si>
  <si>
    <t xml:space="preserve">Akcje </t>
  </si>
  <si>
    <t xml:space="preserve">Strukturyzowane papiery wartościowe </t>
  </si>
  <si>
    <t xml:space="preserve">Depozyty i środki pieniężne </t>
  </si>
  <si>
    <t xml:space="preserve">Udzielone pożyczki </t>
  </si>
  <si>
    <t>Średni udział w aktywach - prawa oś</t>
  </si>
  <si>
    <t>Debt securities</t>
  </si>
  <si>
    <t>Shares</t>
  </si>
  <si>
    <t>Struktured securities</t>
  </si>
  <si>
    <t>Average share in assets - right axis</t>
  </si>
  <si>
    <t>Life insurance without unit-linked</t>
  </si>
  <si>
    <t>Wyniki finansowe – dział I</t>
  </si>
  <si>
    <t>06-2016</t>
  </si>
  <si>
    <t>06-2017</t>
  </si>
  <si>
    <t>Koszty działalności</t>
  </si>
  <si>
    <t>Expenses</t>
  </si>
  <si>
    <t>Odszkodowania i świadczenia</t>
  </si>
  <si>
    <t xml:space="preserve">Claims </t>
  </si>
  <si>
    <t xml:space="preserve">Zmiana rezerw </t>
  </si>
  <si>
    <t>Change in provisions</t>
  </si>
  <si>
    <t>Zyski z lokat</t>
  </si>
  <si>
    <t>Investments profit</t>
  </si>
  <si>
    <t>Składki zarobione</t>
  </si>
  <si>
    <t>Wynik finansowy</t>
  </si>
  <si>
    <t>Financial result</t>
  </si>
  <si>
    <t>Wyniki finansowe – dział II</t>
  </si>
  <si>
    <t>ROE – dział I</t>
  </si>
  <si>
    <t>Średnia ważona</t>
  </si>
  <si>
    <t>ROE – dział II</t>
  </si>
  <si>
    <t>Środki własne i współczynnik pokrycia kapitałowego wymogu wypłacalności – dział I</t>
  </si>
  <si>
    <t>Środki własne kategorii I</t>
  </si>
  <si>
    <t>Środki własne kategorii II</t>
  </si>
  <si>
    <t>Środki własne kategorii III</t>
  </si>
  <si>
    <t>Współczynnik wypłacalności - prawa oś</t>
  </si>
  <si>
    <t>Own funds - category I</t>
  </si>
  <si>
    <t>Own funds - category II</t>
  </si>
  <si>
    <t>Own funds - category III</t>
  </si>
  <si>
    <t>SCR - right axis</t>
  </si>
  <si>
    <t>Środki własne i współczynnik pokrycia kapitałowego wymogu wypłacalności – dział II</t>
  </si>
  <si>
    <t>Struktura kapitałowego wymogu wypłacalności na koniec czerwca 2018 r. – dział I</t>
  </si>
  <si>
    <t>Rynkowe</t>
  </si>
  <si>
    <t>Market risk</t>
  </si>
  <si>
    <t>Kontrahenta</t>
  </si>
  <si>
    <t>Counterparty default risk</t>
  </si>
  <si>
    <t>Ubezpieczeń na życie</t>
  </si>
  <si>
    <t>Life underwriting risk</t>
  </si>
  <si>
    <t>Ubezpieczeń zdrowotnych</t>
  </si>
  <si>
    <t>Health underwriting risk</t>
  </si>
  <si>
    <t>Ubezpieczeń innych niż na życie</t>
  </si>
  <si>
    <t>Non-life underwriting risk</t>
  </si>
  <si>
    <t>Dywersyfikacja</t>
  </si>
  <si>
    <t>Diversification</t>
  </si>
  <si>
    <t>Wartości niematerialnych i prawnych</t>
  </si>
  <si>
    <t>Intangible asset risk</t>
  </si>
  <si>
    <t>Podstawowy SCR</t>
  </si>
  <si>
    <t>Basic SCR</t>
  </si>
  <si>
    <t>Operacyjne</t>
  </si>
  <si>
    <t>Operational risk</t>
  </si>
  <si>
    <t>Dostosowanie</t>
  </si>
  <si>
    <t>Adjustment for loss-absorbing capacity</t>
  </si>
  <si>
    <t>SCR</t>
  </si>
  <si>
    <t>Struktura kapitałowego wymogu wypłacalności na koniec czerwca 2018 r. – dział II</t>
  </si>
  <si>
    <t>Struktura podmiotowa współczynnika pokrycia kapitałowego wymogu wypłacalności – dział I</t>
  </si>
  <si>
    <t>poniżej 200%</t>
  </si>
  <si>
    <t>below 200%</t>
  </si>
  <si>
    <t>200%-300%</t>
  </si>
  <si>
    <t>powyżej 300%</t>
  </si>
  <si>
    <t>above 300%</t>
  </si>
  <si>
    <t>Struktura podmiotowa współczynnika pokrycia kapitałowego wymogu wypłacalności – dział II</t>
  </si>
  <si>
    <t>Struktura sektora funduszy inwestycyjnych pod względem możliwości wycofania środków</t>
  </si>
  <si>
    <t>Fundusze inwestycyjne zamknięte</t>
  </si>
  <si>
    <t>Specjalistyczne fundusze inwestycyjne otwarte</t>
  </si>
  <si>
    <t>Fundusze inwestycyjne otwarte</t>
  </si>
  <si>
    <t>Udział FIO w aktywach sektora - prawa oś</t>
  </si>
  <si>
    <t>Udział FIO w aktywach sektora (średnia) - prawa oś</t>
  </si>
  <si>
    <t>Closed-ended investment funds</t>
  </si>
  <si>
    <t>Specialised open-ended investment funds</t>
  </si>
  <si>
    <t>Open-ended investment funds</t>
  </si>
  <si>
    <t>Share of open-ended funds in the sector - right axis</t>
  </si>
  <si>
    <t>Share of open-ended funds in the sector (average) - right axis</t>
  </si>
  <si>
    <t>Udział płynnych aktywów w aktywach ogółem funduszy inwestycyjnych otwartych</t>
  </si>
  <si>
    <t>Fundusze akcji</t>
  </si>
  <si>
    <t>Fundusze dłużne</t>
  </si>
  <si>
    <t>Fundusze mieszane</t>
  </si>
  <si>
    <t>Fundusze pozostałe</t>
  </si>
  <si>
    <t>Fundusze ogółem</t>
  </si>
  <si>
    <t>Fundusze ogółem - średnia</t>
  </si>
  <si>
    <t>Equity funds</t>
  </si>
  <si>
    <t>Debt funds</t>
  </si>
  <si>
    <t>Mixed funds</t>
  </si>
  <si>
    <t>Other funds</t>
  </si>
  <si>
    <t>Total - average</t>
  </si>
  <si>
    <t>Wpłaty i wypłaty środków do/z funduszy inwestycyjnych otwartych</t>
  </si>
  <si>
    <t>Akcji</t>
  </si>
  <si>
    <t>Dłużne</t>
  </si>
  <si>
    <t>Mieszane</t>
  </si>
  <si>
    <t>Wpłaty środków</t>
  </si>
  <si>
    <t>Inflows</t>
  </si>
  <si>
    <t>Wypłaty środków</t>
  </si>
  <si>
    <t>Outflows</t>
  </si>
  <si>
    <t>Saldo</t>
  </si>
  <si>
    <t>Net</t>
  </si>
  <si>
    <t>Struktura płynnych aktywów funduszy inwestycyjnych otwartych</t>
  </si>
  <si>
    <t>Akcje w obrocie zorganizowanym</t>
  </si>
  <si>
    <t>Skarbowe papiery wartościowe</t>
  </si>
  <si>
    <t>Udział aktywów płynnych w aktywach ogółem - prawa oś</t>
  </si>
  <si>
    <t>Udział aktywów płynnych w aktywach ogółem (średnia) - prawa oś</t>
  </si>
  <si>
    <t>Shares admitted to trading on trading venues</t>
  </si>
  <si>
    <t>Treasury securities</t>
  </si>
  <si>
    <t>Share of liquid assets in total assets - right axis</t>
  </si>
  <si>
    <t>Share of liquid assets in total assets (average) - right axis</t>
  </si>
  <si>
    <t xml:space="preserve">Struktura aktywów funduszy inwestycyjnych </t>
  </si>
  <si>
    <t>Fundusze otwarte</t>
  </si>
  <si>
    <t>Fundusze zamknięte</t>
  </si>
  <si>
    <t>Rzeczowe aktywa trwałe</t>
  </si>
  <si>
    <t>Fixed tangible assets</t>
  </si>
  <si>
    <t>Pozostałe udziałowe instrumenty finansowe</t>
  </si>
  <si>
    <t>Other equity instruments</t>
  </si>
  <si>
    <t>Tytuły uczestnictwa funduszy inwestycyjnych</t>
  </si>
  <si>
    <t>Akcje notowane na rynkach GPW</t>
  </si>
  <si>
    <t>Shares listed on GPW Main Market and NewConnect</t>
  </si>
  <si>
    <t>Pozostałe dłużne papiery wartościowe</t>
  </si>
  <si>
    <t>Other debt secutiries</t>
  </si>
  <si>
    <t>Dłużne papiery wartościowe banków</t>
  </si>
  <si>
    <t>MFI's debt securities</t>
  </si>
  <si>
    <t>Dłużne papiery wartościowe przedsiębiorstw</t>
  </si>
  <si>
    <t>NFC's debt securities</t>
  </si>
  <si>
    <t>Krajowe skarbowe papiery wartościowe</t>
  </si>
  <si>
    <t>Domestic treasury securities</t>
  </si>
  <si>
    <t>Loans granted</t>
  </si>
  <si>
    <r>
      <t>Finansowanie gospodarki przez fundusze inwestycjne (</t>
    </r>
    <r>
      <rPr>
        <b/>
        <i/>
        <sz val="10"/>
        <rFont val="Arial"/>
        <family val="2"/>
        <charset val="238"/>
      </rPr>
      <t>credit intermediation</t>
    </r>
    <r>
      <rPr>
        <b/>
        <sz val="10"/>
        <rFont val="Arial"/>
        <family val="2"/>
        <charset val="238"/>
      </rPr>
      <t>)</t>
    </r>
  </si>
  <si>
    <t>Udział funduszy inwestycyjnych w kapitalizacji i obrotach na GPW</t>
  </si>
  <si>
    <t xml:space="preserve"> 12-2017</t>
  </si>
  <si>
    <t>Udział funduszy inwestycyjnych w krajowym rynku dłużnych papierów wartościowych</t>
  </si>
  <si>
    <t>Dźwignia finansowa w sektorze funduszy inwestycyjnych</t>
  </si>
  <si>
    <t>Struktura instrumentów pochodnych wykorzystywanych przez fundusze inwestycyjne według wartości nominalnej</t>
  </si>
  <si>
    <t xml:space="preserve">Wartość nominalna pochodnych do WAN  </t>
  </si>
  <si>
    <t>Nominal value in relation to NAV</t>
  </si>
  <si>
    <t>Udział FI stosujących pochodne</t>
  </si>
  <si>
    <t>Share of investment funds using derivatives</t>
  </si>
  <si>
    <t>Other derivatives</t>
  </si>
  <si>
    <t>Instrumenty stopy procentowej</t>
  </si>
  <si>
    <t>Swapy walutowe</t>
  </si>
  <si>
    <t>FX swaps</t>
  </si>
  <si>
    <t>FX forwards and futures</t>
  </si>
  <si>
    <t xml:space="preserve">Options </t>
  </si>
  <si>
    <t>Dźwignia według metody zaangażowania i metody brutto dla AFI na koniec czerwca 2018 r.</t>
  </si>
  <si>
    <t>Dźwignia wg metody zaangażowania</t>
  </si>
  <si>
    <t>Dźwignia wg metody brutto</t>
  </si>
  <si>
    <t>Leverage under commitment method</t>
  </si>
  <si>
    <t>Leverage under gross method</t>
  </si>
  <si>
    <t>Dźwignia według metody zaangażowania dla AFI na koniec czerwca 2018 r.</t>
  </si>
  <si>
    <t>Aktywa netto (mlz złotych)</t>
  </si>
  <si>
    <t>NAV (PLN billion)</t>
  </si>
  <si>
    <t>Udział instytucji finansowych wśród inwestorów funduszy inwestycyjnych</t>
  </si>
  <si>
    <t>Zagraniczne instytucje finansowe</t>
  </si>
  <si>
    <t>Krajowe FI</t>
  </si>
  <si>
    <t>Domestic investment funds</t>
  </si>
  <si>
    <t>Krajowe ZU i FE</t>
  </si>
  <si>
    <t>Domestic insurance companies and pension funds</t>
  </si>
  <si>
    <t>Ekspozycja funduszy inwestycyjnych na inne instytucje finansowe</t>
  </si>
  <si>
    <t xml:space="preserve">Domestic insurance companies </t>
  </si>
  <si>
    <t>Ekspozycja funduszy inwestycyjnych na krajowy sektor monetarnych instytucji finansowych</t>
  </si>
  <si>
    <t>Struktura ekspozycji funduszy inwestycyjnych na krajowy sektor monetarnych instytucji finansowych</t>
  </si>
  <si>
    <t>Udział aktywów bankowych w aktywach ogółem</t>
  </si>
  <si>
    <t>Assets linked with banking sector/total assets</t>
  </si>
  <si>
    <t>Dłużne papiery wartościowe</t>
  </si>
  <si>
    <t>Granted loans</t>
  </si>
  <si>
    <t>Struktura płynnych aktywów OFE</t>
  </si>
  <si>
    <t>Cash and deposits, PLN bn</t>
  </si>
  <si>
    <t>Shares, PLN bn</t>
  </si>
  <si>
    <t>Liquid assets to total assets - right axis</t>
  </si>
  <si>
    <t>Gotówka i depozyty, mld zł</t>
  </si>
  <si>
    <t>Akcje, mld zł</t>
  </si>
  <si>
    <t>Napływ składek oraz suwak bezpieczeństwa</t>
  </si>
  <si>
    <t>mld zł</t>
  </si>
  <si>
    <t>PLN bn</t>
  </si>
  <si>
    <t>Umorzenia w ramach suwaka bezpieczeństwa</t>
  </si>
  <si>
    <t>Redemptions resulting from security slider mechanism</t>
  </si>
  <si>
    <t>Składki przekazane do OFE</t>
  </si>
  <si>
    <t>Contributions transferred to OFE</t>
  </si>
  <si>
    <t>Net value</t>
  </si>
  <si>
    <t xml:space="preserve"> Struktura portfela inwestycyjnego OFE</t>
  </si>
  <si>
    <t>Krajowe udziałowe papiery wartościowe</t>
  </si>
  <si>
    <t>Krajowe nieskarbowe dłużne papiery wartościowe</t>
  </si>
  <si>
    <t>Depozyty w bankach krajowych</t>
  </si>
  <si>
    <t>Inwestycje zagraniczne</t>
  </si>
  <si>
    <t>Domestic equity instruments</t>
  </si>
  <si>
    <t>Domestic non-treasury debt securities</t>
  </si>
  <si>
    <t>Deposits in domestic banks</t>
  </si>
  <si>
    <t>Foreign investments</t>
  </si>
  <si>
    <t xml:space="preserve">Udział OFE w kapitalizacji i obrotach na GPW </t>
  </si>
  <si>
    <t xml:space="preserve"> 12-2013</t>
  </si>
  <si>
    <t xml:space="preserve"> 12-2014</t>
  </si>
  <si>
    <t xml:space="preserve"> 12-2015</t>
  </si>
  <si>
    <t>Saldo sprzedaży i zakupu krajowych udziałowych instrumentów finansowych</t>
  </si>
  <si>
    <t>Saldo wartości transakcji OFE na rynku krajowych instrumentów udziałowych (sprzedaż-kupno), mld zł</t>
  </si>
  <si>
    <t>Net value of OFE transactions in the domestic equity market (sale-purchase), PLN bn</t>
  </si>
  <si>
    <r>
      <t>Finansowanie gospodarki przez OFE (</t>
    </r>
    <r>
      <rPr>
        <b/>
        <i/>
        <sz val="10"/>
        <color theme="1"/>
        <rFont val="Arial"/>
        <family val="2"/>
        <charset val="238"/>
      </rPr>
      <t>credit intermediation</t>
    </r>
    <r>
      <rPr>
        <b/>
        <sz val="10"/>
        <color theme="1"/>
        <rFont val="Arial"/>
        <family val="2"/>
        <charset val="238"/>
      </rPr>
      <t>)</t>
    </r>
  </si>
  <si>
    <t>Nieskarbowe dłużne papiery wartościowe (krajowe i zagraniczne), mld zł</t>
  </si>
  <si>
    <t>Nieskarbowe dłużne papiery wartościowe/aktywa ogółem - prawa oś</t>
  </si>
  <si>
    <t>Non-treasury debt securities (domestic and foreign), PLN bn</t>
  </si>
  <si>
    <t>Non-treasury debt securities/total assets - right axis</t>
  </si>
  <si>
    <t>Udział OFE w krajowym rynku dłużnych papierów wartościowych</t>
  </si>
  <si>
    <t xml:space="preserve"> 12-2016</t>
  </si>
  <si>
    <t>Ekspozycje OFE na inne instytucje finansowe</t>
  </si>
  <si>
    <t>Struktura ekspozycji OFE na krajowy sektor bankowy</t>
  </si>
  <si>
    <t>Udział aktywów powiązanych z sektorem bankowym w aktywach ogółem</t>
  </si>
  <si>
    <t>Pozycja w cyklu kredytowym (lewy panel) oraz wyniki modeli wczesnego ostrzegania dla Polski (prawy panel)</t>
  </si>
  <si>
    <t>Position in the credit cycle (left panel) and results of early warning models for Poland (right panel)</t>
  </si>
  <si>
    <t>Kredyt (szeroka miara) dla prywatnego sektora niefinansowego do PKB</t>
  </si>
  <si>
    <t>Długookresowy trend (szeroka miara)</t>
  </si>
  <si>
    <t>Kredyt (wąska miara) dla prywatnego sektora niefinansowego do PKB</t>
  </si>
  <si>
    <t>Długookresowy trend (wąska miara)</t>
  </si>
  <si>
    <t>Średnia wartość prawdpododobieństwa</t>
  </si>
  <si>
    <t>Próg odcięcia (1:3)</t>
  </si>
  <si>
    <t>90. percentyl</t>
  </si>
  <si>
    <t>60. percentyl</t>
  </si>
  <si>
    <t>30.  percentyl</t>
  </si>
  <si>
    <t>10. percentyl</t>
  </si>
  <si>
    <t>Credit (broad measure) for private nonfinancial sector to GDP</t>
  </si>
  <si>
    <t>Long-run trend 
(broad measure)</t>
  </si>
  <si>
    <t>Credit (narrow measure) for private nonfinancial sector to GDP</t>
  </si>
  <si>
    <t>Long-run trend 
(narrow measure)</t>
  </si>
  <si>
    <t>Average value of probability</t>
  </si>
  <si>
    <t>Cut-off threshold (1:3)</t>
  </si>
  <si>
    <t>90. percentile</t>
  </si>
  <si>
    <t>60. percentile</t>
  </si>
  <si>
    <t>30. percentile</t>
  </si>
  <si>
    <t>10. percentile</t>
  </si>
  <si>
    <t>3-1995</t>
  </si>
  <si>
    <t>6-1995</t>
  </si>
  <si>
    <t>9-1995</t>
  </si>
  <si>
    <t>12-1995</t>
  </si>
  <si>
    <t>3-1996</t>
  </si>
  <si>
    <t>6-1996</t>
  </si>
  <si>
    <t>9-1996</t>
  </si>
  <si>
    <t>12-1996</t>
  </si>
  <si>
    <t>3-1997</t>
  </si>
  <si>
    <t>6-1997</t>
  </si>
  <si>
    <t>9-1997</t>
  </si>
  <si>
    <t>12-1997</t>
  </si>
  <si>
    <t>3-1998</t>
  </si>
  <si>
    <t>6-1998</t>
  </si>
  <si>
    <t>9-1998</t>
  </si>
  <si>
    <t>12-1998</t>
  </si>
  <si>
    <t>3-1999</t>
  </si>
  <si>
    <t>6-1999</t>
  </si>
  <si>
    <t>9-1999</t>
  </si>
  <si>
    <t>12-1999</t>
  </si>
  <si>
    <t>3-2000</t>
  </si>
  <si>
    <t>6-2000</t>
  </si>
  <si>
    <t>9-2000</t>
  </si>
  <si>
    <t>12-2000</t>
  </si>
  <si>
    <t>3-2001</t>
  </si>
  <si>
    <t>6-2001</t>
  </si>
  <si>
    <t>9-2001</t>
  </si>
  <si>
    <t>12-2001</t>
  </si>
  <si>
    <t>3-2002</t>
  </si>
  <si>
    <t>6-2002</t>
  </si>
  <si>
    <t>9-2002</t>
  </si>
  <si>
    <t>12-2002</t>
  </si>
  <si>
    <t>3-2003</t>
  </si>
  <si>
    <t>6-2003</t>
  </si>
  <si>
    <t>9-2003</t>
  </si>
  <si>
    <t>12-2003</t>
  </si>
  <si>
    <t>9-2018</t>
  </si>
  <si>
    <t>12-2018</t>
  </si>
  <si>
    <t>Powiązania kapitałowo-finansowe pomiędzy sektorami systemu finansowego w czerwcu 2018 r. (w miliardach złotych).</t>
  </si>
  <si>
    <t>Cross-sectoral linkages of the financial sector in June 2018 (in billion PLN)</t>
  </si>
  <si>
    <t>PN</t>
  </si>
  <si>
    <t>MIF</t>
  </si>
  <si>
    <t>FI</t>
  </si>
  <si>
    <t>PIPF</t>
  </si>
  <si>
    <t>IU</t>
  </si>
  <si>
    <t>FER</t>
  </si>
  <si>
    <t>IRiS</t>
  </si>
  <si>
    <t>GD</t>
  </si>
  <si>
    <t>Zagr.</t>
  </si>
  <si>
    <t>Aktywa sektora finansowego zarządzane przez wybrane grupy kapitałowe na koniec 2017 r.</t>
  </si>
  <si>
    <t>Financial sector's assets managed by capital groups in the end of 2017.</t>
  </si>
  <si>
    <t>ZU</t>
  </si>
  <si>
    <t>TFI</t>
  </si>
  <si>
    <t>PTE</t>
  </si>
  <si>
    <t>Banki</t>
  </si>
  <si>
    <t>PZU</t>
  </si>
  <si>
    <t>Aviva</t>
  </si>
  <si>
    <t>Getin</t>
  </si>
  <si>
    <t>NN</t>
  </si>
  <si>
    <t>Metlife</t>
  </si>
  <si>
    <t>Axa</t>
  </si>
  <si>
    <t>Allianz</t>
  </si>
  <si>
    <t>PKO</t>
  </si>
  <si>
    <t>3-2019</t>
  </si>
  <si>
    <t>6-2019</t>
  </si>
  <si>
    <t>9-2019</t>
  </si>
  <si>
    <t>12-2019</t>
  </si>
  <si>
    <t>3-2020</t>
  </si>
  <si>
    <t>6-2020</t>
  </si>
  <si>
    <t>9-2020</t>
  </si>
  <si>
    <t>12-2020</t>
  </si>
  <si>
    <t>5 percentyl</t>
  </si>
  <si>
    <t>20 percentyl</t>
  </si>
  <si>
    <t>35 percentyl</t>
  </si>
  <si>
    <t>65 percentyl</t>
  </si>
  <si>
    <t>80 percentyl</t>
  </si>
  <si>
    <t>95 percentyl</t>
  </si>
  <si>
    <t>proj. centralna</t>
  </si>
  <si>
    <t>Szokowy</t>
  </si>
  <si>
    <t>łączny
współczynnik
kapitałowy -
6-2018</t>
  </si>
  <si>
    <t>zatrzymanie
części zysku
z pierwszego
półrocza
2018 r.</t>
  </si>
  <si>
    <t>wynik
finansowy
przed
odpisami
i podatkiem
od aktywów</t>
  </si>
  <si>
    <t>odpisy
z tytułu
oczekiwanej
utraty wartości
kredytów   
(faza 1 i 2)</t>
  </si>
  <si>
    <t>odpisy
z tytułu
oczekiwanej
utraty
 wartości kredytów
(faza 3)</t>
  </si>
  <si>
    <t>podatek
od aktywów</t>
  </si>
  <si>
    <t>wypłacona
dywidenda</t>
  </si>
  <si>
    <t>odroczony
efekt
pierwszego
ujęcia
 MSSF 9</t>
  </si>
  <si>
    <t>inne zmiany
funduszy
własnych</t>
  </si>
  <si>
    <t>zmiana
ekspozycji
na ryzyko</t>
  </si>
  <si>
    <t>łączny
współczynnik
kapitałowy -
12-2020</t>
  </si>
  <si>
    <t>total capital ratio - 6-2018</t>
  </si>
  <si>
    <t>retained earnings of 2018H1</t>
  </si>
  <si>
    <t>earnings before charges to impairment provisions and tax on assets</t>
  </si>
  <si>
    <t>charges to credit risk provisions (stage 1 and 2)</t>
  </si>
  <si>
    <t>charges to credit risk provisions (stage 3)</t>
  </si>
  <si>
    <t>tax on assets</t>
  </si>
  <si>
    <t>distributed dividend</t>
  </si>
  <si>
    <t>deffered effect of IFRS9 initial application</t>
  </si>
  <si>
    <t>other changes in regulatory funds</t>
  </si>
  <si>
    <t>change of total risk exposure</t>
  </si>
  <si>
    <t>total capital ratio - 12-2020</t>
  </si>
  <si>
    <t>Współczynnik kapitałowy</t>
  </si>
  <si>
    <t>12-2020 - scenariusz referencyjny</t>
  </si>
  <si>
    <t>12-2020 - scenariusz szokowy</t>
  </si>
  <si>
    <t>12-2020 - reference scenario</t>
  </si>
  <si>
    <t>12-2020 - shock scenario</t>
  </si>
  <si>
    <t>Udział w aktywach sektora bankowego</t>
  </si>
  <si>
    <t>Share in banking sector assets</t>
  </si>
  <si>
    <t>0 - 25%</t>
  </si>
  <si>
    <t>25 - 50%</t>
  </si>
  <si>
    <t>50 - 75%</t>
  </si>
  <si>
    <t>75 - 100%</t>
  </si>
  <si>
    <t>100- 125%</t>
  </si>
  <si>
    <t>125 - 150%</t>
  </si>
  <si>
    <t>150 - 175%</t>
  </si>
  <si>
    <t>175 - 200%</t>
  </si>
  <si>
    <t>&gt; 200%</t>
  </si>
  <si>
    <t>Najem do kapitalizacji nieruchomości komercyjnych</t>
  </si>
  <si>
    <r>
      <t>(zł/m</t>
    </r>
    <r>
      <rPr>
        <vertAlign val="superscript"/>
        <sz val="10"/>
        <color rgb="FF000000"/>
        <rFont val="Arial"/>
        <family val="2"/>
        <charset val="238"/>
      </rPr>
      <t>2</t>
    </r>
    <r>
      <rPr>
        <sz val="10"/>
        <color rgb="FF000000"/>
        <rFont val="Arial"/>
        <family val="2"/>
        <charset val="238"/>
      </rPr>
      <t>)</t>
    </r>
  </si>
  <si>
    <r>
      <t>(zloty/m</t>
    </r>
    <r>
      <rPr>
        <vertAlign val="superscript"/>
        <sz val="10"/>
        <color rgb="FF000000"/>
        <rFont val="Arial"/>
        <family val="2"/>
        <charset val="238"/>
      </rPr>
      <t>2</t>
    </r>
    <r>
      <rPr>
        <sz val="10"/>
        <color rgb="FF000000"/>
        <rFont val="Arial"/>
        <family val="2"/>
        <charset val="238"/>
      </rPr>
      <t>)</t>
    </r>
  </si>
  <si>
    <t>therein loans overdue more than 3 M</t>
  </si>
  <si>
    <t>w tym kredyty przeterminowane (3M+)</t>
  </si>
  <si>
    <t>Insurers</t>
  </si>
  <si>
    <t>Investment fund management companies</t>
  </si>
  <si>
    <t>Pension fund management companies</t>
  </si>
  <si>
    <t>Banks</t>
  </si>
  <si>
    <t>5 percentile</t>
  </si>
  <si>
    <t>20 percentile</t>
  </si>
  <si>
    <t>35 percentile</t>
  </si>
  <si>
    <t>65 percentile</t>
  </si>
  <si>
    <t>80 percentile</t>
  </si>
  <si>
    <t>95 percentile</t>
  </si>
  <si>
    <t>central path of the NBP macroeconomic projection</t>
  </si>
  <si>
    <t>Shock scenario</t>
  </si>
  <si>
    <t>Spółdzielcze średnie</t>
  </si>
  <si>
    <t xml:space="preserve"> Medium size cooperative banks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</si>
</sst>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8" formatCode="#,##0.00\ &quot;zł&quot;;[Red]\-#,##0.00\ &quot;zł&quot;"/>
    <numFmt numFmtId="43" formatCode="_-* #,##0.00\ _z_ł_-;\-* #,##0.00\ _z_ł_-;_-* &quot;-&quot;??\ _z_ł_-;_-@_-"/>
    <numFmt numFmtId="164" formatCode="mm/yyyy"/>
    <numFmt numFmtId="165" formatCode="#,##0.0"/>
    <numFmt numFmtId="166" formatCode="0.0%"/>
    <numFmt numFmtId="167" formatCode="m/yyyy"/>
    <numFmt numFmtId="168" formatCode="0.0"/>
    <numFmt numFmtId="169" formatCode="yyyy/mm"/>
    <numFmt numFmtId="170" formatCode="yyyy"/>
    <numFmt numFmtId="171" formatCode="#,##0\ &quot;zł&quot;"/>
    <numFmt numFmtId="172" formatCode="#,##0.00\ _z_ł"/>
    <numFmt numFmtId="173" formatCode="m\-yyyy"/>
    <numFmt numFmtId="174" formatCode="#,##0_ ;[Red]\-#,##0\ "/>
    <numFmt numFmtId="175" formatCode="[$-415]mmm\ yy;@"/>
    <numFmt numFmtId="176" formatCode="0.000"/>
    <numFmt numFmtId="177" formatCode="#,##0.0_ ;[Red]\-#,##0.0\ "/>
    <numFmt numFmtId="178" formatCode="0.00000%"/>
    <numFmt numFmtId="179" formatCode="0.000%"/>
    <numFmt numFmtId="180" formatCode="0.0000"/>
    <numFmt numFmtId="181" formatCode="_-* #,##0.0\ _z_ł_-;\-* #,##0.0\ _z_ł_-;_-* &quot;-&quot;??\ _z_ł_-;_-@_-"/>
    <numFmt numFmtId="182" formatCode="_-* #,##0\ _z_ł_-;\-* #,##0\ _z_ł_-;_-* &quot;-&quot;??\ _z_ł_-;_-@_-"/>
    <numFmt numFmtId="183" formatCode="_-* #,##0.000\ _z_ł_-;\-* #,##0.000\ _z_ł_-;_-* &quot;-&quot;??\ _z_ł_-;_-@_-"/>
    <numFmt numFmtId="184" formatCode="#,##0.0_ ;\-#,##0.0\ "/>
  </numFmts>
  <fonts count="78" x14ac:knownFonts="1">
    <font>
      <sz val="10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scheme val="minor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1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Courier"/>
      <family val="1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rgb="FFFFFFFF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Palatino Linotype"/>
      <family val="1"/>
      <charset val="238"/>
    </font>
    <font>
      <sz val="9"/>
      <color theme="1"/>
      <name val="Palatino Linotype"/>
      <family val="1"/>
      <charset val="238"/>
    </font>
    <font>
      <b/>
      <sz val="9"/>
      <color theme="1"/>
      <name val="Palatino Linotype"/>
      <family val="1"/>
      <charset val="238"/>
    </font>
    <font>
      <sz val="9"/>
      <name val="Palatino Linotype"/>
      <family val="1"/>
      <charset val="238"/>
    </font>
    <font>
      <u/>
      <sz val="11"/>
      <color theme="10"/>
      <name val="Arial"/>
      <family val="2"/>
      <scheme val="minor"/>
    </font>
    <font>
      <sz val="9"/>
      <color rgb="FFFF0000"/>
      <name val="Palatino Linotype"/>
      <family val="1"/>
      <charset val="238"/>
    </font>
    <font>
      <sz val="10"/>
      <color theme="8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name val="Arial"/>
      <family val="2"/>
      <charset val="238"/>
      <scheme val="major"/>
    </font>
    <font>
      <sz val="11"/>
      <color theme="1"/>
      <name val="Arial"/>
      <family val="2"/>
      <charset val="238"/>
    </font>
    <font>
      <sz val="11"/>
      <color rgb="FF007A70"/>
      <name val="Arial"/>
      <family val="2"/>
      <scheme val="minor"/>
    </font>
    <font>
      <sz val="11"/>
      <color rgb="FF003399"/>
      <name val="Arial"/>
      <family val="2"/>
      <scheme val="minor"/>
    </font>
    <font>
      <sz val="10"/>
      <name val="Arial"/>
      <family val="2"/>
      <charset val="238"/>
      <scheme val="minor"/>
    </font>
    <font>
      <sz val="10"/>
      <color rgb="FF002060"/>
      <name val="Arial"/>
      <family val="2"/>
      <charset val="238"/>
    </font>
    <font>
      <sz val="9"/>
      <color rgb="FF008080"/>
      <name val="Arial"/>
      <family val="2"/>
      <charset val="238"/>
    </font>
    <font>
      <sz val="10"/>
      <color rgb="FF333333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33CC"/>
      <name val="Arial"/>
      <family val="2"/>
      <charset val="238"/>
    </font>
    <font>
      <sz val="10"/>
      <color rgb="FF0033CC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  <scheme val="minor"/>
    </font>
    <font>
      <sz val="9"/>
      <color rgb="FF008080"/>
      <name val="Arial"/>
      <family val="2"/>
      <charset val="238"/>
      <scheme val="minor"/>
    </font>
    <font>
      <sz val="9"/>
      <color rgb="FF0070C0"/>
      <name val="Arial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8"/>
      <color rgb="FF008080"/>
      <name val="Arial"/>
      <family val="2"/>
      <charset val="238"/>
    </font>
    <font>
      <b/>
      <sz val="9"/>
      <color rgb="FF008080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color rgb="FF008080"/>
      <name val="Arial"/>
      <family val="2"/>
      <charset val="238"/>
    </font>
    <font>
      <sz val="8"/>
      <color rgb="FF0070C0"/>
      <name val="Arial"/>
      <family val="2"/>
      <charset val="238"/>
    </font>
    <font>
      <sz val="9"/>
      <name val="Arial"/>
      <family val="2"/>
      <charset val="238"/>
    </font>
    <font>
      <b/>
      <i/>
      <sz val="10"/>
      <name val="Arial"/>
      <family val="2"/>
      <charset val="238"/>
    </font>
    <font>
      <sz val="9"/>
      <color rgb="FF000000"/>
      <name val="Arial"/>
      <family val="2"/>
      <charset val="238"/>
    </font>
    <font>
      <b/>
      <i/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Palatino Linotype"/>
      <family val="1"/>
      <charset val="238"/>
    </font>
    <font>
      <sz val="10"/>
      <name val="Courier"/>
      <family val="3"/>
    </font>
    <font>
      <b/>
      <sz val="10"/>
      <color theme="1"/>
      <name val="Arial"/>
      <family val="2"/>
      <charset val="238"/>
      <scheme val="major"/>
    </font>
    <font>
      <sz val="10"/>
      <color theme="1"/>
      <name val="Arial"/>
      <family val="2"/>
      <charset val="238"/>
      <scheme val="major"/>
    </font>
    <font>
      <vertAlign val="superscript"/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b/>
      <i/>
      <sz val="9"/>
      <color theme="1"/>
      <name val="Arial"/>
      <family val="2"/>
      <charset val="238"/>
    </font>
    <font>
      <b/>
      <sz val="11"/>
      <color theme="1"/>
      <name val="Arial"/>
      <family val="2"/>
      <charset val="238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7A70"/>
        <bgColor indexed="64"/>
      </patternFill>
    </fill>
    <fill>
      <patternFill patternType="solid">
        <fgColor rgb="FFE6E8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95F"/>
        <bgColor indexed="64"/>
      </patternFill>
    </fill>
    <fill>
      <patternFill patternType="solid">
        <fgColor rgb="FF007C75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dotted">
        <color theme="3"/>
      </left>
      <right style="dotted">
        <color theme="3"/>
      </right>
      <top style="dotted">
        <color theme="3"/>
      </top>
      <bottom style="dotted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dotted">
        <color theme="3"/>
      </left>
      <right style="dotted">
        <color theme="3"/>
      </right>
      <top style="dotted">
        <color theme="3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indexed="64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indexed="64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indexed="64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32"/>
      </right>
      <top/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</borders>
  <cellStyleXfs count="93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4" fontId="23" fillId="0" borderId="0" applyProtection="0">
      <alignment vertical="center"/>
    </xf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14" fontId="23" fillId="0" borderId="0" applyProtection="0">
      <alignment vertical="center"/>
    </xf>
    <xf numFmtId="0" fontId="2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9" fontId="22" fillId="0" borderId="0" applyFont="0" applyFill="0" applyBorder="0" applyAlignment="0" applyProtection="0"/>
    <xf numFmtId="14" fontId="24" fillId="0" borderId="0" applyProtection="0">
      <alignment vertical="center"/>
    </xf>
    <xf numFmtId="0" fontId="3" fillId="0" borderId="0"/>
    <xf numFmtId="43" fontId="3" fillId="0" borderId="0" applyFont="0" applyFill="0" applyBorder="0" applyAlignment="0" applyProtection="0"/>
    <xf numFmtId="14" fontId="24" fillId="0" borderId="0" applyProtection="0">
      <alignment vertical="center"/>
    </xf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" fillId="0" borderId="0"/>
    <xf numFmtId="9" fontId="2" fillId="0" borderId="0" applyFont="0" applyFill="0" applyBorder="0" applyAlignment="0" applyProtection="0"/>
    <xf numFmtId="0" fontId="24" fillId="0" borderId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8" fillId="0" borderId="0"/>
    <xf numFmtId="9" fontId="48" fillId="0" borderId="0" applyFont="0" applyFill="0" applyBorder="0" applyAlignment="0" applyProtection="0"/>
    <xf numFmtId="14" fontId="24" fillId="0" borderId="0" applyProtection="0">
      <alignment vertical="center"/>
    </xf>
    <xf numFmtId="14" fontId="24" fillId="0" borderId="0" applyProtection="0">
      <alignment vertical="center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4" fontId="24" fillId="0" borderId="0" applyProtection="0">
      <alignment vertical="center"/>
    </xf>
    <xf numFmtId="0" fontId="3" fillId="0" borderId="0"/>
    <xf numFmtId="14" fontId="69" fillId="0" borderId="0" applyProtection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871">
    <xf numFmtId="0" fontId="0" fillId="0" borderId="0" xfId="0"/>
    <xf numFmtId="0" fontId="24" fillId="0" borderId="0" xfId="45" applyNumberFormat="1" applyFont="1" applyAlignment="1"/>
    <xf numFmtId="0" fontId="25" fillId="0" borderId="0" xfId="0" applyFont="1"/>
    <xf numFmtId="0" fontId="25" fillId="0" borderId="0" xfId="0" applyFont="1" applyFill="1"/>
    <xf numFmtId="0" fontId="26" fillId="35" borderId="0" xfId="0" applyFont="1" applyFill="1"/>
    <xf numFmtId="0" fontId="27" fillId="35" borderId="19" xfId="0" applyFont="1" applyFill="1" applyBorder="1" applyAlignment="1">
      <alignment horizontal="center" vertical="center" wrapText="1"/>
    </xf>
    <xf numFmtId="0" fontId="27" fillId="35" borderId="20" xfId="0" applyFont="1" applyFill="1" applyBorder="1" applyAlignment="1">
      <alignment horizontal="center" vertical="center" wrapText="1"/>
    </xf>
    <xf numFmtId="0" fontId="22" fillId="0" borderId="0" xfId="46"/>
    <xf numFmtId="166" fontId="24" fillId="0" borderId="0" xfId="47" applyNumberFormat="1" applyFont="1" applyAlignment="1"/>
    <xf numFmtId="167" fontId="28" fillId="0" borderId="0" xfId="45" applyNumberFormat="1" applyFont="1" applyAlignment="1">
      <alignment horizontal="right"/>
    </xf>
    <xf numFmtId="0" fontId="22" fillId="0" borderId="0" xfId="48" applyFont="1"/>
    <xf numFmtId="166" fontId="24" fillId="36" borderId="0" xfId="47" applyNumberFormat="1" applyFont="1" applyFill="1" applyAlignment="1"/>
    <xf numFmtId="167" fontId="28" fillId="36" borderId="0" xfId="45" applyNumberFormat="1" applyFont="1" applyFill="1" applyAlignment="1">
      <alignment horizontal="right"/>
    </xf>
    <xf numFmtId="167" fontId="28" fillId="37" borderId="0" xfId="45" applyNumberFormat="1" applyFont="1" applyFill="1" applyAlignment="1">
      <alignment horizontal="right"/>
    </xf>
    <xf numFmtId="166" fontId="24" fillId="0" borderId="0" xfId="47" applyNumberFormat="1" applyFont="1" applyAlignment="1">
      <alignment horizontal="right"/>
    </xf>
    <xf numFmtId="167" fontId="28" fillId="0" borderId="0" xfId="49" applyNumberFormat="1" applyFont="1"/>
    <xf numFmtId="166" fontId="24" fillId="36" borderId="0" xfId="47" applyNumberFormat="1" applyFont="1" applyFill="1" applyAlignment="1">
      <alignment horizontal="right"/>
    </xf>
    <xf numFmtId="167" fontId="28" fillId="36" borderId="0" xfId="49" applyNumberFormat="1" applyFont="1" applyFill="1"/>
    <xf numFmtId="14" fontId="29" fillId="35" borderId="21" xfId="45" applyFont="1" applyFill="1" applyBorder="1" applyAlignment="1">
      <alignment horizontal="center" vertical="center" wrapText="1"/>
    </xf>
    <xf numFmtId="14" fontId="29" fillId="35" borderId="22" xfId="50" applyFont="1" applyFill="1" applyBorder="1" applyAlignment="1">
      <alignment horizontal="center" vertical="center" wrapText="1"/>
    </xf>
    <xf numFmtId="0" fontId="26" fillId="0" borderId="22" xfId="45" applyNumberFormat="1" applyFont="1" applyFill="1" applyBorder="1" applyAlignment="1"/>
    <xf numFmtId="14" fontId="29" fillId="35" borderId="23" xfId="45" applyFont="1" applyFill="1" applyBorder="1" applyAlignment="1">
      <alignment horizontal="center" vertical="center" wrapText="1"/>
    </xf>
    <xf numFmtId="14" fontId="29" fillId="35" borderId="24" xfId="50" applyFont="1" applyFill="1" applyBorder="1" applyAlignment="1">
      <alignment horizontal="center" vertical="center" wrapText="1"/>
    </xf>
    <xf numFmtId="0" fontId="22" fillId="0" borderId="0" xfId="51"/>
    <xf numFmtId="167" fontId="28" fillId="0" borderId="0" xfId="52" applyNumberFormat="1" applyFont="1"/>
    <xf numFmtId="167" fontId="28" fillId="36" borderId="0" xfId="52" applyNumberFormat="1" applyFont="1" applyFill="1"/>
    <xf numFmtId="14" fontId="29" fillId="35" borderId="23" xfId="50" applyFont="1" applyFill="1" applyBorder="1" applyAlignment="1">
      <alignment horizontal="center" vertical="center" wrapText="1"/>
    </xf>
    <xf numFmtId="0" fontId="22" fillId="0" borderId="0" xfId="48"/>
    <xf numFmtId="14" fontId="29" fillId="35" borderId="25" xfId="50" applyFont="1" applyFill="1" applyBorder="1" applyAlignment="1">
      <alignment horizontal="center" vertical="center" wrapText="1"/>
    </xf>
    <xf numFmtId="14" fontId="29" fillId="35" borderId="26" xfId="50" applyFont="1" applyFill="1" applyBorder="1" applyAlignment="1">
      <alignment horizontal="center" vertical="center" wrapText="1"/>
    </xf>
    <xf numFmtId="166" fontId="28" fillId="36" borderId="0" xfId="53" applyNumberFormat="1" applyFont="1" applyFill="1" applyAlignment="1"/>
    <xf numFmtId="166" fontId="24" fillId="36" borderId="0" xfId="53" applyNumberFormat="1" applyFont="1" applyFill="1" applyAlignment="1"/>
    <xf numFmtId="166" fontId="28" fillId="0" borderId="0" xfId="53" applyNumberFormat="1" applyFont="1" applyAlignment="1"/>
    <xf numFmtId="166" fontId="24" fillId="0" borderId="0" xfId="53" applyNumberFormat="1" applyFont="1" applyAlignment="1"/>
    <xf numFmtId="0" fontId="30" fillId="0" borderId="0" xfId="48" applyFont="1"/>
    <xf numFmtId="10" fontId="24" fillId="36" borderId="0" xfId="53" applyNumberFormat="1" applyFont="1" applyFill="1" applyAlignment="1"/>
    <xf numFmtId="10" fontId="24" fillId="0" borderId="0" xfId="53" applyNumberFormat="1" applyFont="1" applyAlignment="1"/>
    <xf numFmtId="14" fontId="29" fillId="35" borderId="26" xfId="45" applyFont="1" applyFill="1" applyBorder="1" applyAlignment="1">
      <alignment horizontal="center" vertical="center" wrapText="1"/>
    </xf>
    <xf numFmtId="3" fontId="24" fillId="36" borderId="0" xfId="50" applyNumberFormat="1" applyFont="1" applyFill="1" applyAlignment="1"/>
    <xf numFmtId="3" fontId="24" fillId="0" borderId="0" xfId="50" applyNumberFormat="1" applyFont="1" applyAlignment="1"/>
    <xf numFmtId="14" fontId="29" fillId="35" borderId="28" xfId="50" applyFont="1" applyFill="1" applyBorder="1" applyAlignment="1">
      <alignment horizontal="center" vertical="center" wrapText="1"/>
    </xf>
    <xf numFmtId="164" fontId="28" fillId="0" borderId="0" xfId="53" applyNumberFormat="1" applyFont="1" applyAlignment="1"/>
    <xf numFmtId="168" fontId="24" fillId="0" borderId="0" xfId="53" applyNumberFormat="1" applyFont="1" applyAlignment="1"/>
    <xf numFmtId="164" fontId="28" fillId="36" borderId="0" xfId="53" applyNumberFormat="1" applyFont="1" applyFill="1" applyAlignment="1"/>
    <xf numFmtId="168" fontId="24" fillId="36" borderId="0" xfId="53" applyNumberFormat="1" applyFont="1" applyFill="1" applyAlignment="1"/>
    <xf numFmtId="0" fontId="22" fillId="0" borderId="0" xfId="54" applyFont="1"/>
    <xf numFmtId="0" fontId="3" fillId="0" borderId="0" xfId="1"/>
    <xf numFmtId="0" fontId="29" fillId="38" borderId="28" xfId="1" applyNumberFormat="1" applyFont="1" applyFill="1" applyBorder="1" applyAlignment="1">
      <alignment horizontal="center" vertical="center" wrapText="1"/>
    </xf>
    <xf numFmtId="0" fontId="22" fillId="0" borderId="0" xfId="1" applyFont="1"/>
    <xf numFmtId="0" fontId="31" fillId="0" borderId="0" xfId="1" applyFont="1" applyAlignment="1">
      <alignment vertical="center" wrapText="1"/>
    </xf>
    <xf numFmtId="0" fontId="29" fillId="38" borderId="28" xfId="1" applyNumberFormat="1" applyFont="1" applyFill="1" applyBorder="1" applyAlignment="1">
      <alignment horizontal="left" vertical="center" wrapText="1"/>
    </xf>
    <xf numFmtId="0" fontId="22" fillId="36" borderId="0" xfId="1" applyFont="1" applyFill="1" applyAlignment="1">
      <alignment horizontal="right"/>
    </xf>
    <xf numFmtId="168" fontId="22" fillId="36" borderId="0" xfId="1" applyNumberFormat="1" applyFont="1" applyFill="1"/>
    <xf numFmtId="168" fontId="32" fillId="0" borderId="0" xfId="1" applyNumberFormat="1" applyFont="1" applyAlignment="1">
      <alignment vertical="center"/>
    </xf>
    <xf numFmtId="0" fontId="29" fillId="38" borderId="28" xfId="1" applyFont="1" applyFill="1" applyBorder="1"/>
    <xf numFmtId="0" fontId="22" fillId="37" borderId="0" xfId="1" applyFont="1" applyFill="1" applyAlignment="1">
      <alignment horizontal="right"/>
    </xf>
    <xf numFmtId="168" fontId="22" fillId="37" borderId="0" xfId="1" applyNumberFormat="1" applyFont="1" applyFill="1"/>
    <xf numFmtId="0" fontId="31" fillId="0" borderId="0" xfId="1" applyFont="1"/>
    <xf numFmtId="168" fontId="33" fillId="0" borderId="0" xfId="1" applyNumberFormat="1" applyFont="1" applyAlignment="1">
      <alignment vertical="center"/>
    </xf>
    <xf numFmtId="0" fontId="3" fillId="0" borderId="0" xfId="1" applyNumberFormat="1" applyBorder="1"/>
    <xf numFmtId="0" fontId="34" fillId="0" borderId="0" xfId="1" applyNumberFormat="1" applyFont="1" applyFill="1" applyBorder="1" applyAlignment="1">
      <alignment horizontal="left" vertical="center"/>
    </xf>
    <xf numFmtId="0" fontId="34" fillId="0" borderId="0" xfId="1" applyNumberFormat="1" applyFont="1" applyFill="1" applyBorder="1" applyAlignment="1">
      <alignment horizontal="center" vertical="center" wrapText="1"/>
    </xf>
    <xf numFmtId="0" fontId="35" fillId="0" borderId="0" xfId="55" applyNumberFormat="1" applyBorder="1"/>
    <xf numFmtId="0" fontId="31" fillId="0" borderId="0" xfId="1" applyFont="1" applyAlignment="1">
      <alignment vertical="center"/>
    </xf>
    <xf numFmtId="0" fontId="32" fillId="0" borderId="0" xfId="1" applyNumberFormat="1" applyFont="1" applyFill="1" applyBorder="1" applyAlignment="1">
      <alignment horizontal="center" vertical="center" wrapText="1"/>
    </xf>
    <xf numFmtId="0" fontId="3" fillId="0" borderId="0" xfId="1" applyFont="1"/>
    <xf numFmtId="168" fontId="31" fillId="0" borderId="0" xfId="1" applyNumberFormat="1" applyFont="1" applyAlignment="1">
      <alignment vertical="center"/>
    </xf>
    <xf numFmtId="168" fontId="31" fillId="0" borderId="0" xfId="56" applyNumberFormat="1" applyFont="1" applyFill="1" applyAlignment="1">
      <alignment vertical="center"/>
    </xf>
    <xf numFmtId="0" fontId="36" fillId="0" borderId="0" xfId="1" applyNumberFormat="1" applyFont="1" applyFill="1" applyBorder="1" applyAlignment="1">
      <alignment horizontal="center" vertical="center" wrapText="1"/>
    </xf>
    <xf numFmtId="2" fontId="30" fillId="36" borderId="0" xfId="1" applyNumberFormat="1" applyFont="1" applyFill="1" applyAlignment="1">
      <alignment horizontal="right"/>
    </xf>
    <xf numFmtId="2" fontId="22" fillId="36" borderId="0" xfId="1" applyNumberFormat="1" applyFont="1" applyFill="1" applyAlignment="1">
      <alignment horizontal="right"/>
    </xf>
    <xf numFmtId="2" fontId="22" fillId="36" borderId="0" xfId="1" applyNumberFormat="1" applyFont="1" applyFill="1"/>
    <xf numFmtId="2" fontId="30" fillId="37" borderId="0" xfId="1" applyNumberFormat="1" applyFont="1" applyFill="1" applyAlignment="1">
      <alignment horizontal="right"/>
    </xf>
    <xf numFmtId="2" fontId="22" fillId="37" borderId="0" xfId="1" applyNumberFormat="1" applyFont="1" applyFill="1" applyAlignment="1">
      <alignment horizontal="right"/>
    </xf>
    <xf numFmtId="2" fontId="22" fillId="37" borderId="0" xfId="1" applyNumberFormat="1" applyFont="1" applyFill="1"/>
    <xf numFmtId="169" fontId="22" fillId="0" borderId="0" xfId="54" applyNumberFormat="1" applyFont="1"/>
    <xf numFmtId="0" fontId="22" fillId="0" borderId="0" xfId="1" applyFont="1" applyAlignment="1"/>
    <xf numFmtId="0" fontId="22" fillId="0" borderId="0" xfId="1" applyFont="1" applyAlignment="1">
      <alignment horizontal="center" textRotation="90"/>
    </xf>
    <xf numFmtId="0" fontId="29" fillId="38" borderId="28" xfId="1" applyNumberFormat="1" applyFont="1" applyFill="1" applyBorder="1" applyAlignment="1">
      <alignment horizontal="center" vertical="center" textRotation="90" wrapText="1"/>
    </xf>
    <xf numFmtId="1" fontId="30" fillId="36" borderId="0" xfId="1" applyNumberFormat="1" applyFont="1" applyFill="1" applyAlignment="1">
      <alignment horizontal="right"/>
    </xf>
    <xf numFmtId="165" fontId="22" fillId="0" borderId="0" xfId="1" applyNumberFormat="1" applyFont="1" applyBorder="1"/>
    <xf numFmtId="165" fontId="22" fillId="0" borderId="0" xfId="1" applyNumberFormat="1" applyFont="1"/>
    <xf numFmtId="1" fontId="22" fillId="0" borderId="0" xfId="1" applyNumberFormat="1" applyFont="1"/>
    <xf numFmtId="1" fontId="30" fillId="37" borderId="0" xfId="1" applyNumberFormat="1" applyFont="1" applyFill="1" applyAlignment="1">
      <alignment horizontal="right"/>
    </xf>
    <xf numFmtId="0" fontId="30" fillId="0" borderId="0" xfId="1" applyFont="1"/>
    <xf numFmtId="0" fontId="22" fillId="0" borderId="0" xfId="1" applyFont="1" applyFill="1" applyBorder="1"/>
    <xf numFmtId="0" fontId="37" fillId="0" borderId="0" xfId="1" applyFont="1" applyFill="1" applyBorder="1" applyAlignment="1">
      <alignment wrapText="1"/>
    </xf>
    <xf numFmtId="3" fontId="37" fillId="0" borderId="0" xfId="1" applyNumberFormat="1" applyFont="1" applyFill="1" applyBorder="1"/>
    <xf numFmtId="8" fontId="22" fillId="0" borderId="0" xfId="1" applyNumberFormat="1" applyFont="1"/>
    <xf numFmtId="9" fontId="22" fillId="0" borderId="0" xfId="56" applyFont="1"/>
    <xf numFmtId="14" fontId="29" fillId="35" borderId="29" xfId="50" applyFont="1" applyFill="1" applyBorder="1" applyAlignment="1">
      <alignment horizontal="center" vertical="center" wrapText="1"/>
    </xf>
    <xf numFmtId="168" fontId="24" fillId="0" borderId="0" xfId="50" applyNumberFormat="1" applyFont="1" applyFill="1" applyAlignment="1">
      <alignment horizontal="right" vertical="center"/>
    </xf>
    <xf numFmtId="0" fontId="22" fillId="0" borderId="0" xfId="57" applyFont="1"/>
    <xf numFmtId="14" fontId="29" fillId="35" borderId="28" xfId="45" applyFont="1" applyFill="1" applyBorder="1" applyAlignment="1">
      <alignment horizontal="center" vertical="center" wrapText="1"/>
    </xf>
    <xf numFmtId="0" fontId="2" fillId="0" borderId="0" xfId="57"/>
    <xf numFmtId="167" fontId="30" fillId="36" borderId="0" xfId="57" applyNumberFormat="1" applyFont="1" applyFill="1" applyAlignment="1">
      <alignment horizontal="center"/>
    </xf>
    <xf numFmtId="3" fontId="22" fillId="36" borderId="0" xfId="49" applyNumberFormat="1" applyFont="1" applyFill="1" applyAlignment="1">
      <alignment horizontal="right"/>
    </xf>
    <xf numFmtId="10" fontId="22" fillId="36" borderId="0" xfId="49" applyNumberFormat="1" applyFont="1" applyFill="1" applyAlignment="1">
      <alignment horizontal="right"/>
    </xf>
    <xf numFmtId="167" fontId="30" fillId="37" borderId="0" xfId="57" applyNumberFormat="1" applyFont="1" applyFill="1" applyAlignment="1">
      <alignment horizontal="center"/>
    </xf>
    <xf numFmtId="3" fontId="22" fillId="37" borderId="0" xfId="49" applyNumberFormat="1" applyFont="1" applyFill="1" applyAlignment="1">
      <alignment horizontal="right"/>
    </xf>
    <xf numFmtId="10" fontId="22" fillId="37" borderId="0" xfId="49" applyNumberFormat="1" applyFont="1" applyFill="1" applyAlignment="1">
      <alignment horizontal="right"/>
    </xf>
    <xf numFmtId="0" fontId="2" fillId="0" borderId="0" xfId="57" applyAlignment="1">
      <alignment wrapText="1"/>
    </xf>
    <xf numFmtId="170" fontId="30" fillId="36" borderId="0" xfId="57" applyNumberFormat="1" applyFont="1" applyFill="1" applyAlignment="1">
      <alignment horizontal="center"/>
    </xf>
    <xf numFmtId="171" fontId="22" fillId="36" borderId="0" xfId="49" applyNumberFormat="1" applyFont="1" applyFill="1" applyAlignment="1">
      <alignment horizontal="right"/>
    </xf>
    <xf numFmtId="170" fontId="30" fillId="37" borderId="0" xfId="57" applyNumberFormat="1" applyFont="1" applyFill="1" applyAlignment="1">
      <alignment horizontal="center"/>
    </xf>
    <xf numFmtId="171" fontId="22" fillId="37" borderId="0" xfId="49" applyNumberFormat="1" applyFont="1" applyFill="1" applyAlignment="1">
      <alignment horizontal="right"/>
    </xf>
    <xf numFmtId="0" fontId="2" fillId="0" borderId="0" xfId="57" applyFont="1"/>
    <xf numFmtId="0" fontId="22" fillId="0" borderId="0" xfId="48" applyAlignment="1"/>
    <xf numFmtId="0" fontId="2" fillId="0" borderId="0" xfId="57" applyFont="1" applyAlignment="1"/>
    <xf numFmtId="2" fontId="22" fillId="36" borderId="0" xfId="49" applyNumberFormat="1" applyFont="1" applyFill="1" applyAlignment="1">
      <alignment horizontal="right"/>
    </xf>
    <xf numFmtId="0" fontId="2" fillId="0" borderId="0" xfId="57" applyNumberFormat="1"/>
    <xf numFmtId="2" fontId="22" fillId="37" borderId="0" xfId="49" applyNumberFormat="1" applyFont="1" applyFill="1" applyAlignment="1">
      <alignment horizontal="right"/>
    </xf>
    <xf numFmtId="172" fontId="22" fillId="36" borderId="0" xfId="49" applyNumberFormat="1" applyFont="1" applyFill="1" applyAlignment="1">
      <alignment horizontal="right"/>
    </xf>
    <xf numFmtId="172" fontId="22" fillId="37" borderId="0" xfId="49" applyNumberFormat="1" applyFont="1" applyFill="1" applyAlignment="1">
      <alignment horizontal="right"/>
    </xf>
    <xf numFmtId="0" fontId="24" fillId="0" borderId="0" xfId="57" applyFont="1" applyFill="1" applyBorder="1" applyAlignment="1"/>
    <xf numFmtId="0" fontId="24" fillId="0" borderId="0" xfId="57" applyFont="1" applyAlignment="1"/>
    <xf numFmtId="10" fontId="22" fillId="36" borderId="0" xfId="49" applyNumberFormat="1" applyFont="1" applyFill="1" applyAlignment="1">
      <alignment horizontal="center" vertical="center"/>
    </xf>
    <xf numFmtId="10" fontId="22" fillId="37" borderId="0" xfId="49" applyNumberFormat="1" applyFont="1" applyFill="1" applyAlignment="1">
      <alignment horizontal="center" vertical="center"/>
    </xf>
    <xf numFmtId="0" fontId="24" fillId="0" borderId="0" xfId="57" applyFont="1" applyFill="1"/>
    <xf numFmtId="10" fontId="0" fillId="36" borderId="0" xfId="47" applyNumberFormat="1" applyFont="1" applyFill="1"/>
    <xf numFmtId="10" fontId="22" fillId="36" borderId="0" xfId="48" applyNumberFormat="1" applyFill="1"/>
    <xf numFmtId="0" fontId="30" fillId="36" borderId="0" xfId="48" applyFont="1" applyFill="1" applyAlignment="1">
      <alignment horizontal="center"/>
    </xf>
    <xf numFmtId="10" fontId="22" fillId="0" borderId="0" xfId="48" applyNumberFormat="1"/>
    <xf numFmtId="10" fontId="0" fillId="37" borderId="0" xfId="47" applyNumberFormat="1" applyFont="1" applyFill="1"/>
    <xf numFmtId="10" fontId="22" fillId="37" borderId="0" xfId="48" applyNumberFormat="1" applyFill="1"/>
    <xf numFmtId="0" fontId="30" fillId="37" borderId="0" xfId="48" applyFont="1" applyFill="1" applyAlignment="1">
      <alignment horizontal="center"/>
    </xf>
    <xf numFmtId="10" fontId="0" fillId="36" borderId="0" xfId="47" applyNumberFormat="1" applyFont="1" applyFill="1" applyAlignment="1">
      <alignment horizontal="right"/>
    </xf>
    <xf numFmtId="167" fontId="30" fillId="36" borderId="0" xfId="48" applyNumberFormat="1" applyFont="1" applyFill="1" applyAlignment="1">
      <alignment horizontal="center"/>
    </xf>
    <xf numFmtId="10" fontId="22" fillId="37" borderId="0" xfId="47" applyNumberFormat="1" applyFont="1" applyFill="1" applyAlignment="1">
      <alignment horizontal="right"/>
    </xf>
    <xf numFmtId="167" fontId="30" fillId="37" borderId="0" xfId="48" applyNumberFormat="1" applyFont="1" applyFill="1" applyAlignment="1">
      <alignment horizontal="center"/>
    </xf>
    <xf numFmtId="10" fontId="22" fillId="36" borderId="0" xfId="47" applyNumberFormat="1" applyFont="1" applyFill="1" applyAlignment="1">
      <alignment horizontal="right"/>
    </xf>
    <xf numFmtId="10" fontId="0" fillId="37" borderId="0" xfId="47" applyNumberFormat="1" applyFont="1" applyFill="1" applyAlignment="1">
      <alignment horizontal="right"/>
    </xf>
    <xf numFmtId="166" fontId="0" fillId="36" borderId="0" xfId="47" applyNumberFormat="1" applyFont="1" applyFill="1" applyAlignment="1">
      <alignment horizontal="right" vertical="center"/>
    </xf>
    <xf numFmtId="166" fontId="22" fillId="37" borderId="0" xfId="47" applyNumberFormat="1" applyFont="1" applyFill="1" applyAlignment="1">
      <alignment horizontal="right" vertical="center"/>
    </xf>
    <xf numFmtId="167" fontId="22" fillId="0" borderId="0" xfId="48" applyNumberFormat="1"/>
    <xf numFmtId="167" fontId="30" fillId="0" borderId="0" xfId="48" applyNumberFormat="1" applyFont="1" applyAlignment="1">
      <alignment horizontal="center" vertical="center"/>
    </xf>
    <xf numFmtId="10" fontId="22" fillId="0" borderId="0" xfId="57" applyNumberFormat="1" applyFont="1"/>
    <xf numFmtId="0" fontId="22" fillId="0" borderId="0" xfId="57" applyFont="1" applyAlignment="1">
      <alignment horizontal="center"/>
    </xf>
    <xf numFmtId="0" fontId="38" fillId="0" borderId="0" xfId="57" applyFont="1" applyFill="1"/>
    <xf numFmtId="0" fontId="30" fillId="0" borderId="0" xfId="57" applyFont="1" applyAlignment="1">
      <alignment horizontal="center"/>
    </xf>
    <xf numFmtId="0" fontId="39" fillId="0" borderId="0" xfId="57" applyFont="1" applyAlignment="1">
      <alignment horizontal="center" vertical="center"/>
    </xf>
    <xf numFmtId="2" fontId="29" fillId="35" borderId="21" xfId="45" applyNumberFormat="1" applyFont="1" applyFill="1" applyBorder="1" applyAlignment="1">
      <alignment horizontal="center" vertical="center" wrapText="1"/>
    </xf>
    <xf numFmtId="10" fontId="0" fillId="36" borderId="0" xfId="47" applyNumberFormat="1" applyFont="1" applyFill="1" applyAlignment="1">
      <alignment horizontal="right" vertical="center"/>
    </xf>
    <xf numFmtId="10" fontId="22" fillId="37" borderId="0" xfId="47" applyNumberFormat="1" applyFont="1" applyFill="1" applyAlignment="1">
      <alignment horizontal="right" vertical="center"/>
    </xf>
    <xf numFmtId="173" fontId="30" fillId="36" borderId="0" xfId="48" applyNumberFormat="1" applyFont="1" applyFill="1" applyAlignment="1">
      <alignment horizontal="center"/>
    </xf>
    <xf numFmtId="10" fontId="22" fillId="36" borderId="0" xfId="48" applyNumberFormat="1" applyFont="1" applyFill="1" applyAlignment="1">
      <alignment horizontal="right" vertical="center"/>
    </xf>
    <xf numFmtId="0" fontId="29" fillId="35" borderId="28" xfId="45" applyNumberFormat="1" applyFont="1" applyFill="1" applyBorder="1" applyAlignment="1">
      <alignment horizontal="center" vertical="center" wrapText="1"/>
    </xf>
    <xf numFmtId="10" fontId="29" fillId="35" borderId="28" xfId="45" applyNumberFormat="1" applyFont="1" applyFill="1" applyBorder="1" applyAlignment="1">
      <alignment horizontal="center" vertical="center" wrapText="1"/>
    </xf>
    <xf numFmtId="49" fontId="29" fillId="35" borderId="28" xfId="45" applyNumberFormat="1" applyFont="1" applyFill="1" applyBorder="1" applyAlignment="1">
      <alignment horizontal="center" vertical="center" wrapText="1"/>
    </xf>
    <xf numFmtId="174" fontId="22" fillId="0" borderId="0" xfId="48" applyNumberFormat="1"/>
    <xf numFmtId="3" fontId="24" fillId="37" borderId="0" xfId="50" applyNumberFormat="1" applyFont="1" applyFill="1" applyAlignment="1">
      <alignment horizontal="right"/>
    </xf>
    <xf numFmtId="3" fontId="24" fillId="36" borderId="0" xfId="50" applyNumberFormat="1" applyFont="1" applyFill="1" applyAlignment="1">
      <alignment horizontal="right"/>
    </xf>
    <xf numFmtId="3" fontId="22" fillId="0" borderId="0" xfId="48" applyNumberFormat="1"/>
    <xf numFmtId="173" fontId="30" fillId="37" borderId="0" xfId="48" applyNumberFormat="1" applyFont="1" applyFill="1" applyAlignment="1">
      <alignment horizontal="center"/>
    </xf>
    <xf numFmtId="0" fontId="22" fillId="37" borderId="0" xfId="48" applyFill="1"/>
    <xf numFmtId="10" fontId="0" fillId="0" borderId="0" xfId="47" applyNumberFormat="1" applyFont="1" applyFill="1" applyAlignment="1">
      <alignment horizontal="right"/>
    </xf>
    <xf numFmtId="4" fontId="24" fillId="36" borderId="0" xfId="50" applyNumberFormat="1" applyFont="1" applyFill="1" applyAlignment="1">
      <alignment horizontal="right" vertical="center"/>
    </xf>
    <xf numFmtId="167" fontId="28" fillId="36" borderId="0" xfId="50" applyNumberFormat="1" applyFont="1" applyFill="1" applyAlignment="1">
      <alignment horizontal="center" vertical="center"/>
    </xf>
    <xf numFmtId="4" fontId="24" fillId="0" borderId="0" xfId="50" applyNumberFormat="1" applyFont="1" applyAlignment="1">
      <alignment horizontal="right" vertical="center"/>
    </xf>
    <xf numFmtId="167" fontId="30" fillId="0" borderId="0" xfId="48" applyNumberFormat="1" applyFont="1" applyFill="1" applyAlignment="1">
      <alignment horizontal="center"/>
    </xf>
    <xf numFmtId="43" fontId="22" fillId="0" borderId="0" xfId="48" applyNumberFormat="1"/>
    <xf numFmtId="10" fontId="0" fillId="36" borderId="0" xfId="58" applyNumberFormat="1" applyFont="1" applyFill="1" applyAlignment="1">
      <alignment horizontal="right"/>
    </xf>
    <xf numFmtId="167" fontId="21" fillId="36" borderId="0" xfId="58" applyNumberFormat="1" applyFont="1" applyFill="1" applyAlignment="1">
      <alignment horizontal="center"/>
    </xf>
    <xf numFmtId="10" fontId="22" fillId="37" borderId="0" xfId="58" applyNumberFormat="1" applyFont="1" applyFill="1" applyAlignment="1">
      <alignment horizontal="right"/>
    </xf>
    <xf numFmtId="167" fontId="30" fillId="37" borderId="0" xfId="58" applyNumberFormat="1" applyFont="1" applyFill="1" applyAlignment="1">
      <alignment horizontal="center"/>
    </xf>
    <xf numFmtId="10" fontId="24" fillId="36" borderId="0" xfId="49" applyNumberFormat="1" applyFont="1" applyFill="1" applyAlignment="1">
      <alignment vertical="center"/>
    </xf>
    <xf numFmtId="4" fontId="24" fillId="36" borderId="0" xfId="50" applyNumberFormat="1" applyFont="1" applyFill="1" applyAlignment="1">
      <alignment vertical="center"/>
    </xf>
    <xf numFmtId="10" fontId="24" fillId="0" borderId="0" xfId="49" applyNumberFormat="1" applyFont="1" applyAlignment="1">
      <alignment vertical="center"/>
    </xf>
    <xf numFmtId="4" fontId="24" fillId="0" borderId="0" xfId="50" applyNumberFormat="1" applyFont="1" applyAlignment="1">
      <alignment vertical="center"/>
    </xf>
    <xf numFmtId="167" fontId="28" fillId="0" borderId="0" xfId="50" applyNumberFormat="1" applyFont="1" applyAlignment="1">
      <alignment horizontal="center" vertical="center"/>
    </xf>
    <xf numFmtId="4" fontId="24" fillId="36" borderId="0" xfId="50" applyNumberFormat="1" applyFont="1" applyFill="1" applyAlignment="1"/>
    <xf numFmtId="167" fontId="28" fillId="36" borderId="0" xfId="50" applyNumberFormat="1" applyFont="1" applyFill="1" applyAlignment="1">
      <alignment horizontal="center"/>
    </xf>
    <xf numFmtId="4" fontId="24" fillId="0" borderId="0" xfId="50" applyNumberFormat="1" applyFont="1" applyAlignment="1"/>
    <xf numFmtId="167" fontId="28" fillId="0" borderId="0" xfId="50" applyNumberFormat="1" applyFont="1" applyAlignment="1">
      <alignment horizontal="center"/>
    </xf>
    <xf numFmtId="10" fontId="22" fillId="37" borderId="0" xfId="58" applyNumberFormat="1" applyFont="1" applyFill="1" applyAlignment="1">
      <alignment horizontal="right" vertical="center"/>
    </xf>
    <xf numFmtId="167" fontId="30" fillId="37" borderId="0" xfId="58" applyNumberFormat="1" applyFont="1" applyFill="1" applyAlignment="1">
      <alignment horizontal="center" vertical="center"/>
    </xf>
    <xf numFmtId="10" fontId="0" fillId="36" borderId="0" xfId="58" applyNumberFormat="1" applyFont="1" applyFill="1" applyAlignment="1">
      <alignment horizontal="right" vertical="center"/>
    </xf>
    <xf numFmtId="167" fontId="21" fillId="36" borderId="0" xfId="58" applyNumberFormat="1" applyFont="1" applyFill="1" applyAlignment="1">
      <alignment horizontal="center" vertical="center"/>
    </xf>
    <xf numFmtId="0" fontId="30" fillId="37" borderId="0" xfId="58" applyNumberFormat="1" applyFont="1" applyFill="1" applyAlignment="1">
      <alignment horizontal="right"/>
    </xf>
    <xf numFmtId="0" fontId="21" fillId="36" borderId="0" xfId="58" applyNumberFormat="1" applyFont="1" applyFill="1" applyAlignment="1">
      <alignment horizontal="right"/>
    </xf>
    <xf numFmtId="9" fontId="29" fillId="35" borderId="28" xfId="45" applyNumberFormat="1" applyFont="1" applyFill="1" applyBorder="1" applyAlignment="1">
      <alignment horizontal="center" vertical="center" wrapText="1"/>
    </xf>
    <xf numFmtId="0" fontId="24" fillId="0" borderId="0" xfId="1" applyNumberFormat="1" applyFont="1" applyFill="1" applyAlignment="1"/>
    <xf numFmtId="176" fontId="24" fillId="0" borderId="0" xfId="46" applyNumberFormat="1" applyFont="1" applyBorder="1"/>
    <xf numFmtId="9" fontId="0" fillId="0" borderId="0" xfId="44" applyFont="1" applyBorder="1"/>
    <xf numFmtId="0" fontId="24" fillId="0" borderId="0" xfId="59" applyNumberFormat="1" applyFont="1" applyFill="1" applyAlignment="1"/>
    <xf numFmtId="0" fontId="22" fillId="0" borderId="0" xfId="46" applyBorder="1"/>
    <xf numFmtId="2" fontId="22" fillId="0" borderId="0" xfId="46" applyNumberFormat="1" applyBorder="1"/>
    <xf numFmtId="0" fontId="40" fillId="0" borderId="0" xfId="46" applyFont="1"/>
    <xf numFmtId="0" fontId="24" fillId="0" borderId="0" xfId="45" applyNumberFormat="1" applyFont="1" applyFill="1" applyAlignment="1"/>
    <xf numFmtId="0" fontId="24" fillId="0" borderId="0" xfId="1" applyNumberFormat="1" applyFont="1" applyFill="1" applyAlignment="1">
      <alignment horizontal="left" vertical="top"/>
    </xf>
    <xf numFmtId="0" fontId="24" fillId="0" borderId="0" xfId="0" applyNumberFormat="1" applyFont="1" applyFill="1" applyAlignment="1"/>
    <xf numFmtId="0" fontId="30" fillId="0" borderId="33" xfId="60" applyFont="1" applyBorder="1" applyAlignment="1">
      <alignment horizontal="left" vertical="center"/>
    </xf>
    <xf numFmtId="0" fontId="22" fillId="0" borderId="33" xfId="60" applyFont="1" applyBorder="1"/>
    <xf numFmtId="4" fontId="22" fillId="0" borderId="33" xfId="60" applyNumberFormat="1" applyFont="1" applyBorder="1" applyAlignment="1">
      <alignment horizontal="center"/>
    </xf>
    <xf numFmtId="0" fontId="22" fillId="0" borderId="0" xfId="60" applyFont="1"/>
    <xf numFmtId="0" fontId="24" fillId="39" borderId="34" xfId="60" applyFont="1" applyFill="1" applyBorder="1" applyAlignment="1">
      <alignment horizontal="center" vertical="center" wrapText="1"/>
    </xf>
    <xf numFmtId="9" fontId="22" fillId="0" borderId="0" xfId="56" applyFont="1" applyAlignment="1">
      <alignment horizontal="center" vertical="center" wrapText="1"/>
    </xf>
    <xf numFmtId="0" fontId="22" fillId="0" borderId="0" xfId="60" applyFont="1" applyAlignment="1">
      <alignment horizontal="center" vertical="center" wrapText="1"/>
    </xf>
    <xf numFmtId="0" fontId="22" fillId="39" borderId="37" xfId="60" applyFont="1" applyFill="1" applyBorder="1" applyAlignment="1">
      <alignment horizontal="right" vertical="center"/>
    </xf>
    <xf numFmtId="43" fontId="22" fillId="0" borderId="0" xfId="61" applyFont="1"/>
    <xf numFmtId="166" fontId="22" fillId="0" borderId="0" xfId="56" applyNumberFormat="1" applyFont="1"/>
    <xf numFmtId="43" fontId="22" fillId="0" borderId="0" xfId="60" applyNumberFormat="1" applyFont="1"/>
    <xf numFmtId="10" fontId="22" fillId="0" borderId="0" xfId="56" applyNumberFormat="1" applyFont="1"/>
    <xf numFmtId="0" fontId="22" fillId="0" borderId="0" xfId="60" applyFont="1" applyAlignment="1">
      <alignment horizontal="right" vertical="center"/>
    </xf>
    <xf numFmtId="43" fontId="22" fillId="0" borderId="0" xfId="61" applyFont="1" applyAlignment="1">
      <alignment horizontal="center"/>
    </xf>
    <xf numFmtId="4" fontId="22" fillId="0" borderId="0" xfId="60" applyNumberFormat="1" applyFont="1" applyAlignment="1">
      <alignment horizontal="center"/>
    </xf>
    <xf numFmtId="0" fontId="30" fillId="0" borderId="0" xfId="0" applyFont="1"/>
    <xf numFmtId="0" fontId="22" fillId="0" borderId="0" xfId="0" applyNumberFormat="1" applyFont="1" applyFill="1" applyBorder="1" applyAlignment="1"/>
    <xf numFmtId="0" fontId="0" fillId="0" borderId="0" xfId="0" applyFont="1"/>
    <xf numFmtId="0" fontId="26" fillId="39" borderId="34" xfId="60" applyFont="1" applyFill="1" applyBorder="1" applyAlignment="1">
      <alignment horizontal="center" vertical="center" wrapText="1"/>
    </xf>
    <xf numFmtId="177" fontId="22" fillId="0" borderId="0" xfId="43" applyNumberFormat="1" applyFont="1" applyFill="1" applyBorder="1" applyAlignment="1"/>
    <xf numFmtId="0" fontId="26" fillId="39" borderId="37" xfId="60" applyFont="1" applyFill="1" applyBorder="1" applyAlignment="1">
      <alignment horizontal="right" vertical="center"/>
    </xf>
    <xf numFmtId="177" fontId="22" fillId="0" borderId="0" xfId="0" applyNumberFormat="1" applyFont="1" applyFill="1" applyBorder="1" applyAlignment="1"/>
    <xf numFmtId="178" fontId="22" fillId="0" borderId="0" xfId="0" applyNumberFormat="1" applyFont="1" applyFill="1" applyBorder="1" applyAlignment="1"/>
    <xf numFmtId="179" fontId="22" fillId="0" borderId="0" xfId="0" applyNumberFormat="1" applyFont="1" applyFill="1" applyBorder="1" applyAlignment="1"/>
    <xf numFmtId="0" fontId="30" fillId="0" borderId="0" xfId="62" applyNumberFormat="1" applyFont="1" applyFill="1" applyBorder="1" applyAlignment="1"/>
    <xf numFmtId="0" fontId="24" fillId="0" borderId="0" xfId="62" applyNumberFormat="1" applyFont="1" applyFill="1" applyBorder="1" applyAlignment="1"/>
    <xf numFmtId="0" fontId="24" fillId="0" borderId="0" xfId="62" applyNumberFormat="1" applyFont="1" applyFill="1" applyBorder="1" applyAlignment="1">
      <alignment horizontal="center" vertical="center" wrapText="1"/>
    </xf>
    <xf numFmtId="176" fontId="24" fillId="0" borderId="0" xfId="62" applyNumberFormat="1" applyFont="1" applyFill="1" applyBorder="1" applyAlignment="1"/>
    <xf numFmtId="180" fontId="24" fillId="0" borderId="0" xfId="62" applyNumberFormat="1" applyFont="1" applyFill="1" applyBorder="1" applyAlignment="1"/>
    <xf numFmtId="0" fontId="24" fillId="0" borderId="0" xfId="62" applyNumberFormat="1" applyAlignment="1"/>
    <xf numFmtId="0" fontId="28" fillId="0" borderId="0" xfId="62" applyNumberFormat="1" applyFont="1" applyFill="1" applyBorder="1" applyAlignment="1"/>
    <xf numFmtId="0" fontId="30" fillId="0" borderId="0" xfId="60" applyFont="1"/>
    <xf numFmtId="0" fontId="41" fillId="0" borderId="0" xfId="60" applyFont="1"/>
    <xf numFmtId="0" fontId="3" fillId="0" borderId="0" xfId="60"/>
    <xf numFmtId="0" fontId="3" fillId="0" borderId="0" xfId="60" applyAlignment="1">
      <alignment horizontal="center"/>
    </xf>
    <xf numFmtId="0" fontId="42" fillId="0" borderId="0" xfId="60" applyFont="1" applyAlignment="1">
      <alignment horizontal="center"/>
    </xf>
    <xf numFmtId="181" fontId="22" fillId="0" borderId="0" xfId="61" applyNumberFormat="1" applyFont="1" applyAlignment="1">
      <alignment horizontal="center"/>
    </xf>
    <xf numFmtId="43" fontId="0" fillId="0" borderId="0" xfId="61" applyFont="1" applyAlignment="1">
      <alignment horizontal="center"/>
    </xf>
    <xf numFmtId="182" fontId="42" fillId="0" borderId="0" xfId="61" applyNumberFormat="1" applyFont="1" applyAlignment="1">
      <alignment horizontal="center"/>
    </xf>
    <xf numFmtId="9" fontId="3" fillId="0" borderId="0" xfId="60" applyNumberFormat="1" applyAlignment="1">
      <alignment horizontal="center"/>
    </xf>
    <xf numFmtId="0" fontId="3" fillId="0" borderId="0" xfId="60" applyAlignment="1">
      <alignment horizontal="center" vertical="center" wrapText="1"/>
    </xf>
    <xf numFmtId="17" fontId="3" fillId="0" borderId="0" xfId="60" applyNumberFormat="1" applyAlignment="1">
      <alignment horizontal="center"/>
    </xf>
    <xf numFmtId="181" fontId="0" fillId="0" borderId="0" xfId="61" applyNumberFormat="1" applyFont="1" applyAlignment="1">
      <alignment horizontal="center"/>
    </xf>
    <xf numFmtId="182" fontId="43" fillId="0" borderId="0" xfId="61" applyNumberFormat="1" applyFont="1" applyAlignment="1">
      <alignment horizontal="center"/>
    </xf>
    <xf numFmtId="14" fontId="3" fillId="0" borderId="0" xfId="60" applyNumberFormat="1" applyAlignment="1">
      <alignment horizontal="center"/>
    </xf>
    <xf numFmtId="0" fontId="3" fillId="0" borderId="0" xfId="60" applyAlignment="1">
      <alignment horizontal="right"/>
    </xf>
    <xf numFmtId="9" fontId="3" fillId="0" borderId="0" xfId="60" applyNumberFormat="1"/>
    <xf numFmtId="181" fontId="22" fillId="0" borderId="0" xfId="61" applyNumberFormat="1" applyFont="1"/>
    <xf numFmtId="0" fontId="22" fillId="0" borderId="0" xfId="60" applyFont="1" applyAlignment="1">
      <alignment horizontal="right"/>
    </xf>
    <xf numFmtId="9" fontId="22" fillId="0" borderId="0" xfId="60" applyNumberFormat="1" applyFont="1"/>
    <xf numFmtId="0" fontId="24" fillId="0" borderId="0" xfId="0" applyNumberFormat="1" applyFont="1" applyFill="1" applyBorder="1" applyAlignment="1">
      <alignment wrapText="1"/>
    </xf>
    <xf numFmtId="0" fontId="24" fillId="0" borderId="0" xfId="0" applyNumberFormat="1" applyFont="1" applyFill="1" applyBorder="1" applyAlignment="1"/>
    <xf numFmtId="0" fontId="44" fillId="0" borderId="0" xfId="0" applyFont="1"/>
    <xf numFmtId="0" fontId="45" fillId="0" borderId="0" xfId="0" applyNumberFormat="1" applyFont="1" applyFill="1" applyBorder="1" applyAlignment="1"/>
    <xf numFmtId="167" fontId="45" fillId="0" borderId="0" xfId="0" applyNumberFormat="1" applyFont="1" applyFill="1" applyBorder="1" applyAlignment="1">
      <alignment horizontal="center"/>
    </xf>
    <xf numFmtId="166" fontId="24" fillId="0" borderId="0" xfId="44" applyNumberFormat="1" applyFont="1" applyFill="1" applyBorder="1" applyAlignment="1"/>
    <xf numFmtId="166" fontId="45" fillId="0" borderId="0" xfId="44" applyNumberFormat="1" applyFont="1" applyFill="1" applyBorder="1" applyAlignment="1"/>
    <xf numFmtId="0" fontId="24" fillId="0" borderId="0" xfId="0" applyFont="1"/>
    <xf numFmtId="0" fontId="24" fillId="0" borderId="0" xfId="62" applyNumberFormat="1" applyFont="1" applyFill="1" applyBorder="1" applyAlignment="1">
      <alignment wrapText="1"/>
    </xf>
    <xf numFmtId="167" fontId="24" fillId="0" borderId="0" xfId="62" applyNumberFormat="1" applyFont="1" applyFill="1" applyBorder="1" applyAlignment="1">
      <alignment horizontal="right"/>
    </xf>
    <xf numFmtId="166" fontId="0" fillId="0" borderId="0" xfId="63" applyNumberFormat="1" applyFont="1" applyAlignment="1"/>
    <xf numFmtId="10" fontId="24" fillId="0" borderId="0" xfId="63" applyNumberFormat="1" applyFont="1" applyFill="1" applyBorder="1" applyAlignment="1"/>
    <xf numFmtId="166" fontId="24" fillId="0" borderId="0" xfId="63" applyNumberFormat="1" applyFont="1" applyFill="1" applyBorder="1" applyAlignment="1"/>
    <xf numFmtId="174" fontId="46" fillId="0" borderId="0" xfId="62" applyNumberFormat="1" applyFont="1" applyFill="1" applyBorder="1" applyAlignment="1">
      <alignment horizontal="right" vertical="center"/>
    </xf>
    <xf numFmtId="17" fontId="24" fillId="0" borderId="0" xfId="62" applyNumberFormat="1" applyAlignment="1">
      <alignment horizontal="right"/>
    </xf>
    <xf numFmtId="182" fontId="24" fillId="0" borderId="0" xfId="64" applyNumberFormat="1" applyFont="1" applyFill="1" applyBorder="1" applyAlignment="1"/>
    <xf numFmtId="14" fontId="24" fillId="0" borderId="0" xfId="62" applyAlignment="1">
      <alignment horizontal="right"/>
    </xf>
    <xf numFmtId="14" fontId="24" fillId="0" borderId="0" xfId="62" applyFont="1" applyAlignment="1">
      <alignment horizontal="right"/>
    </xf>
    <xf numFmtId="14" fontId="24" fillId="0" borderId="0" xfId="62" applyNumberFormat="1" applyAlignment="1">
      <alignment horizontal="right"/>
    </xf>
    <xf numFmtId="0" fontId="28" fillId="0" borderId="0" xfId="65" applyFont="1"/>
    <xf numFmtId="0" fontId="24" fillId="0" borderId="0" xfId="65" applyFont="1"/>
    <xf numFmtId="0" fontId="24" fillId="0" borderId="0" xfId="65"/>
    <xf numFmtId="166" fontId="22" fillId="0" borderId="0" xfId="63" applyNumberFormat="1" applyFont="1"/>
    <xf numFmtId="10" fontId="0" fillId="0" borderId="0" xfId="63" applyNumberFormat="1" applyFont="1"/>
    <xf numFmtId="166" fontId="0" fillId="0" borderId="0" xfId="63" applyNumberFormat="1" applyFont="1"/>
    <xf numFmtId="168" fontId="24" fillId="0" borderId="0" xfId="65" applyNumberFormat="1"/>
    <xf numFmtId="0" fontId="30" fillId="0" borderId="0" xfId="66" applyFont="1"/>
    <xf numFmtId="0" fontId="2" fillId="0" borderId="0" xfId="66"/>
    <xf numFmtId="0" fontId="22" fillId="0" borderId="0" xfId="66" applyFont="1" applyAlignment="1">
      <alignment horizontal="center"/>
    </xf>
    <xf numFmtId="0" fontId="22" fillId="0" borderId="0" xfId="66" applyFont="1"/>
    <xf numFmtId="10" fontId="22" fillId="0" borderId="0" xfId="67" applyNumberFormat="1" applyFont="1" applyAlignment="1">
      <alignment horizontal="center"/>
    </xf>
    <xf numFmtId="10" fontId="22" fillId="0" borderId="0" xfId="66" applyNumberFormat="1" applyFont="1" applyAlignment="1">
      <alignment horizontal="center"/>
    </xf>
    <xf numFmtId="9" fontId="22" fillId="0" borderId="0" xfId="67" applyFont="1"/>
    <xf numFmtId="175" fontId="28" fillId="0" borderId="0" xfId="65" applyNumberFormat="1" applyFont="1" applyBorder="1" applyAlignment="1">
      <alignment horizontal="left"/>
    </xf>
    <xf numFmtId="175" fontId="24" fillId="0" borderId="0" xfId="65" applyNumberFormat="1" applyFont="1" applyBorder="1" applyAlignment="1">
      <alignment horizontal="right"/>
    </xf>
    <xf numFmtId="166" fontId="24" fillId="0" borderId="0" xfId="65" applyNumberFormat="1" applyFont="1" applyBorder="1"/>
    <xf numFmtId="0" fontId="24" fillId="0" borderId="0" xfId="65" applyFont="1" applyBorder="1"/>
    <xf numFmtId="166" fontId="24" fillId="0" borderId="0" xfId="63" applyNumberFormat="1" applyFont="1" applyBorder="1" applyAlignment="1">
      <alignment horizontal="right"/>
    </xf>
    <xf numFmtId="166" fontId="24" fillId="0" borderId="0" xfId="65" applyNumberFormat="1" applyFont="1" applyBorder="1" applyAlignment="1">
      <alignment horizontal="right"/>
    </xf>
    <xf numFmtId="0" fontId="3" fillId="0" borderId="0" xfId="60" applyAlignment="1">
      <alignment horizontal="center" vertical="center"/>
    </xf>
    <xf numFmtId="0" fontId="42" fillId="0" borderId="0" xfId="60" applyFont="1" applyAlignment="1">
      <alignment horizontal="center" vertical="center"/>
    </xf>
    <xf numFmtId="181" fontId="22" fillId="0" borderId="0" xfId="61" applyNumberFormat="1" applyFont="1" applyAlignment="1">
      <alignment horizontal="center" vertical="center"/>
    </xf>
    <xf numFmtId="43" fontId="0" fillId="0" borderId="0" xfId="61" applyFont="1" applyAlignment="1">
      <alignment horizontal="center" vertical="center"/>
    </xf>
    <xf numFmtId="182" fontId="42" fillId="0" borderId="0" xfId="61" applyNumberFormat="1" applyFont="1" applyAlignment="1">
      <alignment horizontal="center" vertical="center"/>
    </xf>
    <xf numFmtId="0" fontId="22" fillId="0" borderId="0" xfId="60" applyFont="1" applyAlignment="1">
      <alignment horizontal="center" vertical="center"/>
    </xf>
    <xf numFmtId="9" fontId="22" fillId="0" borderId="0" xfId="60" applyNumberFormat="1" applyFont="1" applyAlignment="1">
      <alignment horizontal="center" vertical="center"/>
    </xf>
    <xf numFmtId="17" fontId="3" fillId="0" borderId="0" xfId="60" applyNumberFormat="1" applyAlignment="1">
      <alignment horizontal="center" vertical="center"/>
    </xf>
    <xf numFmtId="181" fontId="0" fillId="0" borderId="0" xfId="61" applyNumberFormat="1" applyFont="1" applyAlignment="1">
      <alignment horizontal="center" vertical="center"/>
    </xf>
    <xf numFmtId="182" fontId="43" fillId="0" borderId="0" xfId="61" applyNumberFormat="1" applyFont="1" applyAlignment="1">
      <alignment horizontal="center" vertical="center"/>
    </xf>
    <xf numFmtId="14" fontId="3" fillId="0" borderId="0" xfId="60" applyNumberFormat="1" applyAlignment="1">
      <alignment horizontal="center" vertical="center"/>
    </xf>
    <xf numFmtId="9" fontId="3" fillId="0" borderId="0" xfId="60" applyNumberFormat="1" applyAlignment="1">
      <alignment horizontal="center" vertical="center"/>
    </xf>
    <xf numFmtId="182" fontId="43" fillId="0" borderId="0" xfId="61" applyNumberFormat="1" applyFont="1"/>
    <xf numFmtId="0" fontId="28" fillId="0" borderId="0" xfId="65" applyFont="1" applyBorder="1"/>
    <xf numFmtId="0" fontId="24" fillId="0" borderId="33" xfId="65" applyFont="1" applyBorder="1"/>
    <xf numFmtId="182" fontId="24" fillId="0" borderId="0" xfId="64" applyNumberFormat="1" applyFont="1" applyBorder="1"/>
    <xf numFmtId="166" fontId="24" fillId="0" borderId="44" xfId="65" applyNumberFormat="1" applyFont="1" applyBorder="1" applyAlignment="1">
      <alignment horizontal="center"/>
    </xf>
    <xf numFmtId="0" fontId="24" fillId="0" borderId="0" xfId="65" applyFont="1" applyBorder="1" applyAlignment="1">
      <alignment horizontal="center"/>
    </xf>
    <xf numFmtId="182" fontId="24" fillId="0" borderId="0" xfId="64" applyNumberFormat="1" applyFont="1" applyBorder="1" applyAlignment="1">
      <alignment horizontal="center"/>
    </xf>
    <xf numFmtId="0" fontId="24" fillId="0" borderId="0" xfId="65" applyFont="1" applyAlignment="1">
      <alignment horizontal="center"/>
    </xf>
    <xf numFmtId="166" fontId="24" fillId="0" borderId="0" xfId="65" applyNumberFormat="1" applyFont="1" applyBorder="1" applyAlignment="1">
      <alignment horizontal="center"/>
    </xf>
    <xf numFmtId="43" fontId="24" fillId="0" borderId="0" xfId="64" applyNumberFormat="1" applyFont="1" applyBorder="1" applyAlignment="1">
      <alignment horizontal="center"/>
    </xf>
    <xf numFmtId="43" fontId="24" fillId="0" borderId="47" xfId="64" applyNumberFormat="1" applyFont="1" applyBorder="1" applyAlignment="1">
      <alignment horizontal="center"/>
    </xf>
    <xf numFmtId="175" fontId="24" fillId="0" borderId="0" xfId="65" applyNumberFormat="1" applyFont="1" applyBorder="1" applyAlignment="1">
      <alignment horizontal="center"/>
    </xf>
    <xf numFmtId="166" fontId="24" fillId="0" borderId="0" xfId="65" applyNumberFormat="1" applyFont="1" applyBorder="1" applyAlignment="1">
      <alignment horizontal="center" vertical="center" wrapText="1"/>
    </xf>
    <xf numFmtId="167" fontId="24" fillId="0" borderId="0" xfId="65" applyNumberFormat="1" applyFont="1" applyBorder="1" applyAlignment="1">
      <alignment horizontal="right"/>
    </xf>
    <xf numFmtId="183" fontId="24" fillId="0" borderId="0" xfId="64" applyNumberFormat="1" applyFont="1" applyBorder="1"/>
    <xf numFmtId="182" fontId="28" fillId="0" borderId="0" xfId="64" applyNumberFormat="1" applyFont="1" applyBorder="1"/>
    <xf numFmtId="0" fontId="47" fillId="40" borderId="50" xfId="65" applyFont="1" applyFill="1" applyBorder="1" applyAlignment="1">
      <alignment horizontal="right"/>
    </xf>
    <xf numFmtId="0" fontId="47" fillId="41" borderId="50" xfId="65" applyFont="1" applyFill="1" applyBorder="1" applyAlignment="1">
      <alignment horizontal="right"/>
    </xf>
    <xf numFmtId="0" fontId="24" fillId="0" borderId="0" xfId="65" applyFont="1" applyBorder="1" applyAlignment="1"/>
    <xf numFmtId="43" fontId="24" fillId="0" borderId="0" xfId="64" applyNumberFormat="1" applyFont="1" applyBorder="1"/>
    <xf numFmtId="0" fontId="28" fillId="0" borderId="0" xfId="68" applyFont="1" applyBorder="1"/>
    <xf numFmtId="0" fontId="24" fillId="0" borderId="0" xfId="68" applyFont="1" applyBorder="1" applyAlignment="1">
      <alignment horizontal="center" vertical="center" wrapText="1"/>
    </xf>
    <xf numFmtId="0" fontId="24" fillId="0" borderId="0" xfId="68" applyFont="1" applyBorder="1"/>
    <xf numFmtId="0" fontId="48" fillId="0" borderId="0" xfId="69" applyFont="1"/>
    <xf numFmtId="0" fontId="48" fillId="0" borderId="0" xfId="69" applyFont="1" applyAlignment="1">
      <alignment horizontal="right"/>
    </xf>
    <xf numFmtId="181" fontId="22" fillId="0" borderId="0" xfId="70" applyNumberFormat="1" applyFont="1" applyAlignment="1">
      <alignment horizontal="center" vertical="center" wrapText="1"/>
    </xf>
    <xf numFmtId="9" fontId="22" fillId="0" borderId="0" xfId="71" applyFont="1" applyAlignment="1">
      <alignment horizontal="center" vertical="center" wrapText="1"/>
    </xf>
    <xf numFmtId="3" fontId="24" fillId="0" borderId="0" xfId="68" applyNumberFormat="1" applyFont="1" applyBorder="1" applyAlignment="1">
      <alignment horizontal="center" vertical="center" wrapText="1"/>
    </xf>
    <xf numFmtId="9" fontId="24" fillId="0" borderId="0" xfId="71" applyFont="1" applyBorder="1"/>
    <xf numFmtId="0" fontId="48" fillId="0" borderId="0" xfId="69" quotePrefix="1" applyFont="1" applyAlignment="1">
      <alignment horizontal="right"/>
    </xf>
    <xf numFmtId="0" fontId="48" fillId="0" borderId="0" xfId="69" applyFont="1" applyAlignment="1">
      <alignment horizontal="center" vertical="center" wrapText="1"/>
    </xf>
    <xf numFmtId="2" fontId="24" fillId="0" borderId="0" xfId="71" applyNumberFormat="1" applyFont="1" applyBorder="1" applyAlignment="1">
      <alignment horizontal="center" vertical="center" wrapText="1"/>
    </xf>
    <xf numFmtId="166" fontId="24" fillId="0" borderId="0" xfId="71" applyNumberFormat="1" applyFont="1" applyBorder="1" applyAlignment="1">
      <alignment horizontal="center" vertical="center" wrapText="1"/>
    </xf>
    <xf numFmtId="9" fontId="24" fillId="0" borderId="0" xfId="71" applyNumberFormat="1" applyFont="1" applyBorder="1"/>
    <xf numFmtId="3" fontId="28" fillId="0" borderId="0" xfId="68" applyNumberFormat="1" applyFont="1" applyBorder="1"/>
    <xf numFmtId="0" fontId="28" fillId="0" borderId="0" xfId="68" applyFont="1" applyBorder="1" applyAlignment="1">
      <alignment horizontal="center"/>
    </xf>
    <xf numFmtId="3" fontId="24" fillId="0" borderId="0" xfId="68" applyNumberFormat="1" applyFont="1" applyBorder="1"/>
    <xf numFmtId="2" fontId="24" fillId="0" borderId="0" xfId="71" applyNumberFormat="1" applyFont="1" applyBorder="1"/>
    <xf numFmtId="166" fontId="24" fillId="0" borderId="0" xfId="71" applyNumberFormat="1" applyFont="1" applyBorder="1"/>
    <xf numFmtId="0" fontId="30" fillId="0" borderId="0" xfId="72" applyFont="1"/>
    <xf numFmtId="0" fontId="22" fillId="0" borderId="0" xfId="72" applyFont="1"/>
    <xf numFmtId="0" fontId="22" fillId="0" borderId="0" xfId="72" applyFont="1" applyAlignment="1">
      <alignment horizontal="center" vertical="center"/>
    </xf>
    <xf numFmtId="0" fontId="22" fillId="0" borderId="0" xfId="72"/>
    <xf numFmtId="182" fontId="0" fillId="0" borderId="0" xfId="73" applyNumberFormat="1" applyFont="1"/>
    <xf numFmtId="3" fontId="48" fillId="0" borderId="0" xfId="72" applyNumberFormat="1" applyFont="1" applyFill="1" applyAlignment="1">
      <alignment wrapText="1"/>
    </xf>
    <xf numFmtId="3" fontId="49" fillId="0" borderId="0" xfId="73" applyNumberFormat="1" applyFont="1" applyFill="1" applyBorder="1" applyAlignment="1">
      <alignment wrapText="1"/>
    </xf>
    <xf numFmtId="3" fontId="48" fillId="0" borderId="0" xfId="72" applyNumberFormat="1" applyFont="1" applyFill="1"/>
    <xf numFmtId="3" fontId="49" fillId="0" borderId="0" xfId="73" applyNumberFormat="1" applyFont="1" applyFill="1" applyBorder="1"/>
    <xf numFmtId="3" fontId="50" fillId="0" borderId="0" xfId="72" applyNumberFormat="1" applyFont="1" applyFill="1"/>
    <xf numFmtId="3" fontId="49" fillId="0" borderId="0" xfId="72" applyNumberFormat="1" applyFont="1" applyFill="1" applyBorder="1"/>
    <xf numFmtId="0" fontId="22" fillId="0" borderId="0" xfId="72" applyFont="1" applyFill="1" applyBorder="1" applyAlignment="1">
      <alignment horizontal="center"/>
    </xf>
    <xf numFmtId="3" fontId="50" fillId="0" borderId="0" xfId="72" applyNumberFormat="1" applyFont="1" applyFill="1" applyBorder="1"/>
    <xf numFmtId="0" fontId="22" fillId="0" borderId="0" xfId="72" applyFill="1"/>
    <xf numFmtId="181" fontId="0" fillId="0" borderId="0" xfId="73" applyNumberFormat="1" applyFont="1"/>
    <xf numFmtId="9" fontId="22" fillId="0" borderId="0" xfId="74" applyFont="1" applyAlignment="1">
      <alignment horizontal="center" vertical="center"/>
    </xf>
    <xf numFmtId="166" fontId="22" fillId="0" borderId="0" xfId="74" applyNumberFormat="1" applyFont="1" applyAlignment="1">
      <alignment horizontal="center" vertical="center"/>
    </xf>
    <xf numFmtId="181" fontId="0" fillId="0" borderId="0" xfId="73" applyNumberFormat="1" applyFont="1" applyAlignment="1"/>
    <xf numFmtId="174" fontId="22" fillId="0" borderId="0" xfId="72" applyNumberFormat="1"/>
    <xf numFmtId="174" fontId="46" fillId="0" borderId="51" xfId="72" applyNumberFormat="1" applyFont="1" applyFill="1" applyBorder="1" applyAlignment="1">
      <alignment horizontal="right" vertical="center"/>
    </xf>
    <xf numFmtId="182" fontId="22" fillId="0" borderId="0" xfId="72" applyNumberFormat="1"/>
    <xf numFmtId="174" fontId="46" fillId="0" borderId="0" xfId="72" applyNumberFormat="1" applyFont="1" applyFill="1" applyBorder="1" applyAlignment="1">
      <alignment horizontal="right" vertical="center"/>
    </xf>
    <xf numFmtId="10" fontId="0" fillId="0" borderId="0" xfId="74" applyNumberFormat="1" applyFont="1"/>
    <xf numFmtId="0" fontId="22" fillId="0" borderId="0" xfId="72" applyAlignment="1">
      <alignment horizontal="center" vertical="center"/>
    </xf>
    <xf numFmtId="0" fontId="22" fillId="0" borderId="33" xfId="72" applyBorder="1"/>
    <xf numFmtId="182" fontId="22" fillId="0" borderId="0" xfId="73" applyNumberFormat="1" applyFont="1"/>
    <xf numFmtId="0" fontId="22" fillId="0" borderId="0" xfId="72" applyFont="1" applyAlignment="1">
      <alignment horizontal="center"/>
    </xf>
    <xf numFmtId="166" fontId="22" fillId="0" borderId="0" xfId="44" applyNumberFormat="1" applyFont="1"/>
    <xf numFmtId="166" fontId="24" fillId="0" borderId="0" xfId="74" applyNumberFormat="1" applyFont="1"/>
    <xf numFmtId="0" fontId="24" fillId="0" borderId="0" xfId="65" applyAlignment="1">
      <alignment horizontal="center"/>
    </xf>
    <xf numFmtId="166" fontId="22" fillId="0" borderId="0" xfId="63" applyNumberFormat="1" applyFont="1" applyAlignment="1">
      <alignment horizontal="center"/>
    </xf>
    <xf numFmtId="0" fontId="24" fillId="0" borderId="0" xfId="65" applyFill="1" applyBorder="1" applyAlignment="1"/>
    <xf numFmtId="0" fontId="22" fillId="0" borderId="0" xfId="72" applyAlignment="1">
      <alignment wrapText="1"/>
    </xf>
    <xf numFmtId="9" fontId="22" fillId="0" borderId="0" xfId="74" applyFont="1"/>
    <xf numFmtId="9" fontId="0" fillId="0" borderId="0" xfId="74" applyFont="1"/>
    <xf numFmtId="179" fontId="22" fillId="0" borderId="0" xfId="44" applyNumberFormat="1" applyFont="1"/>
    <xf numFmtId="0" fontId="28" fillId="0" borderId="0" xfId="75" applyFont="1"/>
    <xf numFmtId="0" fontId="24" fillId="0" borderId="0" xfId="75" applyFont="1"/>
    <xf numFmtId="0" fontId="24" fillId="0" borderId="0" xfId="75" applyNumberFormat="1" applyFont="1" applyFill="1" applyBorder="1" applyAlignment="1">
      <alignment horizontal="center"/>
    </xf>
    <xf numFmtId="167" fontId="24" fillId="0" borderId="0" xfId="75" applyNumberFormat="1" applyFont="1" applyFill="1" applyBorder="1" applyAlignment="1">
      <alignment horizontal="center"/>
    </xf>
    <xf numFmtId="0" fontId="24" fillId="0" borderId="0" xfId="75" applyNumberFormat="1" applyFont="1" applyFill="1" applyBorder="1" applyAlignment="1"/>
    <xf numFmtId="184" fontId="24" fillId="0" borderId="0" xfId="76" applyNumberFormat="1" applyFont="1" applyFill="1" applyBorder="1" applyAlignment="1"/>
    <xf numFmtId="177" fontId="24" fillId="0" borderId="0" xfId="76" applyNumberFormat="1" applyFont="1" applyFill="1" applyBorder="1" applyAlignment="1"/>
    <xf numFmtId="184" fontId="24" fillId="0" borderId="0" xfId="75" applyNumberFormat="1" applyFont="1" applyFill="1" applyBorder="1" applyAlignment="1">
      <alignment vertical="center"/>
    </xf>
    <xf numFmtId="177" fontId="52" fillId="0" borderId="0" xfId="75" applyNumberFormat="1" applyFont="1" applyFill="1" applyBorder="1" applyAlignment="1">
      <alignment vertical="center"/>
    </xf>
    <xf numFmtId="0" fontId="30" fillId="0" borderId="0" xfId="75" applyFont="1"/>
    <xf numFmtId="0" fontId="22" fillId="0" borderId="0" xfId="75" applyFont="1"/>
    <xf numFmtId="181" fontId="22" fillId="0" borderId="0" xfId="43" applyNumberFormat="1" applyFont="1"/>
    <xf numFmtId="181" fontId="24" fillId="0" borderId="0" xfId="43" applyNumberFormat="1" applyFont="1" applyFill="1" applyBorder="1" applyAlignment="1"/>
    <xf numFmtId="181" fontId="24" fillId="0" borderId="0" xfId="43" applyNumberFormat="1" applyFont="1" applyFill="1" applyBorder="1" applyAlignment="1">
      <alignment horizontal="center"/>
    </xf>
    <xf numFmtId="166" fontId="3" fillId="0" borderId="0" xfId="60" applyNumberFormat="1"/>
    <xf numFmtId="166" fontId="0" fillId="0" borderId="0" xfId="56" applyNumberFormat="1" applyFont="1"/>
    <xf numFmtId="166" fontId="3" fillId="0" borderId="0" xfId="60" applyNumberFormat="1" applyAlignment="1">
      <alignment horizontal="center" vertical="center"/>
    </xf>
    <xf numFmtId="17" fontId="3" fillId="0" borderId="0" xfId="60" applyNumberFormat="1" applyAlignment="1">
      <alignment horizontal="right"/>
    </xf>
    <xf numFmtId="166" fontId="0" fillId="0" borderId="0" xfId="56" applyNumberFormat="1" applyFont="1" applyAlignment="1">
      <alignment horizontal="right"/>
    </xf>
    <xf numFmtId="14" fontId="3" fillId="0" borderId="0" xfId="60" applyNumberFormat="1" applyAlignment="1">
      <alignment horizontal="right"/>
    </xf>
    <xf numFmtId="2" fontId="3" fillId="0" borderId="0" xfId="60" applyNumberFormat="1"/>
    <xf numFmtId="166" fontId="22" fillId="0" borderId="0" xfId="56" applyNumberFormat="1" applyFont="1" applyAlignment="1">
      <alignment horizontal="right"/>
    </xf>
    <xf numFmtId="0" fontId="20" fillId="0" borderId="0" xfId="75"/>
    <xf numFmtId="174" fontId="51" fillId="0" borderId="0" xfId="76" applyNumberFormat="1" applyFont="1" applyFill="1" applyBorder="1" applyAlignment="1">
      <alignment horizontal="center" vertical="center" wrapText="1"/>
    </xf>
    <xf numFmtId="0" fontId="53" fillId="0" borderId="0" xfId="75" applyFont="1" applyFill="1" applyBorder="1" applyAlignment="1">
      <alignment horizontal="center" vertical="center" wrapText="1"/>
    </xf>
    <xf numFmtId="0" fontId="54" fillId="0" borderId="0" xfId="75" applyFont="1" applyBorder="1" applyAlignment="1">
      <alignment horizontal="center" vertical="center" wrapText="1"/>
    </xf>
    <xf numFmtId="0" fontId="55" fillId="0" borderId="0" xfId="75" applyFont="1" applyBorder="1" applyAlignment="1">
      <alignment horizontal="center" vertical="center" wrapText="1"/>
    </xf>
    <xf numFmtId="183" fontId="22" fillId="0" borderId="0" xfId="76" applyNumberFormat="1" applyFont="1" applyFill="1" applyBorder="1" applyAlignment="1">
      <alignment horizontal="right"/>
    </xf>
    <xf numFmtId="9" fontId="22" fillId="0" borderId="0" xfId="77" applyFont="1" applyFill="1" applyBorder="1" applyAlignment="1">
      <alignment horizontal="center" vertical="center"/>
    </xf>
    <xf numFmtId="183" fontId="56" fillId="0" borderId="0" xfId="76" applyNumberFormat="1" applyFont="1" applyFill="1" applyBorder="1" applyAlignment="1">
      <alignment horizontal="right"/>
    </xf>
    <xf numFmtId="9" fontId="56" fillId="0" borderId="0" xfId="77" applyFont="1" applyBorder="1" applyAlignment="1">
      <alignment horizontal="center" vertical="center"/>
    </xf>
    <xf numFmtId="174" fontId="57" fillId="0" borderId="0" xfId="76" applyNumberFormat="1" applyFont="1" applyBorder="1" applyAlignment="1">
      <alignment vertical="center"/>
    </xf>
    <xf numFmtId="166" fontId="58" fillId="0" borderId="0" xfId="77" applyNumberFormat="1" applyFont="1" applyBorder="1" applyAlignment="1">
      <alignment horizontal="center" vertical="center"/>
    </xf>
    <xf numFmtId="174" fontId="59" fillId="0" borderId="0" xfId="76" applyNumberFormat="1" applyFont="1" applyBorder="1" applyAlignment="1">
      <alignment vertical="center"/>
    </xf>
    <xf numFmtId="183" fontId="51" fillId="0" borderId="0" xfId="76" applyNumberFormat="1" applyFont="1" applyFill="1" applyBorder="1" applyAlignment="1">
      <alignment horizontal="right"/>
    </xf>
    <xf numFmtId="9" fontId="51" fillId="0" borderId="0" xfId="77" applyFont="1" applyBorder="1" applyAlignment="1">
      <alignment horizontal="center" vertical="center"/>
    </xf>
    <xf numFmtId="174" fontId="60" fillId="0" borderId="0" xfId="76" applyNumberFormat="1" applyFont="1" applyBorder="1" applyAlignment="1">
      <alignment vertical="center"/>
    </xf>
    <xf numFmtId="166" fontId="46" fillId="0" borderId="0" xfId="77" applyNumberFormat="1" applyFont="1" applyBorder="1" applyAlignment="1">
      <alignment horizontal="center" vertical="center"/>
    </xf>
    <xf numFmtId="174" fontId="61" fillId="0" borderId="0" xfId="76" applyNumberFormat="1" applyFont="1" applyBorder="1" applyAlignment="1">
      <alignment vertical="center"/>
    </xf>
    <xf numFmtId="9" fontId="51" fillId="0" borderId="0" xfId="77" applyFont="1" applyBorder="1" applyAlignment="1">
      <alignment horizontal="center"/>
    </xf>
    <xf numFmtId="9" fontId="22" fillId="0" borderId="0" xfId="77" applyFont="1" applyBorder="1" applyAlignment="1">
      <alignment horizontal="center" vertical="center"/>
    </xf>
    <xf numFmtId="9" fontId="22" fillId="0" borderId="0" xfId="77" applyFont="1" applyBorder="1" applyAlignment="1">
      <alignment horizontal="center"/>
    </xf>
    <xf numFmtId="0" fontId="3" fillId="0" borderId="0" xfId="60" applyAlignment="1"/>
    <xf numFmtId="174" fontId="2" fillId="0" borderId="0" xfId="61" applyNumberFormat="1" applyFont="1"/>
    <xf numFmtId="174" fontId="2" fillId="0" borderId="0" xfId="60" applyNumberFormat="1" applyFont="1"/>
    <xf numFmtId="9" fontId="22" fillId="0" borderId="0" xfId="77" applyNumberFormat="1" applyFont="1" applyFill="1" applyBorder="1" applyAlignment="1"/>
    <xf numFmtId="9" fontId="0" fillId="0" borderId="0" xfId="56" applyFont="1"/>
    <xf numFmtId="9" fontId="22" fillId="0" borderId="0" xfId="60" applyNumberFormat="1" applyFont="1" applyFill="1" applyBorder="1" applyAlignment="1"/>
    <xf numFmtId="9" fontId="3" fillId="0" borderId="0" xfId="60" applyNumberFormat="1" applyAlignment="1"/>
    <xf numFmtId="9" fontId="22" fillId="0" borderId="0" xfId="61" applyNumberFormat="1" applyFont="1" applyFill="1" applyBorder="1" applyAlignment="1"/>
    <xf numFmtId="9" fontId="24" fillId="0" borderId="0" xfId="60" applyNumberFormat="1" applyFont="1" applyFill="1" applyBorder="1" applyAlignment="1"/>
    <xf numFmtId="0" fontId="24" fillId="0" borderId="0" xfId="60" applyNumberFormat="1" applyFont="1" applyFill="1" applyBorder="1" applyAlignment="1"/>
    <xf numFmtId="49" fontId="24" fillId="0" borderId="0" xfId="60" applyNumberFormat="1" applyFont="1" applyFill="1" applyBorder="1" applyAlignment="1"/>
    <xf numFmtId="9" fontId="22" fillId="0" borderId="0" xfId="77" applyFont="1" applyFill="1" applyBorder="1" applyAlignment="1"/>
    <xf numFmtId="166" fontId="22" fillId="0" borderId="0" xfId="77" applyNumberFormat="1" applyFont="1" applyAlignment="1">
      <alignment horizontal="center"/>
    </xf>
    <xf numFmtId="10" fontId="0" fillId="0" borderId="0" xfId="77" applyNumberFormat="1" applyFont="1"/>
    <xf numFmtId="166" fontId="22" fillId="0" borderId="0" xfId="77" applyNumberFormat="1" applyFont="1"/>
    <xf numFmtId="0" fontId="48" fillId="0" borderId="0" xfId="78" applyFont="1" applyAlignment="1">
      <alignment horizontal="right"/>
    </xf>
    <xf numFmtId="2" fontId="24" fillId="0" borderId="0" xfId="79" applyNumberFormat="1" applyFont="1" applyBorder="1"/>
    <xf numFmtId="166" fontId="24" fillId="0" borderId="0" xfId="79" applyNumberFormat="1" applyFont="1" applyBorder="1"/>
    <xf numFmtId="0" fontId="28" fillId="0" borderId="0" xfId="80" applyNumberFormat="1" applyFont="1" applyFill="1" applyBorder="1" applyAlignment="1"/>
    <xf numFmtId="0" fontId="24" fillId="0" borderId="0" xfId="80" applyNumberFormat="1" applyFont="1" applyFill="1" applyBorder="1" applyAlignment="1"/>
    <xf numFmtId="2" fontId="24" fillId="0" borderId="0" xfId="64" applyNumberFormat="1" applyFont="1" applyFill="1" applyBorder="1" applyAlignment="1"/>
    <xf numFmtId="2" fontId="24" fillId="0" borderId="0" xfId="80" applyNumberFormat="1" applyFont="1" applyFill="1" applyBorder="1" applyAlignment="1"/>
    <xf numFmtId="2" fontId="62" fillId="0" borderId="0" xfId="80" applyNumberFormat="1" applyFont="1" applyFill="1" applyBorder="1" applyAlignment="1">
      <alignment vertical="center"/>
    </xf>
    <xf numFmtId="0" fontId="24" fillId="0" borderId="0" xfId="80" applyNumberFormat="1" applyFont="1" applyFill="1" applyBorder="1" applyAlignment="1">
      <alignment wrapText="1"/>
    </xf>
    <xf numFmtId="10" fontId="24" fillId="0" borderId="0" xfId="62" applyNumberFormat="1" applyFont="1" applyFill="1" applyBorder="1" applyAlignment="1"/>
    <xf numFmtId="10" fontId="24" fillId="0" borderId="0" xfId="62" applyNumberFormat="1" applyFont="1" applyFill="1" applyBorder="1" applyAlignment="1">
      <alignment horizontal="right"/>
    </xf>
    <xf numFmtId="0" fontId="24" fillId="0" borderId="0" xfId="62" applyNumberFormat="1" applyFont="1" applyFill="1" applyBorder="1" applyAlignment="1">
      <alignment horizontal="center"/>
    </xf>
    <xf numFmtId="0" fontId="24" fillId="0" borderId="0" xfId="62" applyNumberFormat="1" applyFont="1" applyFill="1" applyBorder="1" applyAlignment="1">
      <alignment horizontal="right"/>
    </xf>
    <xf numFmtId="166" fontId="24" fillId="0" borderId="0" xfId="62" applyNumberFormat="1" applyFont="1" applyFill="1" applyBorder="1" applyAlignment="1">
      <alignment horizontal="right"/>
    </xf>
    <xf numFmtId="166" fontId="48" fillId="0" borderId="0" xfId="78" applyNumberFormat="1"/>
    <xf numFmtId="0" fontId="48" fillId="0" borderId="0" xfId="78"/>
    <xf numFmtId="3" fontId="64" fillId="0" borderId="0" xfId="78" applyNumberFormat="1" applyFont="1"/>
    <xf numFmtId="14" fontId="28" fillId="0" borderId="0" xfId="80" applyFont="1" applyBorder="1">
      <alignment vertical="center"/>
    </xf>
    <xf numFmtId="14" fontId="24" fillId="0" borderId="0" xfId="80" applyFont="1" applyBorder="1">
      <alignment vertical="center"/>
    </xf>
    <xf numFmtId="166" fontId="24" fillId="0" borderId="0" xfId="74" applyNumberFormat="1" applyFont="1" applyBorder="1" applyAlignment="1">
      <alignment horizontal="right" vertical="center"/>
    </xf>
    <xf numFmtId="166" fontId="24" fillId="0" borderId="0" xfId="74" applyNumberFormat="1" applyFont="1" applyFill="1" applyBorder="1" applyAlignment="1">
      <alignment horizontal="right" vertical="center"/>
    </xf>
    <xf numFmtId="0" fontId="24" fillId="0" borderId="0" xfId="80" applyNumberFormat="1" applyAlignment="1"/>
    <xf numFmtId="166" fontId="24" fillId="0" borderId="0" xfId="80" applyNumberFormat="1" applyFont="1" applyBorder="1" applyAlignment="1">
      <alignment horizontal="right" vertical="center"/>
    </xf>
    <xf numFmtId="166" fontId="22" fillId="0" borderId="0" xfId="72" applyNumberFormat="1" applyAlignment="1">
      <alignment horizontal="right"/>
    </xf>
    <xf numFmtId="166" fontId="24" fillId="0" borderId="0" xfId="80" applyNumberFormat="1" applyFont="1" applyFill="1" applyBorder="1" applyAlignment="1">
      <alignment horizontal="right" vertical="center"/>
    </xf>
    <xf numFmtId="17" fontId="24" fillId="0" borderId="0" xfId="80" applyNumberFormat="1" applyFont="1" applyBorder="1" applyAlignment="1">
      <alignment horizontal="left" vertical="center"/>
    </xf>
    <xf numFmtId="166" fontId="24" fillId="0" borderId="0" xfId="80" applyNumberFormat="1" applyFont="1" applyBorder="1">
      <alignment vertical="center"/>
    </xf>
    <xf numFmtId="168" fontId="24" fillId="0" borderId="0" xfId="80" applyNumberFormat="1" applyFont="1" applyFill="1" applyBorder="1">
      <alignment vertical="center"/>
    </xf>
    <xf numFmtId="0" fontId="62" fillId="0" borderId="0" xfId="72" applyFont="1" applyAlignment="1">
      <alignment horizontal="center"/>
    </xf>
    <xf numFmtId="166" fontId="0" fillId="0" borderId="0" xfId="74" applyNumberFormat="1" applyFont="1" applyAlignment="1">
      <alignment horizontal="right"/>
    </xf>
    <xf numFmtId="0" fontId="28" fillId="0" borderId="0" xfId="81" applyNumberFormat="1" applyFont="1" applyFill="1" applyBorder="1" applyAlignment="1"/>
    <xf numFmtId="0" fontId="24" fillId="0" borderId="0" xfId="81" applyNumberFormat="1" applyFont="1" applyFill="1" applyBorder="1" applyAlignment="1"/>
    <xf numFmtId="9" fontId="24" fillId="0" borderId="0" xfId="77" applyFont="1" applyFill="1" applyBorder="1" applyAlignment="1">
      <alignment horizontal="right"/>
    </xf>
    <xf numFmtId="9" fontId="24" fillId="0" borderId="0" xfId="77" quotePrefix="1" applyFont="1" applyFill="1" applyBorder="1" applyAlignment="1">
      <alignment horizontal="right"/>
    </xf>
    <xf numFmtId="9" fontId="24" fillId="0" borderId="0" xfId="77" applyFont="1" applyAlignment="1"/>
    <xf numFmtId="166" fontId="22" fillId="0" borderId="0" xfId="77" applyNumberFormat="1" applyFont="1" applyAlignment="1"/>
    <xf numFmtId="0" fontId="24" fillId="0" borderId="0" xfId="81" applyNumberFormat="1" applyFont="1" applyFill="1" applyBorder="1" applyAlignment="1">
      <alignment wrapText="1"/>
    </xf>
    <xf numFmtId="4" fontId="28" fillId="0" borderId="0" xfId="82" applyNumberFormat="1" applyFont="1" applyFill="1" applyBorder="1" applyAlignment="1">
      <alignment horizontal="left"/>
    </xf>
    <xf numFmtId="4" fontId="24" fillId="0" borderId="0" xfId="82" applyNumberFormat="1" applyFont="1" applyFill="1" applyBorder="1" applyAlignment="1">
      <alignment horizontal="right"/>
    </xf>
    <xf numFmtId="14" fontId="24" fillId="0" borderId="0" xfId="62" applyFont="1" applyBorder="1">
      <alignment vertical="center"/>
    </xf>
    <xf numFmtId="9" fontId="24" fillId="0" borderId="0" xfId="83" applyFont="1" applyFill="1" applyBorder="1" applyAlignment="1">
      <alignment horizontal="right" wrapText="1"/>
    </xf>
    <xf numFmtId="4" fontId="22" fillId="0" borderId="0" xfId="82" applyNumberFormat="1" applyFont="1" applyAlignment="1">
      <alignment horizontal="right"/>
    </xf>
    <xf numFmtId="14" fontId="28" fillId="0" borderId="0" xfId="62" applyFont="1" applyBorder="1">
      <alignment vertical="center"/>
    </xf>
    <xf numFmtId="183" fontId="24" fillId="0" borderId="0" xfId="84" applyNumberFormat="1" applyFont="1" applyBorder="1" applyAlignment="1">
      <alignment vertical="center"/>
    </xf>
    <xf numFmtId="166" fontId="24" fillId="0" borderId="0" xfId="81" applyNumberFormat="1" applyAlignment="1"/>
    <xf numFmtId="0" fontId="24" fillId="0" borderId="0" xfId="81" applyNumberFormat="1" applyFont="1" applyAlignment="1"/>
    <xf numFmtId="166" fontId="24" fillId="0" borderId="0" xfId="77" applyNumberFormat="1" applyFont="1" applyFill="1" applyBorder="1" applyAlignment="1">
      <alignment horizontal="right"/>
    </xf>
    <xf numFmtId="166" fontId="24" fillId="0" borderId="0" xfId="77" quotePrefix="1" applyNumberFormat="1" applyFont="1" applyFill="1" applyBorder="1" applyAlignment="1">
      <alignment horizontal="right"/>
    </xf>
    <xf numFmtId="0" fontId="22" fillId="0" borderId="0" xfId="85" applyFont="1"/>
    <xf numFmtId="2" fontId="22" fillId="0" borderId="0" xfId="85" applyNumberFormat="1" applyFont="1"/>
    <xf numFmtId="4" fontId="22" fillId="0" borderId="0" xfId="85" applyNumberFormat="1" applyFont="1"/>
    <xf numFmtId="10" fontId="22" fillId="0" borderId="0" xfId="85" applyNumberFormat="1" applyFont="1"/>
    <xf numFmtId="0" fontId="24" fillId="0" borderId="0" xfId="80" applyNumberFormat="1" applyFont="1" applyFill="1" applyBorder="1" applyAlignment="1">
      <alignment horizontal="center"/>
    </xf>
    <xf numFmtId="2" fontId="24" fillId="0" borderId="0" xfId="64" applyNumberFormat="1" applyFont="1" applyFill="1" applyBorder="1" applyAlignment="1">
      <alignment horizontal="right" vertical="center"/>
    </xf>
    <xf numFmtId="2" fontId="24" fillId="0" borderId="0" xfId="80" applyNumberFormat="1" applyFont="1" applyFill="1" applyBorder="1" applyAlignment="1">
      <alignment horizontal="right" vertical="center"/>
    </xf>
    <xf numFmtId="4" fontId="30" fillId="0" borderId="0" xfId="60" applyNumberFormat="1" applyFont="1" applyAlignment="1">
      <alignment horizontal="center"/>
    </xf>
    <xf numFmtId="9" fontId="30" fillId="0" borderId="0" xfId="56" applyFont="1"/>
    <xf numFmtId="166" fontId="22" fillId="0" borderId="0" xfId="60" applyNumberFormat="1" applyFont="1"/>
    <xf numFmtId="0" fontId="30" fillId="0" borderId="0" xfId="0" applyFont="1" applyAlignment="1">
      <alignment horizontal="left" vertical="center"/>
    </xf>
    <xf numFmtId="0" fontId="22" fillId="0" borderId="0" xfId="0" applyFont="1" applyAlignment="1"/>
    <xf numFmtId="2" fontId="28" fillId="0" borderId="0" xfId="80" applyNumberFormat="1" applyFont="1" applyFill="1" applyBorder="1" applyAlignment="1">
      <alignment vertical="center"/>
    </xf>
    <xf numFmtId="4" fontId="22" fillId="0" borderId="0" xfId="56" applyNumberFormat="1" applyFont="1" applyAlignment="1">
      <alignment horizontal="center"/>
    </xf>
    <xf numFmtId="4" fontId="22" fillId="0" borderId="0" xfId="56" applyNumberFormat="1" applyFont="1" applyFill="1" applyBorder="1" applyAlignment="1">
      <alignment horizontal="center"/>
    </xf>
    <xf numFmtId="2" fontId="22" fillId="0" borderId="0" xfId="60" applyNumberFormat="1" applyFont="1" applyAlignment="1">
      <alignment horizontal="center"/>
    </xf>
    <xf numFmtId="2" fontId="22" fillId="0" borderId="0" xfId="60" applyNumberFormat="1" applyFont="1"/>
    <xf numFmtId="167" fontId="24" fillId="0" borderId="0" xfId="68" applyNumberFormat="1" applyFont="1" applyFill="1" applyBorder="1" applyAlignment="1">
      <alignment horizontal="right"/>
    </xf>
    <xf numFmtId="10" fontId="22" fillId="0" borderId="0" xfId="60" applyNumberFormat="1" applyFont="1" applyAlignment="1">
      <alignment horizontal="center"/>
    </xf>
    <xf numFmtId="10" fontId="22" fillId="0" borderId="0" xfId="60" applyNumberFormat="1" applyFont="1"/>
    <xf numFmtId="4" fontId="22" fillId="0" borderId="0" xfId="60" applyNumberFormat="1" applyFont="1" applyAlignment="1">
      <alignment horizontal="center"/>
    </xf>
    <xf numFmtId="0" fontId="24" fillId="0" borderId="0" xfId="86" applyNumberFormat="1" applyFont="1" applyFill="1" applyBorder="1" applyAlignment="1"/>
    <xf numFmtId="166" fontId="24" fillId="0" borderId="0" xfId="86" applyNumberFormat="1" applyFont="1" applyFill="1" applyBorder="1" applyAlignment="1"/>
    <xf numFmtId="4" fontId="22" fillId="0" borderId="0" xfId="60" applyNumberFormat="1" applyFont="1"/>
    <xf numFmtId="10" fontId="24" fillId="0" borderId="0" xfId="60" applyNumberFormat="1" applyFont="1" applyFill="1" applyBorder="1" applyAlignment="1"/>
    <xf numFmtId="10" fontId="22" fillId="0" borderId="0" xfId="60" applyNumberFormat="1" applyFont="1" applyFill="1" applyBorder="1" applyAlignment="1">
      <alignment horizontal="right"/>
    </xf>
    <xf numFmtId="0" fontId="22" fillId="0" borderId="0" xfId="60" applyFont="1" applyFill="1"/>
    <xf numFmtId="4" fontId="22" fillId="0" borderId="0" xfId="60" applyNumberFormat="1" applyFont="1" applyFill="1"/>
    <xf numFmtId="0" fontId="30" fillId="0" borderId="0" xfId="60" applyFont="1" applyFill="1"/>
    <xf numFmtId="1" fontId="22" fillId="0" borderId="0" xfId="60" applyNumberFormat="1" applyFont="1" applyFill="1"/>
    <xf numFmtId="0" fontId="2" fillId="0" borderId="0" xfId="57" applyFont="1" applyAlignment="1">
      <alignment horizontal="left"/>
    </xf>
    <xf numFmtId="0" fontId="66" fillId="0" borderId="0" xfId="48" applyFont="1" applyAlignment="1">
      <alignment horizontal="center"/>
    </xf>
    <xf numFmtId="176" fontId="22" fillId="36" borderId="0" xfId="1" applyNumberFormat="1" applyFont="1" applyFill="1" applyAlignment="1">
      <alignment horizontal="right"/>
    </xf>
    <xf numFmtId="176" fontId="22" fillId="37" borderId="0" xfId="1" applyNumberFormat="1" applyFont="1" applyFill="1" applyAlignment="1">
      <alignment horizontal="right"/>
    </xf>
    <xf numFmtId="0" fontId="38" fillId="0" borderId="0" xfId="48" applyFont="1" applyAlignment="1">
      <alignment vertical="center"/>
    </xf>
    <xf numFmtId="0" fontId="3" fillId="0" borderId="0" xfId="87"/>
    <xf numFmtId="17" fontId="22" fillId="0" borderId="0" xfId="48" applyNumberFormat="1" applyFill="1"/>
    <xf numFmtId="17" fontId="22" fillId="0" borderId="0" xfId="48" applyNumberFormat="1"/>
    <xf numFmtId="0" fontId="22" fillId="0" borderId="0" xfId="48" applyFont="1" applyAlignment="1">
      <alignment vertical="top" wrapText="1"/>
    </xf>
    <xf numFmtId="0" fontId="67" fillId="0" borderId="0" xfId="48" applyFont="1"/>
    <xf numFmtId="176" fontId="22" fillId="0" borderId="0" xfId="48" applyNumberFormat="1"/>
    <xf numFmtId="166" fontId="3" fillId="0" borderId="0" xfId="87" applyNumberFormat="1"/>
    <xf numFmtId="0" fontId="68" fillId="0" borderId="0" xfId="0" applyFont="1"/>
    <xf numFmtId="1" fontId="22" fillId="36" borderId="0" xfId="1" applyNumberFormat="1" applyFont="1" applyFill="1" applyAlignment="1">
      <alignment horizontal="right"/>
    </xf>
    <xf numFmtId="1" fontId="22" fillId="37" borderId="0" xfId="1" applyNumberFormat="1" applyFont="1" applyFill="1" applyAlignment="1">
      <alignment horizontal="right"/>
    </xf>
    <xf numFmtId="14" fontId="29" fillId="35" borderId="24" xfId="88" applyFont="1" applyFill="1" applyBorder="1" applyAlignment="1">
      <alignment horizontal="center" vertical="center" wrapText="1"/>
    </xf>
    <xf numFmtId="0" fontId="2" fillId="0" borderId="0" xfId="89"/>
    <xf numFmtId="14" fontId="29" fillId="35" borderId="22" xfId="88" applyFont="1" applyFill="1" applyBorder="1" applyAlignment="1">
      <alignment horizontal="center" vertical="center" wrapText="1"/>
    </xf>
    <xf numFmtId="10" fontId="22" fillId="0" borderId="0" xfId="90" applyNumberFormat="1" applyFont="1"/>
    <xf numFmtId="166" fontId="22" fillId="0" borderId="0" xfId="90" applyNumberFormat="1" applyFont="1"/>
    <xf numFmtId="10" fontId="2" fillId="0" borderId="0" xfId="89" applyNumberFormat="1"/>
    <xf numFmtId="14" fontId="29" fillId="35" borderId="23" xfId="45" quotePrefix="1" applyFont="1" applyFill="1" applyBorder="1" applyAlignment="1">
      <alignment horizontal="center" vertical="center" wrapText="1"/>
    </xf>
    <xf numFmtId="0" fontId="20" fillId="0" borderId="0" xfId="89" applyFont="1"/>
    <xf numFmtId="10" fontId="24" fillId="36" borderId="0" xfId="58" applyNumberFormat="1" applyFont="1" applyFill="1" applyAlignment="1">
      <alignment horizontal="right"/>
    </xf>
    <xf numFmtId="10" fontId="24" fillId="36" borderId="0" xfId="73" applyNumberFormat="1" applyFont="1" applyFill="1" applyAlignment="1">
      <alignment horizontal="right"/>
    </xf>
    <xf numFmtId="2" fontId="20" fillId="0" borderId="0" xfId="89" applyNumberFormat="1" applyFont="1"/>
    <xf numFmtId="10" fontId="22" fillId="0" borderId="0" xfId="58" applyNumberFormat="1" applyFont="1" applyAlignment="1">
      <alignment horizontal="right"/>
    </xf>
    <xf numFmtId="10" fontId="22" fillId="0" borderId="0" xfId="73" applyNumberFormat="1" applyFont="1" applyAlignment="1">
      <alignment horizontal="right"/>
    </xf>
    <xf numFmtId="0" fontId="26" fillId="35" borderId="22" xfId="45" applyNumberFormat="1" applyFont="1" applyFill="1" applyBorder="1" applyAlignment="1"/>
    <xf numFmtId="0" fontId="28" fillId="0" borderId="0" xfId="48" applyFont="1" applyFill="1"/>
    <xf numFmtId="167" fontId="28" fillId="0" borderId="0" xfId="48" applyNumberFormat="1" applyFont="1" applyAlignment="1">
      <alignment horizontal="center"/>
    </xf>
    <xf numFmtId="166" fontId="22" fillId="0" borderId="0" xfId="58" applyNumberFormat="1" applyFont="1"/>
    <xf numFmtId="166" fontId="20" fillId="0" borderId="0" xfId="89" applyNumberFormat="1" applyFont="1"/>
    <xf numFmtId="166" fontId="24" fillId="0" borderId="0" xfId="77" applyNumberFormat="1" applyFont="1"/>
    <xf numFmtId="166" fontId="24" fillId="36" borderId="0" xfId="58" applyNumberFormat="1" applyFont="1" applyFill="1" applyAlignment="1"/>
    <xf numFmtId="0" fontId="22" fillId="0" borderId="0" xfId="48" applyFill="1" applyBorder="1" applyAlignment="1"/>
    <xf numFmtId="0" fontId="29" fillId="33" borderId="11" xfId="0" applyFont="1" applyFill="1" applyBorder="1" applyAlignment="1">
      <alignment horizontal="center" vertical="center" wrapText="1"/>
    </xf>
    <xf numFmtId="0" fontId="29" fillId="33" borderId="10" xfId="0" applyFont="1" applyFill="1" applyBorder="1" applyAlignment="1">
      <alignment horizontal="center" vertical="center" wrapText="1"/>
    </xf>
    <xf numFmtId="0" fontId="29" fillId="33" borderId="13" xfId="0" applyFont="1" applyFill="1" applyBorder="1" applyAlignment="1">
      <alignment horizontal="center" vertical="center" wrapText="1"/>
    </xf>
    <xf numFmtId="164" fontId="70" fillId="34" borderId="0" xfId="0" applyNumberFormat="1" applyFont="1" applyFill="1" applyBorder="1"/>
    <xf numFmtId="3" fontId="22" fillId="34" borderId="0" xfId="0" applyNumberFormat="1" applyFont="1" applyFill="1" applyBorder="1"/>
    <xf numFmtId="164" fontId="70" fillId="0" borderId="0" xfId="0" applyNumberFormat="1" applyFont="1" applyBorder="1"/>
    <xf numFmtId="3" fontId="22" fillId="0" borderId="0" xfId="0" applyNumberFormat="1" applyFont="1" applyBorder="1"/>
    <xf numFmtId="0" fontId="29" fillId="33" borderId="12" xfId="0" applyFont="1" applyFill="1" applyBorder="1" applyAlignment="1">
      <alignment horizontal="center" vertical="center" wrapText="1"/>
    </xf>
    <xf numFmtId="165" fontId="22" fillId="34" borderId="0" xfId="0" applyNumberFormat="1" applyFont="1" applyFill="1" applyBorder="1"/>
    <xf numFmtId="165" fontId="22" fillId="0" borderId="0" xfId="0" applyNumberFormat="1" applyFont="1" applyBorder="1"/>
    <xf numFmtId="0" fontId="29" fillId="33" borderId="10" xfId="0" applyFont="1" applyFill="1" applyBorder="1" applyAlignment="1">
      <alignment horizontal="center" wrapText="1"/>
    </xf>
    <xf numFmtId="0" fontId="26" fillId="33" borderId="13" xfId="0" applyFont="1" applyFill="1" applyBorder="1" applyAlignment="1">
      <alignment horizontal="center" wrapText="1"/>
    </xf>
    <xf numFmtId="0" fontId="26" fillId="33" borderId="10" xfId="0" applyFont="1" applyFill="1" applyBorder="1" applyAlignment="1">
      <alignment horizontal="center" wrapText="1"/>
    </xf>
    <xf numFmtId="0" fontId="26" fillId="33" borderId="14" xfId="0" applyFont="1" applyFill="1" applyBorder="1" applyAlignment="1">
      <alignment horizontal="center" wrapText="1"/>
    </xf>
    <xf numFmtId="0" fontId="29" fillId="33" borderId="15" xfId="0" applyFont="1" applyFill="1" applyBorder="1" applyAlignment="1">
      <alignment horizontal="center" vertical="center" wrapText="1"/>
    </xf>
    <xf numFmtId="0" fontId="26" fillId="33" borderId="16" xfId="0" applyFont="1" applyFill="1" applyBorder="1" applyAlignment="1">
      <alignment horizontal="center" wrapText="1"/>
    </xf>
    <xf numFmtId="0" fontId="29" fillId="33" borderId="17" xfId="0" applyFont="1" applyFill="1" applyBorder="1" applyAlignment="1">
      <alignment horizontal="center" vertical="center" wrapText="1"/>
    </xf>
    <xf numFmtId="1" fontId="70" fillId="34" borderId="0" xfId="0" applyNumberFormat="1" applyFont="1" applyFill="1" applyBorder="1"/>
    <xf numFmtId="1" fontId="70" fillId="0" borderId="0" xfId="0" applyNumberFormat="1" applyFont="1" applyBorder="1"/>
    <xf numFmtId="0" fontId="0" fillId="0" borderId="0" xfId="0" applyBorder="1"/>
    <xf numFmtId="0" fontId="24" fillId="0" borderId="0" xfId="1" applyFont="1"/>
    <xf numFmtId="0" fontId="24" fillId="0" borderId="0" xfId="1" applyFont="1" applyFill="1"/>
    <xf numFmtId="0" fontId="20" fillId="0" borderId="0" xfId="0" applyFont="1"/>
    <xf numFmtId="164" fontId="30" fillId="34" borderId="0" xfId="1" applyNumberFormat="1" applyFont="1" applyFill="1" applyBorder="1"/>
    <xf numFmtId="165" fontId="22" fillId="34" borderId="0" xfId="1" applyNumberFormat="1" applyFont="1" applyFill="1" applyBorder="1"/>
    <xf numFmtId="164" fontId="22" fillId="34" borderId="0" xfId="1" applyNumberFormat="1" applyFont="1" applyFill="1" applyBorder="1"/>
    <xf numFmtId="164" fontId="30" fillId="0" borderId="0" xfId="1" applyNumberFormat="1" applyFont="1" applyBorder="1"/>
    <xf numFmtId="164" fontId="22" fillId="0" borderId="0" xfId="1" applyNumberFormat="1" applyFont="1" applyBorder="1"/>
    <xf numFmtId="0" fontId="26" fillId="35" borderId="0" xfId="1" applyFont="1" applyFill="1" applyAlignment="1">
      <alignment horizontal="center" vertical="center"/>
    </xf>
    <xf numFmtId="0" fontId="70" fillId="34" borderId="0" xfId="0" applyNumberFormat="1" applyFont="1" applyFill="1" applyBorder="1"/>
    <xf numFmtId="0" fontId="70" fillId="0" borderId="0" xfId="0" applyNumberFormat="1" applyFont="1" applyBorder="1"/>
    <xf numFmtId="0" fontId="70" fillId="0" borderId="0" xfId="0" applyNumberFormat="1" applyFont="1" applyBorder="1" applyAlignment="1">
      <alignment horizontal="right"/>
    </xf>
    <xf numFmtId="0" fontId="29" fillId="35" borderId="18" xfId="1" applyFont="1" applyFill="1" applyBorder="1" applyAlignment="1">
      <alignment horizontal="center" vertical="center"/>
    </xf>
    <xf numFmtId="0" fontId="29" fillId="35" borderId="18" xfId="1" applyFont="1" applyFill="1" applyBorder="1" applyAlignment="1">
      <alignment horizontal="center" vertical="center" wrapText="1"/>
    </xf>
    <xf numFmtId="0" fontId="29" fillId="35" borderId="30" xfId="1" applyFont="1" applyFill="1" applyBorder="1" applyAlignment="1">
      <alignment horizontal="center" vertical="center"/>
    </xf>
    <xf numFmtId="0" fontId="29" fillId="35" borderId="30" xfId="1" applyFont="1" applyFill="1" applyBorder="1" applyAlignment="1">
      <alignment horizontal="center" vertical="center" wrapText="1"/>
    </xf>
    <xf numFmtId="0" fontId="29" fillId="35" borderId="18" xfId="0" applyFont="1" applyFill="1" applyBorder="1"/>
    <xf numFmtId="0" fontId="29" fillId="35" borderId="30" xfId="0" applyFont="1" applyFill="1" applyBorder="1"/>
    <xf numFmtId="164" fontId="30" fillId="34" borderId="0" xfId="0" applyNumberFormat="1" applyFont="1" applyFill="1" applyBorder="1"/>
    <xf numFmtId="1" fontId="22" fillId="34" borderId="0" xfId="0" applyNumberFormat="1" applyFont="1" applyFill="1" applyBorder="1"/>
    <xf numFmtId="1" fontId="71" fillId="34" borderId="0" xfId="0" applyNumberFormat="1" applyFont="1" applyFill="1" applyBorder="1"/>
    <xf numFmtId="164" fontId="30" fillId="0" borderId="0" xfId="0" applyNumberFormat="1" applyFont="1" applyBorder="1"/>
    <xf numFmtId="1" fontId="22" fillId="0" borderId="0" xfId="0" applyNumberFormat="1" applyFont="1" applyBorder="1"/>
    <xf numFmtId="1" fontId="71" fillId="0" borderId="0" xfId="0" applyNumberFormat="1" applyFont="1" applyBorder="1"/>
    <xf numFmtId="0" fontId="48" fillId="0" borderId="0" xfId="0" applyFont="1" applyAlignment="1">
      <alignment horizontal="justify" vertical="center"/>
    </xf>
    <xf numFmtId="0" fontId="73" fillId="0" borderId="0" xfId="0" applyFont="1"/>
    <xf numFmtId="43" fontId="0" fillId="0" borderId="0" xfId="43" applyFont="1" applyAlignment="1">
      <alignment horizontal="right"/>
    </xf>
    <xf numFmtId="0" fontId="44" fillId="0" borderId="0" xfId="0" applyFont="1" applyAlignment="1">
      <alignment vertical="center"/>
    </xf>
    <xf numFmtId="175" fontId="74" fillId="0" borderId="0" xfId="0" applyNumberFormat="1" applyFont="1" applyFill="1" applyBorder="1" applyAlignment="1">
      <alignment horizontal="right"/>
    </xf>
    <xf numFmtId="2" fontId="24" fillId="0" borderId="0" xfId="0" applyNumberFormat="1" applyFont="1" applyFill="1" applyAlignment="1"/>
    <xf numFmtId="2" fontId="24" fillId="0" borderId="0" xfId="0" applyNumberFormat="1" applyFont="1" applyFill="1" applyAlignment="1">
      <alignment horizontal="right" vertical="center" wrapText="1"/>
    </xf>
    <xf numFmtId="176" fontId="24" fillId="0" borderId="0" xfId="0" applyNumberFormat="1" applyFont="1" applyFill="1" applyAlignment="1">
      <alignment horizontal="right"/>
    </xf>
    <xf numFmtId="176" fontId="24" fillId="0" borderId="0" xfId="0" applyNumberFormat="1" applyFont="1" applyFill="1" applyAlignment="1"/>
    <xf numFmtId="175" fontId="74" fillId="0" borderId="0" xfId="1" applyNumberFormat="1" applyFont="1" applyFill="1" applyBorder="1" applyAlignment="1"/>
    <xf numFmtId="2" fontId="24" fillId="0" borderId="0" xfId="1" applyNumberFormat="1" applyFont="1" applyFill="1" applyAlignment="1"/>
    <xf numFmtId="2" fontId="24" fillId="0" borderId="0" xfId="1" applyNumberFormat="1" applyFont="1" applyFill="1" applyAlignment="1">
      <alignment horizontal="left" indent="2"/>
    </xf>
    <xf numFmtId="175" fontId="74" fillId="0" borderId="0" xfId="1" quotePrefix="1" applyNumberFormat="1" applyFont="1" applyFill="1" applyBorder="1" applyAlignment="1"/>
    <xf numFmtId="0" fontId="28" fillId="0" borderId="0" xfId="1" applyNumberFormat="1" applyFont="1" applyFill="1" applyAlignment="1"/>
    <xf numFmtId="166" fontId="75" fillId="0" borderId="0" xfId="44" applyNumberFormat="1" applyFont="1" applyFill="1" applyBorder="1" applyAlignment="1"/>
    <xf numFmtId="0" fontId="28" fillId="0" borderId="0" xfId="1" applyNumberFormat="1" applyFont="1" applyFill="1" applyAlignment="1">
      <alignment horizontal="right"/>
    </xf>
    <xf numFmtId="0" fontId="28" fillId="0" borderId="0" xfId="1" quotePrefix="1" applyNumberFormat="1" applyFont="1" applyFill="1" applyAlignment="1">
      <alignment horizontal="right"/>
    </xf>
    <xf numFmtId="175" fontId="74" fillId="0" borderId="0" xfId="1" applyNumberFormat="1" applyFont="1" applyFill="1" applyBorder="1" applyAlignment="1">
      <alignment horizontal="right"/>
    </xf>
    <xf numFmtId="0" fontId="28" fillId="0" borderId="0" xfId="46" applyFont="1" applyBorder="1" applyAlignment="1">
      <alignment horizontal="right"/>
    </xf>
    <xf numFmtId="0" fontId="28" fillId="0" borderId="0" xfId="46" applyFont="1" applyFill="1" applyBorder="1" applyAlignment="1">
      <alignment horizontal="right"/>
    </xf>
    <xf numFmtId="10" fontId="24" fillId="0" borderId="0" xfId="44" applyNumberFormat="1" applyFont="1" applyFill="1" applyAlignment="1"/>
    <xf numFmtId="166" fontId="24" fillId="0" borderId="0" xfId="44" applyNumberFormat="1" applyFont="1" applyFill="1" applyAlignment="1"/>
    <xf numFmtId="183" fontId="24" fillId="0" borderId="0" xfId="43" applyNumberFormat="1" applyFont="1" applyFill="1" applyAlignment="1"/>
    <xf numFmtId="0" fontId="40" fillId="0" borderId="0" xfId="0" applyFont="1" applyAlignment="1">
      <alignment vertical="center"/>
    </xf>
    <xf numFmtId="0" fontId="28" fillId="0" borderId="0" xfId="46" applyFont="1" applyAlignment="1">
      <alignment horizontal="right"/>
    </xf>
    <xf numFmtId="183" fontId="2" fillId="0" borderId="0" xfId="43" applyNumberFormat="1" applyFont="1" applyAlignment="1">
      <alignment vertical="center"/>
    </xf>
    <xf numFmtId="183" fontId="38" fillId="0" borderId="0" xfId="43" applyNumberFormat="1" applyFont="1" applyAlignment="1">
      <alignment vertical="center"/>
    </xf>
    <xf numFmtId="0" fontId="29" fillId="39" borderId="34" xfId="60" applyFont="1" applyFill="1" applyBorder="1" applyAlignment="1">
      <alignment horizontal="center" vertical="center" wrapText="1"/>
    </xf>
    <xf numFmtId="0" fontId="29" fillId="39" borderId="35" xfId="60" applyFont="1" applyFill="1" applyBorder="1" applyAlignment="1">
      <alignment horizontal="center" vertical="center" wrapText="1"/>
    </xf>
    <xf numFmtId="0" fontId="29" fillId="39" borderId="37" xfId="60" applyFont="1" applyFill="1" applyBorder="1" applyAlignment="1">
      <alignment horizontal="right" vertical="center"/>
    </xf>
    <xf numFmtId="0" fontId="29" fillId="39" borderId="38" xfId="60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/>
    <xf numFmtId="177" fontId="22" fillId="0" borderId="0" xfId="43" applyNumberFormat="1" applyFont="1" applyFill="1" applyBorder="1" applyAlignment="1">
      <alignment vertical="center"/>
    </xf>
    <xf numFmtId="167" fontId="76" fillId="0" borderId="0" xfId="0" applyNumberFormat="1" applyFont="1" applyFill="1" applyBorder="1" applyAlignment="1">
      <alignment horizontal="center"/>
    </xf>
    <xf numFmtId="0" fontId="29" fillId="39" borderId="36" xfId="60" applyFont="1" applyFill="1" applyBorder="1" applyAlignment="1">
      <alignment horizontal="center" vertical="center" wrapText="1"/>
    </xf>
    <xf numFmtId="0" fontId="29" fillId="39" borderId="39" xfId="60" applyFont="1" applyFill="1" applyBorder="1" applyAlignment="1">
      <alignment horizontal="center" vertical="center" wrapText="1"/>
    </xf>
    <xf numFmtId="49" fontId="30" fillId="0" borderId="0" xfId="60" applyNumberFormat="1" applyFont="1" applyFill="1" applyAlignment="1">
      <alignment horizontal="right"/>
    </xf>
    <xf numFmtId="0" fontId="30" fillId="0" borderId="0" xfId="60" applyFont="1" applyAlignment="1">
      <alignment horizontal="right" vertical="center"/>
    </xf>
    <xf numFmtId="17" fontId="77" fillId="0" borderId="0" xfId="60" applyNumberFormat="1" applyFont="1" applyAlignment="1">
      <alignment horizontal="center"/>
    </xf>
    <xf numFmtId="0" fontId="77" fillId="0" borderId="0" xfId="60" applyFont="1" applyAlignment="1">
      <alignment horizontal="center"/>
    </xf>
    <xf numFmtId="14" fontId="77" fillId="0" borderId="0" xfId="60" applyNumberFormat="1" applyFont="1" applyAlignment="1">
      <alignment horizontal="center"/>
    </xf>
    <xf numFmtId="17" fontId="30" fillId="0" borderId="0" xfId="60" applyNumberFormat="1" applyFont="1" applyAlignment="1">
      <alignment horizontal="right"/>
    </xf>
    <xf numFmtId="0" fontId="30" fillId="0" borderId="0" xfId="60" applyFont="1" applyAlignment="1">
      <alignment horizontal="right"/>
    </xf>
    <xf numFmtId="14" fontId="30" fillId="0" borderId="0" xfId="60" applyNumberFormat="1" applyFont="1" applyAlignment="1">
      <alignment horizontal="right"/>
    </xf>
    <xf numFmtId="0" fontId="28" fillId="0" borderId="0" xfId="0" applyNumberFormat="1" applyFont="1" applyFill="1" applyBorder="1" applyAlignment="1"/>
    <xf numFmtId="167" fontId="28" fillId="0" borderId="0" xfId="0" applyNumberFormat="1" applyFont="1" applyFill="1" applyBorder="1" applyAlignment="1">
      <alignment horizontal="center"/>
    </xf>
    <xf numFmtId="0" fontId="29" fillId="39" borderId="37" xfId="60" applyFont="1" applyFill="1" applyBorder="1" applyAlignment="1">
      <alignment horizontal="center" vertical="center"/>
    </xf>
    <xf numFmtId="0" fontId="28" fillId="0" borderId="0" xfId="62" applyNumberFormat="1" applyFont="1" applyFill="1" applyBorder="1" applyAlignment="1">
      <alignment horizontal="left"/>
    </xf>
    <xf numFmtId="167" fontId="28" fillId="0" borderId="0" xfId="62" applyNumberFormat="1" applyFont="1" applyFill="1" applyBorder="1" applyAlignment="1">
      <alignment horizontal="left"/>
    </xf>
    <xf numFmtId="0" fontId="29" fillId="39" borderId="34" xfId="60" applyFont="1" applyFill="1" applyBorder="1" applyAlignment="1">
      <alignment horizontal="center" vertical="center"/>
    </xf>
    <xf numFmtId="0" fontId="29" fillId="39" borderId="35" xfId="60" applyFont="1" applyFill="1" applyBorder="1" applyAlignment="1">
      <alignment horizontal="center" vertical="center"/>
    </xf>
    <xf numFmtId="0" fontId="29" fillId="39" borderId="38" xfId="60" applyFont="1" applyFill="1" applyBorder="1" applyAlignment="1">
      <alignment horizontal="center" vertical="center"/>
    </xf>
    <xf numFmtId="0" fontId="29" fillId="39" borderId="37" xfId="60" applyFont="1" applyFill="1" applyBorder="1" applyAlignment="1">
      <alignment horizontal="center" vertical="center" wrapText="1"/>
    </xf>
    <xf numFmtId="0" fontId="28" fillId="0" borderId="0" xfId="65" applyFont="1" applyFill="1" applyBorder="1" applyAlignment="1"/>
    <xf numFmtId="0" fontId="30" fillId="0" borderId="0" xfId="66" applyFont="1" applyAlignment="1">
      <alignment horizontal="center"/>
    </xf>
    <xf numFmtId="175" fontId="28" fillId="0" borderId="0" xfId="65" applyNumberFormat="1" applyFont="1" applyBorder="1" applyAlignment="1">
      <alignment horizontal="right"/>
    </xf>
    <xf numFmtId="17" fontId="30" fillId="0" borderId="0" xfId="60" applyNumberFormat="1" applyFont="1" applyAlignment="1">
      <alignment horizontal="center" vertical="center"/>
    </xf>
    <xf numFmtId="0" fontId="30" fillId="0" borderId="0" xfId="60" applyFont="1" applyAlignment="1">
      <alignment horizontal="center" vertical="center"/>
    </xf>
    <xf numFmtId="14" fontId="30" fillId="0" borderId="0" xfId="60" applyNumberFormat="1" applyFont="1" applyAlignment="1">
      <alignment horizontal="center" vertical="center"/>
    </xf>
    <xf numFmtId="0" fontId="29" fillId="39" borderId="43" xfId="60" applyFont="1" applyFill="1" applyBorder="1" applyAlignment="1">
      <alignment horizontal="center" vertical="center" wrapText="1"/>
    </xf>
    <xf numFmtId="0" fontId="29" fillId="39" borderId="38" xfId="60" applyFont="1" applyFill="1" applyBorder="1" applyAlignment="1">
      <alignment horizontal="center" vertical="center" wrapText="1"/>
    </xf>
    <xf numFmtId="0" fontId="29" fillId="39" borderId="39" xfId="60" applyFont="1" applyFill="1" applyBorder="1" applyAlignment="1">
      <alignment horizontal="center" vertical="center"/>
    </xf>
    <xf numFmtId="0" fontId="29" fillId="39" borderId="34" xfId="60" applyFont="1" applyFill="1" applyBorder="1" applyAlignment="1">
      <alignment horizontal="center" vertical="center" wrapText="1"/>
    </xf>
    <xf numFmtId="0" fontId="29" fillId="39" borderId="46" xfId="60" applyFont="1" applyFill="1" applyBorder="1" applyAlignment="1">
      <alignment horizontal="center" vertical="center" wrapText="1"/>
    </xf>
    <xf numFmtId="0" fontId="29" fillId="39" borderId="36" xfId="60" applyFont="1" applyFill="1" applyBorder="1" applyAlignment="1">
      <alignment horizontal="center" vertical="center" wrapText="1"/>
    </xf>
    <xf numFmtId="167" fontId="28" fillId="0" borderId="0" xfId="65" applyNumberFormat="1" applyFont="1" applyBorder="1" applyAlignment="1">
      <alignment horizontal="center"/>
    </xf>
    <xf numFmtId="0" fontId="29" fillId="39" borderId="36" xfId="60" applyFont="1" applyFill="1" applyBorder="1" applyAlignment="1">
      <alignment horizontal="center" vertical="center"/>
    </xf>
    <xf numFmtId="167" fontId="28" fillId="0" borderId="0" xfId="65" applyNumberFormat="1" applyFont="1" applyBorder="1" applyAlignment="1">
      <alignment horizontal="right"/>
    </xf>
    <xf numFmtId="0" fontId="29" fillId="39" borderId="40" xfId="60" applyFont="1" applyFill="1" applyBorder="1" applyAlignment="1">
      <alignment horizontal="center" vertical="center" wrapText="1"/>
    </xf>
    <xf numFmtId="0" fontId="39" fillId="0" borderId="0" xfId="69" applyFont="1" applyAlignment="1">
      <alignment horizontal="right"/>
    </xf>
    <xf numFmtId="0" fontId="39" fillId="0" borderId="0" xfId="69" quotePrefix="1" applyFont="1" applyAlignment="1">
      <alignment horizontal="right"/>
    </xf>
    <xf numFmtId="0" fontId="30" fillId="0" borderId="0" xfId="72" applyFont="1" applyAlignment="1">
      <alignment horizontal="right"/>
    </xf>
    <xf numFmtId="17" fontId="30" fillId="0" borderId="0" xfId="72" applyNumberFormat="1" applyFont="1" applyAlignment="1">
      <alignment horizontal="right" vertical="center" wrapText="1"/>
    </xf>
    <xf numFmtId="0" fontId="30" fillId="0" borderId="0" xfId="72" applyFont="1" applyAlignment="1">
      <alignment horizontal="right" vertical="center" wrapText="1"/>
    </xf>
    <xf numFmtId="0" fontId="30" fillId="0" borderId="0" xfId="72" quotePrefix="1" applyFont="1" applyAlignment="1">
      <alignment horizontal="right" vertical="center" wrapText="1"/>
    </xf>
    <xf numFmtId="14" fontId="30" fillId="0" borderId="0" xfId="72" applyNumberFormat="1" applyFont="1" applyAlignment="1">
      <alignment horizontal="right" vertical="center" wrapText="1"/>
    </xf>
    <xf numFmtId="0" fontId="30" fillId="0" borderId="0" xfId="72" applyFont="1" applyAlignment="1">
      <alignment horizontal="center" vertical="center" wrapText="1"/>
    </xf>
    <xf numFmtId="3" fontId="49" fillId="42" borderId="0" xfId="73" applyNumberFormat="1" applyFont="1" applyFill="1" applyBorder="1" applyAlignment="1">
      <alignment horizontal="center" vertical="center" wrapText="1"/>
    </xf>
    <xf numFmtId="3" fontId="49" fillId="42" borderId="0" xfId="72" applyNumberFormat="1" applyFont="1" applyFill="1" applyBorder="1" applyAlignment="1">
      <alignment horizontal="center" vertical="center" wrapText="1"/>
    </xf>
    <xf numFmtId="0" fontId="29" fillId="39" borderId="39" xfId="60" applyFont="1" applyFill="1" applyBorder="1" applyAlignment="1">
      <alignment horizontal="center" vertical="center" wrapText="1"/>
    </xf>
    <xf numFmtId="3" fontId="28" fillId="42" borderId="0" xfId="72" applyNumberFormat="1" applyFont="1" applyFill="1" applyAlignment="1">
      <alignment horizontal="center" vertical="center" wrapText="1"/>
    </xf>
    <xf numFmtId="3" fontId="49" fillId="42" borderId="0" xfId="72" applyNumberFormat="1" applyFont="1" applyFill="1" applyAlignment="1">
      <alignment horizontal="center" vertical="center" wrapText="1"/>
    </xf>
    <xf numFmtId="0" fontId="30" fillId="43" borderId="0" xfId="72" applyFont="1" applyFill="1" applyBorder="1" applyAlignment="1">
      <alignment horizontal="center" vertical="center" wrapText="1"/>
    </xf>
    <xf numFmtId="0" fontId="28" fillId="0" borderId="0" xfId="72" applyFont="1" applyAlignment="1">
      <alignment horizontal="center" vertical="center" wrapText="1"/>
    </xf>
    <xf numFmtId="0" fontId="28" fillId="0" borderId="0" xfId="72" applyFont="1" applyAlignment="1">
      <alignment horizontal="right"/>
    </xf>
    <xf numFmtId="14" fontId="28" fillId="0" borderId="0" xfId="72" applyNumberFormat="1" applyFont="1" applyAlignment="1">
      <alignment horizontal="right"/>
    </xf>
    <xf numFmtId="0" fontId="29" fillId="39" borderId="39" xfId="65" applyFont="1" applyFill="1" applyBorder="1" applyAlignment="1">
      <alignment horizontal="center" vertical="center" wrapText="1"/>
    </xf>
    <xf numFmtId="0" fontId="28" fillId="0" borderId="0" xfId="65" applyFont="1" applyFill="1" applyBorder="1" applyAlignment="1">
      <alignment horizontal="center"/>
    </xf>
    <xf numFmtId="0" fontId="28" fillId="0" borderId="0" xfId="65" applyFont="1" applyAlignment="1">
      <alignment horizontal="center"/>
    </xf>
    <xf numFmtId="0" fontId="29" fillId="39" borderId="39" xfId="72" applyFont="1" applyFill="1" applyBorder="1" applyAlignment="1">
      <alignment horizontal="center" vertical="center" wrapText="1"/>
    </xf>
    <xf numFmtId="0" fontId="29" fillId="39" borderId="39" xfId="0" applyNumberFormat="1" applyFont="1" applyFill="1" applyBorder="1" applyAlignment="1">
      <alignment horizontal="center" vertical="center" wrapText="1"/>
    </xf>
    <xf numFmtId="0" fontId="56" fillId="0" borderId="0" xfId="72" applyFont="1" applyAlignment="1">
      <alignment horizontal="right" vertical="center" wrapText="1"/>
    </xf>
    <xf numFmtId="0" fontId="28" fillId="0" borderId="0" xfId="75" applyNumberFormat="1" applyFont="1" applyFill="1" applyBorder="1" applyAlignment="1">
      <alignment horizontal="center"/>
    </xf>
    <xf numFmtId="167" fontId="28" fillId="0" borderId="0" xfId="75" applyNumberFormat="1" applyFont="1" applyFill="1" applyBorder="1" applyAlignment="1">
      <alignment horizontal="center"/>
    </xf>
    <xf numFmtId="0" fontId="29" fillId="39" borderId="39" xfId="75" applyNumberFormat="1" applyFont="1" applyFill="1" applyBorder="1" applyAlignment="1">
      <alignment horizontal="center" vertical="center" wrapText="1"/>
    </xf>
    <xf numFmtId="2" fontId="29" fillId="39" borderId="39" xfId="60" applyNumberFormat="1" applyFont="1" applyFill="1" applyBorder="1" applyAlignment="1">
      <alignment horizontal="center"/>
    </xf>
    <xf numFmtId="174" fontId="29" fillId="39" borderId="39" xfId="76" applyNumberFormat="1" applyFont="1" applyFill="1" applyBorder="1" applyAlignment="1">
      <alignment horizontal="center" vertical="center" wrapText="1"/>
    </xf>
    <xf numFmtId="0" fontId="29" fillId="39" borderId="39" xfId="75" applyFont="1" applyFill="1" applyBorder="1" applyAlignment="1">
      <alignment horizontal="center" vertical="center" wrapText="1"/>
    </xf>
    <xf numFmtId="167" fontId="30" fillId="0" borderId="0" xfId="75" applyNumberFormat="1" applyFont="1" applyFill="1" applyBorder="1" applyAlignment="1">
      <alignment horizontal="right"/>
    </xf>
    <xf numFmtId="49" fontId="29" fillId="39" borderId="39" xfId="60" applyNumberFormat="1" applyFont="1" applyFill="1" applyBorder="1" applyAlignment="1">
      <alignment vertical="center" wrapText="1"/>
    </xf>
    <xf numFmtId="0" fontId="29" fillId="39" borderId="39" xfId="65" applyFont="1" applyFill="1" applyBorder="1" applyAlignment="1"/>
    <xf numFmtId="0" fontId="29" fillId="39" borderId="39" xfId="65" applyFont="1" applyFill="1" applyBorder="1"/>
    <xf numFmtId="0" fontId="28" fillId="0" borderId="0" xfId="68" applyFont="1" applyBorder="1" applyAlignment="1">
      <alignment horizontal="center" vertical="center" wrapText="1"/>
    </xf>
    <xf numFmtId="0" fontId="29" fillId="39" borderId="39" xfId="78" applyFont="1" applyFill="1" applyBorder="1" applyAlignment="1">
      <alignment horizontal="center" vertical="center" wrapText="1"/>
    </xf>
    <xf numFmtId="0" fontId="29" fillId="39" borderId="39" xfId="68" applyFont="1" applyFill="1" applyBorder="1" applyAlignment="1">
      <alignment horizontal="center" vertical="center" wrapText="1"/>
    </xf>
    <xf numFmtId="0" fontId="39" fillId="0" borderId="0" xfId="78" applyFont="1" applyAlignment="1">
      <alignment horizontal="right"/>
    </xf>
    <xf numFmtId="0" fontId="39" fillId="0" borderId="0" xfId="78" quotePrefix="1" applyFont="1" applyAlignment="1">
      <alignment horizontal="right"/>
    </xf>
    <xf numFmtId="0" fontId="29" fillId="39" borderId="39" xfId="69" applyFont="1" applyFill="1" applyBorder="1" applyAlignment="1">
      <alignment horizontal="center" vertical="center" wrapText="1"/>
    </xf>
    <xf numFmtId="0" fontId="28" fillId="0" borderId="0" xfId="80" quotePrefix="1" applyNumberFormat="1" applyFont="1" applyFill="1" applyBorder="1" applyAlignment="1">
      <alignment horizontal="center"/>
    </xf>
    <xf numFmtId="167" fontId="28" fillId="0" borderId="0" xfId="80" quotePrefix="1" applyNumberFormat="1" applyFont="1" applyFill="1" applyBorder="1" applyAlignment="1">
      <alignment horizontal="center"/>
    </xf>
    <xf numFmtId="0" fontId="29" fillId="39" borderId="39" xfId="80" applyNumberFormat="1" applyFont="1" applyFill="1" applyBorder="1" applyAlignment="1"/>
    <xf numFmtId="0" fontId="28" fillId="0" borderId="0" xfId="80" applyNumberFormat="1" applyFont="1" applyFill="1" applyBorder="1" applyAlignment="1">
      <alignment wrapText="1"/>
    </xf>
    <xf numFmtId="2" fontId="28" fillId="0" borderId="0" xfId="64" applyNumberFormat="1" applyFont="1" applyFill="1" applyBorder="1" applyAlignment="1"/>
    <xf numFmtId="0" fontId="28" fillId="0" borderId="0" xfId="62" applyNumberFormat="1" applyFont="1" applyFill="1" applyBorder="1" applyAlignment="1">
      <alignment wrapText="1"/>
    </xf>
    <xf numFmtId="0" fontId="28" fillId="0" borderId="0" xfId="62" applyNumberFormat="1" applyFont="1" applyFill="1" applyBorder="1" applyAlignment="1">
      <alignment horizontal="center" vertical="center" wrapText="1"/>
    </xf>
    <xf numFmtId="0" fontId="29" fillId="39" borderId="39" xfId="62" applyNumberFormat="1" applyFont="1" applyFill="1" applyBorder="1" applyAlignment="1">
      <alignment wrapText="1"/>
    </xf>
    <xf numFmtId="0" fontId="29" fillId="39" borderId="39" xfId="62" applyNumberFormat="1" applyFont="1" applyFill="1" applyBorder="1" applyAlignment="1">
      <alignment vertical="center" wrapText="1"/>
    </xf>
    <xf numFmtId="0" fontId="29" fillId="39" borderId="39" xfId="62" applyNumberFormat="1" applyFont="1" applyFill="1" applyBorder="1" applyAlignment="1">
      <alignment vertical="center"/>
    </xf>
    <xf numFmtId="167" fontId="28" fillId="0" borderId="0" xfId="62" applyNumberFormat="1" applyFont="1" applyFill="1" applyBorder="1" applyAlignment="1">
      <alignment horizontal="right"/>
    </xf>
    <xf numFmtId="167" fontId="28" fillId="0" borderId="0" xfId="62" quotePrefix="1" applyNumberFormat="1" applyFont="1" applyFill="1" applyBorder="1" applyAlignment="1">
      <alignment horizontal="right"/>
    </xf>
    <xf numFmtId="166" fontId="28" fillId="0" borderId="0" xfId="79" applyNumberFormat="1" applyFont="1" applyBorder="1" applyAlignment="1">
      <alignment horizontal="center" vertical="center" wrapText="1"/>
    </xf>
    <xf numFmtId="0" fontId="39" fillId="0" borderId="0" xfId="78" applyFont="1"/>
    <xf numFmtId="167" fontId="28" fillId="0" borderId="0" xfId="80" applyNumberFormat="1" applyFont="1" applyBorder="1" applyAlignment="1">
      <alignment horizontal="right"/>
    </xf>
    <xf numFmtId="167" fontId="28" fillId="0" borderId="0" xfId="80" quotePrefix="1" applyNumberFormat="1" applyFont="1" applyBorder="1" applyAlignment="1">
      <alignment horizontal="right"/>
    </xf>
    <xf numFmtId="17" fontId="28" fillId="0" borderId="0" xfId="80" applyNumberFormat="1" applyFont="1" applyFill="1" applyBorder="1" applyAlignment="1">
      <alignment horizontal="right" vertical="center"/>
    </xf>
    <xf numFmtId="14" fontId="28" fillId="0" borderId="0" xfId="80" applyFont="1" applyBorder="1" applyAlignment="1">
      <alignment horizontal="center" vertical="center" wrapText="1"/>
    </xf>
    <xf numFmtId="17" fontId="29" fillId="39" borderId="39" xfId="80" applyNumberFormat="1" applyFont="1" applyFill="1" applyBorder="1" applyAlignment="1">
      <alignment horizontal="center" vertical="center" wrapText="1"/>
    </xf>
    <xf numFmtId="14" fontId="29" fillId="39" borderId="39" xfId="80" applyFont="1" applyFill="1" applyBorder="1" applyAlignment="1">
      <alignment horizontal="center" vertical="center" wrapText="1"/>
    </xf>
    <xf numFmtId="167" fontId="28" fillId="0" borderId="0" xfId="80" applyNumberFormat="1" applyFont="1" applyBorder="1" applyAlignment="1">
      <alignment horizontal="center"/>
    </xf>
    <xf numFmtId="0" fontId="52" fillId="0" borderId="0" xfId="72" applyFont="1" applyAlignment="1">
      <alignment horizontal="center"/>
    </xf>
    <xf numFmtId="0" fontId="28" fillId="0" borderId="0" xfId="80" applyNumberFormat="1" applyFont="1" applyAlignment="1"/>
    <xf numFmtId="0" fontId="29" fillId="39" borderId="39" xfId="80" applyNumberFormat="1" applyFont="1" applyFill="1" applyBorder="1" applyAlignment="1">
      <alignment horizontal="center" vertical="center" wrapText="1"/>
    </xf>
    <xf numFmtId="0" fontId="28" fillId="0" borderId="0" xfId="81" applyNumberFormat="1" applyFont="1" applyFill="1" applyBorder="1" applyAlignment="1">
      <alignment wrapText="1"/>
    </xf>
    <xf numFmtId="0" fontId="28" fillId="0" borderId="0" xfId="81" applyNumberFormat="1" applyFont="1" applyFill="1" applyBorder="1" applyAlignment="1">
      <alignment horizontal="right"/>
    </xf>
    <xf numFmtId="167" fontId="28" fillId="0" borderId="0" xfId="81" applyNumberFormat="1" applyFont="1" applyFill="1" applyBorder="1" applyAlignment="1">
      <alignment horizontal="right"/>
    </xf>
    <xf numFmtId="167" fontId="28" fillId="0" borderId="0" xfId="81" quotePrefix="1" applyNumberFormat="1" applyFont="1" applyFill="1" applyBorder="1" applyAlignment="1">
      <alignment horizontal="right"/>
    </xf>
    <xf numFmtId="0" fontId="29" fillId="39" borderId="39" xfId="81" applyNumberFormat="1" applyFont="1" applyFill="1" applyBorder="1" applyAlignment="1">
      <alignment vertical="center" wrapText="1"/>
    </xf>
    <xf numFmtId="0" fontId="29" fillId="39" borderId="39" xfId="80" applyNumberFormat="1" applyFont="1" applyFill="1" applyBorder="1" applyAlignment="1">
      <alignment vertical="center" wrapText="1"/>
    </xf>
    <xf numFmtId="14" fontId="28" fillId="0" borderId="0" xfId="62" applyFont="1" applyBorder="1" applyAlignment="1">
      <alignment horizontal="center" vertical="center" wrapText="1"/>
    </xf>
    <xf numFmtId="4" fontId="29" fillId="39" borderId="39" xfId="82" applyNumberFormat="1" applyFont="1" applyFill="1" applyBorder="1" applyAlignment="1">
      <alignment horizontal="center" wrapText="1"/>
    </xf>
    <xf numFmtId="14" fontId="29" fillId="39" borderId="39" xfId="62" applyFont="1" applyFill="1" applyBorder="1" applyAlignment="1">
      <alignment horizontal="center" vertical="center" wrapText="1"/>
    </xf>
    <xf numFmtId="4" fontId="29" fillId="39" borderId="39" xfId="82" applyNumberFormat="1" applyFont="1" applyFill="1" applyBorder="1" applyAlignment="1">
      <alignment horizontal="center" vertical="center" wrapText="1"/>
    </xf>
    <xf numFmtId="0" fontId="28" fillId="0" borderId="0" xfId="81" applyNumberFormat="1" applyFont="1" applyFill="1" applyBorder="1" applyAlignment="1">
      <alignment vertical="center" wrapText="1"/>
    </xf>
    <xf numFmtId="0" fontId="28" fillId="0" borderId="0" xfId="81" applyNumberFormat="1" applyFont="1" applyFill="1" applyBorder="1" applyAlignment="1">
      <alignment horizontal="center" vertical="center" wrapText="1"/>
    </xf>
    <xf numFmtId="167" fontId="28" fillId="0" borderId="0" xfId="81" applyNumberFormat="1" applyFont="1" applyFill="1" applyBorder="1" applyAlignment="1">
      <alignment horizontal="center" vertical="center" wrapText="1"/>
    </xf>
    <xf numFmtId="167" fontId="28" fillId="0" borderId="0" xfId="81" quotePrefix="1" applyNumberFormat="1" applyFont="1" applyFill="1" applyBorder="1" applyAlignment="1">
      <alignment horizontal="center" vertical="center" wrapText="1"/>
    </xf>
    <xf numFmtId="0" fontId="29" fillId="39" borderId="39" xfId="81" applyNumberFormat="1" applyFont="1" applyFill="1" applyBorder="1" applyAlignment="1">
      <alignment vertical="center"/>
    </xf>
    <xf numFmtId="0" fontId="30" fillId="0" borderId="0" xfId="85" applyFont="1"/>
    <xf numFmtId="0" fontId="29" fillId="39" borderId="39" xfId="85" applyFont="1" applyFill="1" applyBorder="1" applyAlignment="1">
      <alignment horizontal="center" vertical="center" wrapText="1"/>
    </xf>
    <xf numFmtId="0" fontId="30" fillId="0" borderId="0" xfId="85" applyFont="1" applyAlignment="1">
      <alignment horizontal="right"/>
    </xf>
    <xf numFmtId="0" fontId="30" fillId="0" borderId="0" xfId="85" applyFont="1" applyAlignment="1">
      <alignment horizontal="center"/>
    </xf>
    <xf numFmtId="4" fontId="29" fillId="39" borderId="39" xfId="60" applyNumberFormat="1" applyFont="1" applyFill="1" applyBorder="1" applyAlignment="1">
      <alignment horizontal="center" vertical="center" wrapText="1"/>
    </xf>
    <xf numFmtId="0" fontId="28" fillId="0" borderId="0" xfId="80" applyNumberFormat="1" applyFont="1" applyFill="1" applyBorder="1" applyAlignment="1">
      <alignment horizontal="center" wrapText="1"/>
    </xf>
    <xf numFmtId="0" fontId="28" fillId="0" borderId="0" xfId="80" applyNumberFormat="1" applyFont="1" applyFill="1" applyBorder="1" applyAlignment="1">
      <alignment horizontal="center"/>
    </xf>
    <xf numFmtId="0" fontId="24" fillId="0" borderId="0" xfId="80" applyNumberFormat="1" applyFont="1" applyFill="1" applyBorder="1" applyAlignment="1">
      <alignment vertical="center"/>
    </xf>
    <xf numFmtId="2" fontId="24" fillId="0" borderId="0" xfId="64" applyNumberFormat="1" applyFont="1" applyFill="1" applyBorder="1" applyAlignment="1">
      <alignment vertical="center"/>
    </xf>
    <xf numFmtId="2" fontId="24" fillId="0" borderId="0" xfId="80" applyNumberFormat="1" applyFont="1" applyFill="1" applyBorder="1" applyAlignment="1">
      <alignment vertical="center"/>
    </xf>
    <xf numFmtId="9" fontId="29" fillId="39" borderId="39" xfId="60" applyNumberFormat="1" applyFont="1" applyFill="1" applyBorder="1" applyAlignment="1">
      <alignment horizontal="center" vertical="center" wrapText="1"/>
    </xf>
    <xf numFmtId="167" fontId="29" fillId="39" borderId="39" xfId="68" applyNumberFormat="1" applyFont="1" applyFill="1" applyBorder="1" applyAlignment="1">
      <alignment horizontal="center" vertical="center" wrapText="1"/>
    </xf>
    <xf numFmtId="0" fontId="30" fillId="0" borderId="0" xfId="60" applyFont="1" applyAlignment="1">
      <alignment wrapText="1"/>
    </xf>
    <xf numFmtId="2" fontId="30" fillId="0" borderId="0" xfId="60" applyNumberFormat="1" applyFont="1" applyAlignment="1">
      <alignment horizontal="center" wrapText="1"/>
    </xf>
    <xf numFmtId="2" fontId="30" fillId="0" borderId="0" xfId="60" applyNumberFormat="1" applyFont="1" applyAlignment="1">
      <alignment wrapText="1"/>
    </xf>
    <xf numFmtId="167" fontId="28" fillId="0" borderId="0" xfId="68" applyNumberFormat="1" applyFont="1" applyBorder="1" applyAlignment="1">
      <alignment horizontal="right"/>
    </xf>
    <xf numFmtId="0" fontId="28" fillId="0" borderId="0" xfId="86" applyNumberFormat="1" applyFont="1" applyFill="1" applyBorder="1" applyAlignment="1"/>
    <xf numFmtId="0" fontId="28" fillId="0" borderId="0" xfId="86" applyNumberFormat="1" applyFont="1" applyFill="1" applyBorder="1" applyAlignment="1">
      <alignment horizontal="center"/>
    </xf>
    <xf numFmtId="167" fontId="28" fillId="0" borderId="0" xfId="86" applyNumberFormat="1" applyFont="1" applyFill="1" applyBorder="1" applyAlignment="1">
      <alignment horizontal="center"/>
    </xf>
    <xf numFmtId="167" fontId="28" fillId="0" borderId="0" xfId="86" quotePrefix="1" applyNumberFormat="1" applyFont="1" applyFill="1" applyBorder="1" applyAlignment="1">
      <alignment horizontal="center"/>
    </xf>
    <xf numFmtId="0" fontId="29" fillId="39" borderId="39" xfId="86" applyNumberFormat="1" applyFont="1" applyFill="1" applyBorder="1" applyAlignment="1">
      <alignment horizontal="center" vertical="center" wrapText="1"/>
    </xf>
    <xf numFmtId="0" fontId="29" fillId="39" borderId="39" xfId="60" applyNumberFormat="1" applyFont="1" applyFill="1" applyBorder="1" applyAlignment="1">
      <alignment horizontal="center" vertical="center" wrapText="1"/>
    </xf>
    <xf numFmtId="4" fontId="30" fillId="0" borderId="0" xfId="60" applyNumberFormat="1" applyFont="1"/>
    <xf numFmtId="14" fontId="29" fillId="35" borderId="0" xfId="50" applyFont="1" applyFill="1" applyBorder="1" applyAlignment="1">
      <alignment horizontal="center" vertical="center" wrapText="1"/>
    </xf>
    <xf numFmtId="0" fontId="27" fillId="35" borderId="54" xfId="0" applyFont="1" applyFill="1" applyBorder="1" applyAlignment="1">
      <alignment horizontal="center" vertical="center" wrapText="1"/>
    </xf>
    <xf numFmtId="0" fontId="27" fillId="35" borderId="55" xfId="0" applyFont="1" applyFill="1" applyBorder="1" applyAlignment="1">
      <alignment horizontal="center" vertical="center" wrapText="1"/>
    </xf>
    <xf numFmtId="14" fontId="29" fillId="0" borderId="22" xfId="50" applyFont="1" applyFill="1" applyBorder="1" applyAlignment="1">
      <alignment horizontal="center" vertical="center" wrapText="1"/>
    </xf>
    <xf numFmtId="14" fontId="29" fillId="35" borderId="27" xfId="50" applyFont="1" applyFill="1" applyBorder="1" applyAlignment="1">
      <alignment horizontal="center" vertical="center" wrapText="1"/>
    </xf>
    <xf numFmtId="0" fontId="22" fillId="0" borderId="27" xfId="48" applyBorder="1" applyAlignment="1">
      <alignment horizontal="center" vertical="center" wrapText="1"/>
    </xf>
    <xf numFmtId="0" fontId="22" fillId="0" borderId="24" xfId="48" applyBorder="1" applyAlignment="1">
      <alignment horizontal="center" vertical="center" wrapText="1"/>
    </xf>
    <xf numFmtId="14" fontId="29" fillId="35" borderId="18" xfId="45" applyFont="1" applyFill="1" applyBorder="1" applyAlignment="1">
      <alignment horizontal="center" vertical="center" wrapText="1"/>
    </xf>
    <xf numFmtId="14" fontId="29" fillId="35" borderId="28" xfId="50" applyFont="1" applyFill="1" applyBorder="1" applyAlignment="1">
      <alignment horizontal="center" vertical="center" wrapText="1"/>
    </xf>
    <xf numFmtId="14" fontId="29" fillId="35" borderId="30" xfId="45" applyFont="1" applyFill="1" applyBorder="1" applyAlignment="1">
      <alignment horizontal="center" vertical="center" wrapText="1"/>
    </xf>
    <xf numFmtId="0" fontId="22" fillId="0" borderId="0" xfId="48" applyAlignment="1"/>
    <xf numFmtId="14" fontId="29" fillId="35" borderId="31" xfId="45" applyFont="1" applyFill="1" applyBorder="1" applyAlignment="1">
      <alignment horizontal="center" vertical="center" wrapText="1"/>
    </xf>
    <xf numFmtId="0" fontId="22" fillId="0" borderId="32" xfId="48" applyBorder="1" applyAlignment="1"/>
    <xf numFmtId="14" fontId="29" fillId="35" borderId="22" xfId="50" applyFont="1" applyFill="1" applyBorder="1" applyAlignment="1">
      <alignment horizontal="center" vertical="center"/>
    </xf>
    <xf numFmtId="14" fontId="29" fillId="35" borderId="24" xfId="50" applyFont="1" applyFill="1" applyBorder="1" applyAlignment="1">
      <alignment horizontal="center" vertical="center"/>
    </xf>
    <xf numFmtId="14" fontId="29" fillId="35" borderId="21" xfId="45" applyFont="1" applyFill="1" applyBorder="1" applyAlignment="1">
      <alignment horizontal="center" vertical="center" wrapText="1"/>
    </xf>
    <xf numFmtId="14" fontId="29" fillId="35" borderId="26" xfId="45" applyFont="1" applyFill="1" applyBorder="1" applyAlignment="1">
      <alignment horizontal="center" vertical="center" wrapText="1"/>
    </xf>
    <xf numFmtId="173" fontId="29" fillId="35" borderId="26" xfId="45" applyNumberFormat="1" applyFont="1" applyFill="1" applyBorder="1" applyAlignment="1">
      <alignment horizontal="center" vertical="center" wrapText="1"/>
    </xf>
    <xf numFmtId="173" fontId="29" fillId="35" borderId="21" xfId="45" applyNumberFormat="1" applyFont="1" applyFill="1" applyBorder="1" applyAlignment="1">
      <alignment horizontal="center" vertical="center" wrapText="1"/>
    </xf>
    <xf numFmtId="173" fontId="29" fillId="35" borderId="23" xfId="45" applyNumberFormat="1" applyFont="1" applyFill="1" applyBorder="1" applyAlignment="1">
      <alignment horizontal="center" vertical="center" wrapText="1"/>
    </xf>
    <xf numFmtId="0" fontId="29" fillId="39" borderId="39" xfId="0" applyNumberFormat="1" applyFont="1" applyFill="1" applyBorder="1" applyAlignment="1">
      <alignment horizontal="center" wrapText="1"/>
    </xf>
    <xf numFmtId="0" fontId="26" fillId="39" borderId="40" xfId="0" applyNumberFormat="1" applyFont="1" applyFill="1" applyBorder="1" applyAlignment="1">
      <alignment horizontal="center" wrapText="1"/>
    </xf>
    <xf numFmtId="0" fontId="26" fillId="39" borderId="35" xfId="0" applyNumberFormat="1" applyFont="1" applyFill="1" applyBorder="1" applyAlignment="1">
      <alignment horizontal="center" wrapText="1"/>
    </xf>
    <xf numFmtId="0" fontId="29" fillId="39" borderId="41" xfId="60" applyFont="1" applyFill="1" applyBorder="1" applyAlignment="1">
      <alignment horizontal="center" vertical="center" wrapText="1"/>
    </xf>
    <xf numFmtId="0" fontId="29" fillId="39" borderId="0" xfId="60" applyFont="1" applyFill="1" applyBorder="1" applyAlignment="1">
      <alignment horizontal="center" vertical="center" wrapText="1"/>
    </xf>
    <xf numFmtId="0" fontId="29" fillId="39" borderId="42" xfId="60" applyFont="1" applyFill="1" applyBorder="1" applyAlignment="1">
      <alignment horizontal="center" vertical="center" wrapText="1"/>
    </xf>
    <xf numFmtId="0" fontId="29" fillId="39" borderId="45" xfId="60" applyFont="1" applyFill="1" applyBorder="1" applyAlignment="1">
      <alignment horizontal="center" vertical="center" wrapText="1"/>
    </xf>
    <xf numFmtId="0" fontId="29" fillId="39" borderId="33" xfId="60" applyFont="1" applyFill="1" applyBorder="1" applyAlignment="1">
      <alignment horizontal="center" vertical="center" wrapText="1"/>
    </xf>
    <xf numFmtId="0" fontId="29" fillId="39" borderId="38" xfId="60" applyFont="1" applyFill="1" applyBorder="1" applyAlignment="1">
      <alignment horizontal="center" vertical="center" wrapText="1"/>
    </xf>
    <xf numFmtId="0" fontId="29" fillId="39" borderId="34" xfId="60" applyFont="1" applyFill="1" applyBorder="1" applyAlignment="1">
      <alignment horizontal="center" vertical="center" wrapText="1"/>
    </xf>
    <xf numFmtId="0" fontId="29" fillId="39" borderId="48" xfId="60" applyFont="1" applyFill="1" applyBorder="1" applyAlignment="1">
      <alignment horizontal="center" vertical="center" wrapText="1"/>
    </xf>
    <xf numFmtId="0" fontId="29" fillId="39" borderId="46" xfId="60" applyFont="1" applyFill="1" applyBorder="1" applyAlignment="1">
      <alignment horizontal="center" vertical="center" wrapText="1"/>
    </xf>
    <xf numFmtId="0" fontId="29" fillId="39" borderId="49" xfId="60" applyFont="1" applyFill="1" applyBorder="1" applyAlignment="1">
      <alignment horizontal="center" vertical="center" wrapText="1"/>
    </xf>
    <xf numFmtId="0" fontId="29" fillId="39" borderId="36" xfId="60" applyFont="1" applyFill="1" applyBorder="1" applyAlignment="1">
      <alignment horizontal="center" vertical="center" wrapText="1"/>
    </xf>
    <xf numFmtId="0" fontId="29" fillId="39" borderId="34" xfId="60" applyFont="1" applyFill="1" applyBorder="1" applyAlignment="1">
      <alignment horizontal="center" vertical="center"/>
    </xf>
    <xf numFmtId="0" fontId="29" fillId="39" borderId="48" xfId="60" applyFont="1" applyFill="1" applyBorder="1" applyAlignment="1">
      <alignment horizontal="center" vertical="center"/>
    </xf>
    <xf numFmtId="0" fontId="29" fillId="39" borderId="37" xfId="60" applyFont="1" applyFill="1" applyBorder="1" applyAlignment="1">
      <alignment horizontal="center" vertical="center"/>
    </xf>
    <xf numFmtId="0" fontId="28" fillId="39" borderId="41" xfId="60" applyFont="1" applyFill="1" applyBorder="1" applyAlignment="1">
      <alignment horizontal="center" vertical="center" wrapText="1"/>
    </xf>
    <xf numFmtId="0" fontId="28" fillId="39" borderId="0" xfId="60" applyFont="1" applyFill="1" applyBorder="1" applyAlignment="1">
      <alignment horizontal="center" vertical="center" wrapText="1"/>
    </xf>
    <xf numFmtId="0" fontId="28" fillId="39" borderId="42" xfId="60" applyFont="1" applyFill="1" applyBorder="1" applyAlignment="1">
      <alignment horizontal="center" vertical="center" wrapText="1"/>
    </xf>
    <xf numFmtId="0" fontId="28" fillId="39" borderId="45" xfId="60" applyFont="1" applyFill="1" applyBorder="1" applyAlignment="1">
      <alignment horizontal="center" vertical="center" wrapText="1"/>
    </xf>
    <xf numFmtId="0" fontId="28" fillId="39" borderId="33" xfId="60" applyFont="1" applyFill="1" applyBorder="1" applyAlignment="1">
      <alignment horizontal="center" vertical="center" wrapText="1"/>
    </xf>
    <xf numFmtId="0" fontId="28" fillId="39" borderId="38" xfId="60" applyFont="1" applyFill="1" applyBorder="1" applyAlignment="1">
      <alignment horizontal="center" vertical="center" wrapText="1"/>
    </xf>
    <xf numFmtId="0" fontId="29" fillId="39" borderId="37" xfId="60" applyFont="1" applyFill="1" applyBorder="1" applyAlignment="1">
      <alignment horizontal="center" vertical="center" wrapText="1"/>
    </xf>
    <xf numFmtId="0" fontId="29" fillId="39" borderId="39" xfId="72" applyFont="1" applyFill="1" applyBorder="1" applyAlignment="1">
      <alignment horizontal="center" vertical="center" wrapText="1"/>
    </xf>
    <xf numFmtId="0" fontId="29" fillId="39" borderId="46" xfId="65" applyFont="1" applyFill="1" applyBorder="1" applyAlignment="1">
      <alignment horizontal="center" vertical="center" wrapText="1"/>
    </xf>
    <xf numFmtId="0" fontId="29" fillId="39" borderId="36" xfId="65" applyFont="1" applyFill="1" applyBorder="1" applyAlignment="1">
      <alignment horizontal="center" vertical="center" wrapText="1"/>
    </xf>
    <xf numFmtId="0" fontId="29" fillId="39" borderId="52" xfId="72" applyFont="1" applyFill="1" applyBorder="1" applyAlignment="1">
      <alignment horizontal="center" vertical="center" wrapText="1"/>
    </xf>
    <xf numFmtId="0" fontId="29" fillId="39" borderId="47" xfId="72" applyFont="1" applyFill="1" applyBorder="1" applyAlignment="1">
      <alignment horizontal="center" vertical="center" wrapText="1"/>
    </xf>
    <xf numFmtId="0" fontId="29" fillId="39" borderId="53" xfId="72" applyFont="1" applyFill="1" applyBorder="1" applyAlignment="1">
      <alignment horizontal="center" vertical="center" wrapText="1"/>
    </xf>
    <xf numFmtId="0" fontId="29" fillId="39" borderId="43" xfId="72" applyFont="1" applyFill="1" applyBorder="1" applyAlignment="1">
      <alignment horizontal="center" vertical="center" wrapText="1"/>
    </xf>
    <xf numFmtId="0" fontId="29" fillId="39" borderId="33" xfId="72" applyFont="1" applyFill="1" applyBorder="1" applyAlignment="1">
      <alignment horizontal="center" vertical="center" wrapText="1"/>
    </xf>
    <xf numFmtId="0" fontId="29" fillId="39" borderId="38" xfId="72" applyFont="1" applyFill="1" applyBorder="1" applyAlignment="1">
      <alignment horizontal="center" vertical="center" wrapText="1"/>
    </xf>
    <xf numFmtId="0" fontId="28" fillId="39" borderId="40" xfId="75" applyNumberFormat="1" applyFont="1" applyFill="1" applyBorder="1" applyAlignment="1">
      <alignment horizontal="center" wrapText="1"/>
    </xf>
    <xf numFmtId="0" fontId="28" fillId="39" borderId="35" xfId="75" applyNumberFormat="1" applyFont="1" applyFill="1" applyBorder="1" applyAlignment="1">
      <alignment horizontal="center" wrapText="1"/>
    </xf>
    <xf numFmtId="167" fontId="24" fillId="39" borderId="40" xfId="75" applyNumberFormat="1" applyFont="1" applyFill="1" applyBorder="1" applyAlignment="1">
      <alignment horizontal="center"/>
    </xf>
    <xf numFmtId="167" fontId="24" fillId="39" borderId="35" xfId="75" applyNumberFormat="1" applyFont="1" applyFill="1" applyBorder="1" applyAlignment="1">
      <alignment horizontal="center"/>
    </xf>
    <xf numFmtId="0" fontId="26" fillId="39" borderId="46" xfId="60" applyFont="1" applyFill="1" applyBorder="1" applyAlignment="1">
      <alignment horizontal="center" vertical="center" wrapText="1"/>
    </xf>
    <xf numFmtId="0" fontId="26" fillId="39" borderId="36" xfId="60" applyFont="1" applyFill="1" applyBorder="1" applyAlignment="1">
      <alignment horizontal="center" vertical="center" wrapText="1"/>
    </xf>
    <xf numFmtId="0" fontId="29" fillId="39" borderId="46" xfId="60" applyFont="1" applyFill="1" applyBorder="1" applyAlignment="1">
      <alignment horizontal="center" vertical="center"/>
    </xf>
    <xf numFmtId="0" fontId="29" fillId="39" borderId="36" xfId="60" applyFont="1" applyFill="1" applyBorder="1" applyAlignment="1">
      <alignment horizontal="center" vertical="center"/>
    </xf>
    <xf numFmtId="175" fontId="26" fillId="39" borderId="46" xfId="75" applyNumberFormat="1" applyFont="1" applyFill="1" applyBorder="1" applyAlignment="1">
      <alignment horizontal="center"/>
    </xf>
    <xf numFmtId="175" fontId="26" fillId="39" borderId="36" xfId="75" applyNumberFormat="1" applyFont="1" applyFill="1" applyBorder="1" applyAlignment="1">
      <alignment horizontal="center"/>
    </xf>
    <xf numFmtId="0" fontId="26" fillId="39" borderId="40" xfId="65" applyFont="1" applyFill="1" applyBorder="1" applyAlignment="1">
      <alignment horizontal="center"/>
    </xf>
    <xf numFmtId="0" fontId="26" fillId="39" borderId="35" xfId="65" applyFont="1" applyFill="1" applyBorder="1" applyAlignment="1">
      <alignment horizontal="center"/>
    </xf>
    <xf numFmtId="0" fontId="28" fillId="0" borderId="0" xfId="65" applyFont="1" applyAlignment="1">
      <alignment horizontal="center"/>
    </xf>
    <xf numFmtId="0" fontId="29" fillId="39" borderId="40" xfId="65" applyFont="1" applyFill="1" applyBorder="1" applyAlignment="1">
      <alignment horizontal="center"/>
    </xf>
    <xf numFmtId="0" fontId="29" fillId="39" borderId="35" xfId="65" applyFont="1" applyFill="1" applyBorder="1" applyAlignment="1">
      <alignment horizontal="center"/>
    </xf>
    <xf numFmtId="0" fontId="29" fillId="39" borderId="46" xfId="68" applyFont="1" applyFill="1" applyBorder="1" applyAlignment="1">
      <alignment horizontal="center" vertical="center" wrapText="1"/>
    </xf>
    <xf numFmtId="0" fontId="29" fillId="39" borderId="36" xfId="68" applyFont="1" applyFill="1" applyBorder="1" applyAlignment="1">
      <alignment horizontal="center" vertical="center" wrapText="1"/>
    </xf>
    <xf numFmtId="0" fontId="29" fillId="39" borderId="52" xfId="80" applyNumberFormat="1" applyFont="1" applyFill="1" applyBorder="1" applyAlignment="1">
      <alignment horizontal="center"/>
    </xf>
    <xf numFmtId="0" fontId="29" fillId="39" borderId="53" xfId="80" applyNumberFormat="1" applyFont="1" applyFill="1" applyBorder="1" applyAlignment="1">
      <alignment horizontal="center"/>
    </xf>
    <xf numFmtId="0" fontId="29" fillId="39" borderId="44" xfId="80" applyNumberFormat="1" applyFont="1" applyFill="1" applyBorder="1" applyAlignment="1">
      <alignment horizontal="center"/>
    </xf>
    <xf numFmtId="0" fontId="29" fillId="39" borderId="42" xfId="80" applyNumberFormat="1" applyFont="1" applyFill="1" applyBorder="1" applyAlignment="1">
      <alignment horizontal="center"/>
    </xf>
    <xf numFmtId="0" fontId="29" fillId="39" borderId="43" xfId="80" applyNumberFormat="1" applyFont="1" applyFill="1" applyBorder="1" applyAlignment="1">
      <alignment horizontal="center"/>
    </xf>
    <xf numFmtId="0" fontId="29" fillId="39" borderId="38" xfId="80" applyNumberFormat="1" applyFont="1" applyFill="1" applyBorder="1" applyAlignment="1">
      <alignment horizontal="center"/>
    </xf>
    <xf numFmtId="0" fontId="29" fillId="39" borderId="39" xfId="80" applyNumberFormat="1" applyFont="1" applyFill="1" applyBorder="1" applyAlignment="1">
      <alignment horizontal="center"/>
    </xf>
    <xf numFmtId="0" fontId="24" fillId="0" borderId="0" xfId="62" applyNumberFormat="1" applyFont="1" applyFill="1" applyBorder="1" applyAlignment="1">
      <alignment horizontal="center"/>
    </xf>
    <xf numFmtId="0" fontId="29" fillId="39" borderId="39" xfId="62" applyNumberFormat="1" applyFont="1" applyFill="1" applyBorder="1" applyAlignment="1">
      <alignment horizontal="center"/>
    </xf>
    <xf numFmtId="0" fontId="29" fillId="39" borderId="35" xfId="62" applyNumberFormat="1" applyFont="1" applyFill="1" applyBorder="1" applyAlignment="1">
      <alignment horizontal="center" vertical="center" wrapText="1"/>
    </xf>
    <xf numFmtId="0" fontId="29" fillId="39" borderId="39" xfId="62" applyNumberFormat="1" applyFont="1" applyFill="1" applyBorder="1" applyAlignment="1">
      <alignment horizontal="center" vertical="center" wrapText="1"/>
    </xf>
    <xf numFmtId="14" fontId="29" fillId="39" borderId="46" xfId="80" applyFont="1" applyFill="1" applyBorder="1" applyAlignment="1">
      <alignment horizontal="center" vertical="center" wrapText="1"/>
    </xf>
    <xf numFmtId="14" fontId="29" fillId="39" borderId="36" xfId="80" applyFont="1" applyFill="1" applyBorder="1" applyAlignment="1">
      <alignment horizontal="center" vertical="center" wrapText="1"/>
    </xf>
    <xf numFmtId="0" fontId="26" fillId="39" borderId="52" xfId="81" applyNumberFormat="1" applyFont="1" applyFill="1" applyBorder="1" applyAlignment="1">
      <alignment horizontal="center"/>
    </xf>
    <xf numFmtId="0" fontId="26" fillId="39" borderId="53" xfId="81" applyNumberFormat="1" applyFont="1" applyFill="1" applyBorder="1" applyAlignment="1">
      <alignment horizontal="center"/>
    </xf>
    <xf numFmtId="0" fontId="26" fillId="39" borderId="44" xfId="81" applyNumberFormat="1" applyFont="1" applyFill="1" applyBorder="1" applyAlignment="1">
      <alignment horizontal="center"/>
    </xf>
    <xf numFmtId="0" fontId="26" fillId="39" borderId="42" xfId="81" applyNumberFormat="1" applyFont="1" applyFill="1" applyBorder="1" applyAlignment="1">
      <alignment horizontal="center"/>
    </xf>
    <xf numFmtId="0" fontId="26" fillId="39" borderId="43" xfId="81" applyNumberFormat="1" applyFont="1" applyFill="1" applyBorder="1" applyAlignment="1">
      <alignment horizontal="center"/>
    </xf>
    <xf numFmtId="0" fontId="26" fillId="39" borderId="38" xfId="81" applyNumberFormat="1" applyFont="1" applyFill="1" applyBorder="1" applyAlignment="1">
      <alignment horizontal="center"/>
    </xf>
    <xf numFmtId="0" fontId="29" fillId="39" borderId="35" xfId="62" applyNumberFormat="1" applyFont="1" applyFill="1" applyBorder="1" applyAlignment="1">
      <alignment horizontal="center" wrapText="1"/>
    </xf>
    <xf numFmtId="0" fontId="29" fillId="39" borderId="39" xfId="62" applyNumberFormat="1" applyFont="1" applyFill="1" applyBorder="1" applyAlignment="1">
      <alignment horizontal="center" wrapText="1"/>
    </xf>
    <xf numFmtId="0" fontId="29" fillId="39" borderId="52" xfId="81" applyNumberFormat="1" applyFont="1" applyFill="1" applyBorder="1" applyAlignment="1">
      <alignment horizontal="center" vertical="center" wrapText="1"/>
    </xf>
    <xf numFmtId="0" fontId="29" fillId="39" borderId="53" xfId="81" applyNumberFormat="1" applyFont="1" applyFill="1" applyBorder="1" applyAlignment="1">
      <alignment horizontal="center" vertical="center" wrapText="1"/>
    </xf>
    <xf numFmtId="0" fontId="29" fillId="39" borderId="44" xfId="81" applyNumberFormat="1" applyFont="1" applyFill="1" applyBorder="1" applyAlignment="1">
      <alignment horizontal="center" vertical="center" wrapText="1"/>
    </xf>
    <xf numFmtId="0" fontId="29" fillId="39" borderId="42" xfId="81" applyNumberFormat="1" applyFont="1" applyFill="1" applyBorder="1" applyAlignment="1">
      <alignment horizontal="center" vertical="center" wrapText="1"/>
    </xf>
    <xf numFmtId="0" fontId="29" fillId="39" borderId="43" xfId="81" applyNumberFormat="1" applyFont="1" applyFill="1" applyBorder="1" applyAlignment="1">
      <alignment horizontal="center" vertical="center" wrapText="1"/>
    </xf>
    <xf numFmtId="0" fontId="29" fillId="39" borderId="38" xfId="81" applyNumberFormat="1" applyFont="1" applyFill="1" applyBorder="1" applyAlignment="1">
      <alignment horizontal="center" vertical="center" wrapText="1"/>
    </xf>
    <xf numFmtId="0" fontId="29" fillId="39" borderId="46" xfId="85" applyFont="1" applyFill="1" applyBorder="1" applyAlignment="1">
      <alignment horizontal="center"/>
    </xf>
    <xf numFmtId="0" fontId="29" fillId="39" borderId="36" xfId="85" applyFont="1" applyFill="1" applyBorder="1" applyAlignment="1">
      <alignment horizontal="center"/>
    </xf>
    <xf numFmtId="0" fontId="24" fillId="0" borderId="0" xfId="80" applyNumberFormat="1" applyFont="1" applyFill="1" applyBorder="1" applyAlignment="1">
      <alignment horizontal="center"/>
    </xf>
    <xf numFmtId="0" fontId="29" fillId="39" borderId="40" xfId="80" applyNumberFormat="1" applyFont="1" applyFill="1" applyBorder="1" applyAlignment="1">
      <alignment horizontal="center"/>
    </xf>
    <xf numFmtId="0" fontId="29" fillId="39" borderId="35" xfId="80" applyNumberFormat="1" applyFont="1" applyFill="1" applyBorder="1" applyAlignment="1">
      <alignment horizontal="center"/>
    </xf>
    <xf numFmtId="0" fontId="29" fillId="39" borderId="46" xfId="60" applyFont="1" applyFill="1" applyBorder="1" applyAlignment="1">
      <alignment horizontal="center"/>
    </xf>
    <xf numFmtId="0" fontId="29" fillId="39" borderId="36" xfId="60" applyFont="1" applyFill="1" applyBorder="1" applyAlignment="1">
      <alignment horizontal="center"/>
    </xf>
    <xf numFmtId="14" fontId="29" fillId="39" borderId="46" xfId="80" applyFont="1" applyFill="1" applyBorder="1" applyAlignment="1">
      <alignment horizontal="center" vertical="center"/>
    </xf>
    <xf numFmtId="14" fontId="29" fillId="39" borderId="36" xfId="80" applyFont="1" applyFill="1" applyBorder="1" applyAlignment="1">
      <alignment horizontal="center" vertical="center"/>
    </xf>
    <xf numFmtId="0" fontId="30" fillId="0" borderId="0" xfId="0" applyFont="1" applyAlignment="1">
      <alignment horizontal="justify" vertical="center"/>
    </xf>
    <xf numFmtId="0" fontId="0" fillId="0" borderId="0" xfId="0" applyAlignment="1"/>
    <xf numFmtId="0" fontId="22" fillId="0" borderId="0" xfId="85" applyFont="1" applyAlignment="1"/>
    <xf numFmtId="4" fontId="22" fillId="0" borderId="0" xfId="60" applyNumberFormat="1" applyFont="1" applyAlignment="1">
      <alignment horizontal="center"/>
    </xf>
    <xf numFmtId="0" fontId="22" fillId="0" borderId="0" xfId="60" applyFont="1" applyAlignment="1"/>
    <xf numFmtId="0" fontId="29" fillId="39" borderId="40" xfId="86" applyNumberFormat="1" applyFont="1" applyFill="1" applyBorder="1" applyAlignment="1">
      <alignment horizontal="center"/>
    </xf>
    <xf numFmtId="0" fontId="29" fillId="39" borderId="35" xfId="86" applyNumberFormat="1" applyFont="1" applyFill="1" applyBorder="1" applyAlignment="1">
      <alignment horizontal="center"/>
    </xf>
    <xf numFmtId="0" fontId="1" fillId="0" borderId="0" xfId="91" applyFont="1" applyAlignment="1"/>
    <xf numFmtId="0" fontId="1" fillId="0" borderId="0" xfId="91"/>
    <xf numFmtId="167" fontId="30" fillId="36" borderId="0" xfId="91" applyNumberFormat="1" applyFont="1" applyFill="1" applyAlignment="1">
      <alignment horizontal="center"/>
    </xf>
    <xf numFmtId="10" fontId="22" fillId="36" borderId="0" xfId="92" applyNumberFormat="1" applyFont="1" applyFill="1" applyAlignment="1">
      <alignment horizontal="right"/>
    </xf>
    <xf numFmtId="167" fontId="30" fillId="37" borderId="0" xfId="91" applyNumberFormat="1" applyFont="1" applyFill="1" applyAlignment="1">
      <alignment horizontal="center"/>
    </xf>
    <xf numFmtId="10" fontId="22" fillId="37" borderId="0" xfId="92" applyNumberFormat="1" applyFont="1" applyFill="1" applyAlignment="1">
      <alignment horizontal="right"/>
    </xf>
  </cellXfs>
  <cellStyles count="93">
    <cellStyle name="20% - akcent 1 2" xfId="20" xr:uid="{00000000-0005-0000-0000-000000000000}"/>
    <cellStyle name="20% - akcent 2 2" xfId="24" xr:uid="{00000000-0005-0000-0000-000001000000}"/>
    <cellStyle name="20% - akcent 3 2" xfId="28" xr:uid="{00000000-0005-0000-0000-000002000000}"/>
    <cellStyle name="20% - akcent 4 2" xfId="32" xr:uid="{00000000-0005-0000-0000-000003000000}"/>
    <cellStyle name="20% - akcent 5 2" xfId="36" xr:uid="{00000000-0005-0000-0000-000004000000}"/>
    <cellStyle name="20% - akcent 6 2" xfId="40" xr:uid="{00000000-0005-0000-0000-000005000000}"/>
    <cellStyle name="40% - akcent 1 2" xfId="21" xr:uid="{00000000-0005-0000-0000-000006000000}"/>
    <cellStyle name="40% - akcent 2 2" xfId="25" xr:uid="{00000000-0005-0000-0000-000007000000}"/>
    <cellStyle name="40% - akcent 3 2" xfId="29" xr:uid="{00000000-0005-0000-0000-000008000000}"/>
    <cellStyle name="40% - akcent 4 2" xfId="33" xr:uid="{00000000-0005-0000-0000-000009000000}"/>
    <cellStyle name="40% - akcent 5 2" xfId="37" xr:uid="{00000000-0005-0000-0000-00000A000000}"/>
    <cellStyle name="40% - akcent 6 2" xfId="41" xr:uid="{00000000-0005-0000-0000-00000B000000}"/>
    <cellStyle name="60% - akcent 1 2" xfId="22" xr:uid="{00000000-0005-0000-0000-00000C000000}"/>
    <cellStyle name="60% - akcent 2 2" xfId="26" xr:uid="{00000000-0005-0000-0000-00000D000000}"/>
    <cellStyle name="60% - akcent 3 2" xfId="30" xr:uid="{00000000-0005-0000-0000-00000E000000}"/>
    <cellStyle name="60% - akcent 4 2" xfId="34" xr:uid="{00000000-0005-0000-0000-00000F000000}"/>
    <cellStyle name="60% - akcent 5 2" xfId="38" xr:uid="{00000000-0005-0000-0000-000010000000}"/>
    <cellStyle name="60% - akcent 6 2" xfId="42" xr:uid="{00000000-0005-0000-0000-000011000000}"/>
    <cellStyle name="Akcent 1 2" xfId="19" xr:uid="{00000000-0005-0000-0000-000012000000}"/>
    <cellStyle name="Akcent 2 2" xfId="23" xr:uid="{00000000-0005-0000-0000-000013000000}"/>
    <cellStyle name="Akcent 3 2" xfId="27" xr:uid="{00000000-0005-0000-0000-000014000000}"/>
    <cellStyle name="Akcent 4 2" xfId="31" xr:uid="{00000000-0005-0000-0000-000015000000}"/>
    <cellStyle name="Akcent 5 2" xfId="35" xr:uid="{00000000-0005-0000-0000-000016000000}"/>
    <cellStyle name="Akcent 6 2" xfId="39" xr:uid="{00000000-0005-0000-0000-000017000000}"/>
    <cellStyle name="Dane wejściowe 2" xfId="10" xr:uid="{00000000-0005-0000-0000-000018000000}"/>
    <cellStyle name="Dane wyjściowe 2" xfId="11" xr:uid="{00000000-0005-0000-0000-000019000000}"/>
    <cellStyle name="Dobre 2" xfId="7" xr:uid="{00000000-0005-0000-0000-00001A000000}"/>
    <cellStyle name="Dziesiętny" xfId="43" builtinId="3"/>
    <cellStyle name="Dziesiętny 2" xfId="64" xr:uid="{FAA5514C-5CA0-4955-881D-5E327D44D755}"/>
    <cellStyle name="Dziesiętny 2 2" xfId="76" xr:uid="{00AEF05E-C85C-48CC-97A2-444BB24F5CE4}"/>
    <cellStyle name="Dziesiętny 3" xfId="61" xr:uid="{9C625DDC-9820-472D-88D5-4243AD9DAE87}"/>
    <cellStyle name="Dziesiętny 5" xfId="73" xr:uid="{5906043C-43E8-4E3B-86E7-B04164A02444}"/>
    <cellStyle name="Dziesiętny 7" xfId="70" xr:uid="{70964A30-881E-46F5-89FD-C9096B6349B6}"/>
    <cellStyle name="Dziesiętny 8" xfId="84" xr:uid="{B8FCEC82-D71A-4A24-A4FF-CD36E8CA7B53}"/>
    <cellStyle name="Hiperłącze 2" xfId="55" xr:uid="{59AA16CC-7806-41C9-A52F-712527B1DCB3}"/>
    <cellStyle name="Komórka połączona 2" xfId="13" xr:uid="{00000000-0005-0000-0000-00001B000000}"/>
    <cellStyle name="Komórka zaznaczona 2" xfId="14" xr:uid="{00000000-0005-0000-0000-00001C000000}"/>
    <cellStyle name="Nagłówek 1 2" xfId="3" xr:uid="{00000000-0005-0000-0000-00001D000000}"/>
    <cellStyle name="Nagłówek 2 2" xfId="4" xr:uid="{00000000-0005-0000-0000-00001E000000}"/>
    <cellStyle name="Nagłówek 3 2" xfId="5" xr:uid="{00000000-0005-0000-0000-00001F000000}"/>
    <cellStyle name="Nagłówek 4 2" xfId="6" xr:uid="{00000000-0005-0000-0000-000020000000}"/>
    <cellStyle name="Neutralne 2" xfId="9" xr:uid="{00000000-0005-0000-0000-000021000000}"/>
    <cellStyle name="Normalny" xfId="0" builtinId="0" customBuiltin="1"/>
    <cellStyle name="Normalny 2" xfId="1" xr:uid="{00000000-0005-0000-0000-000023000000}"/>
    <cellStyle name="Normalny 2 2" xfId="48" xr:uid="{6ABE57D5-9302-45B5-8270-2816D53E01BF}"/>
    <cellStyle name="Normalny 2 2 2" xfId="62" xr:uid="{00EDE4DC-A218-474D-9A51-9757119BEDD1}"/>
    <cellStyle name="Normalny 2 2 3" xfId="68" xr:uid="{C9C4068B-4BD1-4A89-983D-C7A7A9FC15CF}"/>
    <cellStyle name="Normalny 2 3" xfId="57" xr:uid="{E6FE5481-FC69-4BC1-923B-60D59C4A09AB}"/>
    <cellStyle name="Normalny 2 3 2" xfId="75" xr:uid="{496546CD-4D5C-435F-B935-23947E48832D}"/>
    <cellStyle name="Normalny 2 3 3" xfId="91" xr:uid="{B1EDB45F-08F7-40B5-A43E-BA97E85CF249}"/>
    <cellStyle name="Normalny 2 4" xfId="80" xr:uid="{44595C96-47C8-45A0-9C11-637B199BA76B}"/>
    <cellStyle name="Normalny 2 5" xfId="89" xr:uid="{FBC0CBAB-5C8E-46BC-A848-42461B7381C6}"/>
    <cellStyle name="Normalny 3" xfId="46" xr:uid="{E49D8282-6E10-46CF-8EE8-693530F42034}"/>
    <cellStyle name="Normalny 3 2" xfId="51" xr:uid="{11BDD636-D80D-4C7C-9031-416C4CC6E612}"/>
    <cellStyle name="Normalny 3 2 2" xfId="86" xr:uid="{3415C104-3AEF-43FA-8146-70AADEE07824}"/>
    <cellStyle name="Normalny 3 3" xfId="78" xr:uid="{65E27ADE-7388-4FB1-A701-303656EC3EDF}"/>
    <cellStyle name="Normalny 3 4" xfId="81" xr:uid="{4AC6A9A3-2231-4A9A-BAEC-478E70B2DE33}"/>
    <cellStyle name="Normalny 3 5" xfId="65" xr:uid="{73014B97-E608-4EC7-8386-2726E2696DDB}"/>
    <cellStyle name="Normalny 3 6" xfId="87" xr:uid="{FCF058FA-2B1F-4FC7-8226-DC2FE42592BB}"/>
    <cellStyle name="Normalny 4" xfId="54" xr:uid="{249A580D-3BEB-4BA0-955C-C5F2C8ED0447}"/>
    <cellStyle name="Normalny 4 2" xfId="59" xr:uid="{4043D586-0A6B-4295-939E-5E890A145016}"/>
    <cellStyle name="Normalny 4 3" xfId="60" xr:uid="{BB37CD0E-8CDE-44E8-9652-47B675EC8D6E}"/>
    <cellStyle name="Normalny 5" xfId="72" xr:uid="{A3EB0527-F091-4C97-815B-0535E7DD2CF7}"/>
    <cellStyle name="Normalny 6 2" xfId="66" xr:uid="{825D15F2-0B89-42F2-AA43-BCABB9284859}"/>
    <cellStyle name="Normalny 7" xfId="69" xr:uid="{4745A6D1-B8B9-46BA-BBFE-6B937EA53F97}"/>
    <cellStyle name="Normalny 8" xfId="85" xr:uid="{BFE5D3F4-F4AC-4202-AD5F-A871B011B4E9}"/>
    <cellStyle name="Normalny 9" xfId="82" xr:uid="{49AADBD0-F9DA-4856-B219-DBEF075472DC}"/>
    <cellStyle name="Normalny_dane do publikacji" xfId="50" xr:uid="{3B2AC2EE-93B7-4D7F-BEBE-81CA91425C10}"/>
    <cellStyle name="Normalny_dane_201012" xfId="45" xr:uid="{3DD7841B-F6B6-4932-A952-0C851D714793}"/>
    <cellStyle name="Normalny_raport_o_stabilnosci_systemu_finansowego_2009_12_dane" xfId="88" xr:uid="{DBB5FEE8-F4BA-4433-9359-1D56151FE60D}"/>
    <cellStyle name="Obliczenia 2" xfId="12" xr:uid="{00000000-0005-0000-0000-000024000000}"/>
    <cellStyle name="Procentowy" xfId="44" builtinId="5"/>
    <cellStyle name="Procentowy 2" xfId="49" xr:uid="{86CB5833-DAA0-46E6-B364-DFCFA3FBF14A}"/>
    <cellStyle name="Procentowy 2 2" xfId="56" xr:uid="{C1BD3166-7458-4C60-9055-51FDCFAEF1B1}"/>
    <cellStyle name="Procentowy 2 2 2" xfId="58" xr:uid="{680A2405-D813-4AA8-B15F-F1768C99D098}"/>
    <cellStyle name="Procentowy 2 2 3" xfId="77" xr:uid="{7FE47B60-4E18-479A-8447-7F50C4168DE4}"/>
    <cellStyle name="Procentowy 2 3" xfId="52" xr:uid="{49BB304B-D3E7-409C-9948-650AABF4030A}"/>
    <cellStyle name="Procentowy 2 3 2" xfId="79" xr:uid="{E82308E6-D286-49DF-8B79-E3C83636A223}"/>
    <cellStyle name="Procentowy 2 4" xfId="92" xr:uid="{91CA1DC1-1CEA-4474-830E-3D9C46B25B86}"/>
    <cellStyle name="Procentowy 3" xfId="47" xr:uid="{A4924477-F324-4B20-9A14-912B75EF2766}"/>
    <cellStyle name="Procentowy 3 2" xfId="53" xr:uid="{1002DB24-7799-4994-B809-E6B152A9F745}"/>
    <cellStyle name="Procentowy 3 3" xfId="63" xr:uid="{4AE0655C-4137-466D-9A84-53360A1AB8BB}"/>
    <cellStyle name="Procentowy 3 5" xfId="90" xr:uid="{9C179935-3092-444F-AD3A-854AE10A0915}"/>
    <cellStyle name="Procentowy 4" xfId="74" xr:uid="{0CBAD593-313A-4448-97BC-675B99731608}"/>
    <cellStyle name="Procentowy 5 2" xfId="67" xr:uid="{81B1ECC8-4717-4F95-B430-3DDCFF36CF5D}"/>
    <cellStyle name="Procentowy 6" xfId="71" xr:uid="{26629BE1-06B6-4A55-B285-82C6E7846F10}"/>
    <cellStyle name="Procentowy 7" xfId="83" xr:uid="{BDF6EF68-3735-44E5-8FAA-6F7C28C5B448}"/>
    <cellStyle name="Suma 2" xfId="18" xr:uid="{00000000-0005-0000-0000-000025000000}"/>
    <cellStyle name="Tekst objaśnienia 2" xfId="17" xr:uid="{00000000-0005-0000-0000-000026000000}"/>
    <cellStyle name="Tekst ostrzeżenia 2" xfId="15" xr:uid="{00000000-0005-0000-0000-000027000000}"/>
    <cellStyle name="Tytuł 2" xfId="2" xr:uid="{00000000-0005-0000-0000-000028000000}"/>
    <cellStyle name="Uwaga 2" xfId="16" xr:uid="{00000000-0005-0000-0000-000029000000}"/>
    <cellStyle name="Złe 2" xfId="8" xr:uid="{00000000-0005-0000-0000-00002A000000}"/>
  </cellStyles>
  <dxfs count="2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176" formatCode="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rgb="FF007C7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4.9989318521683403E-2"/>
        </left>
        <right style="thin">
          <color theme="0" tint="-4.9989318521683403E-2"/>
        </right>
        <top/>
        <bottom style="thin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176" formatCode="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rgb="FF007C7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4.9989318521683403E-2"/>
        </left>
        <right style="thin">
          <color theme="0" tint="-4.9989318521683403E-2"/>
        </right>
        <top/>
        <bottom style="thin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176" formatCode="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rgb="FF007C7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4.9989318521683403E-2"/>
        </left>
        <right style="thin">
          <color theme="0" tint="-4.9989318521683403E-2"/>
        </right>
        <top/>
        <bottom style="thin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176" formatCode="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rgb="FF007C7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theme="0" tint="-4.9989318521683403E-2"/>
        </right>
        <top style="thin">
          <color theme="0" tint="-4.9989318521683403E-2"/>
        </top>
        <bottom style="thin">
          <color theme="0" tint="-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rgb="FF007C7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theme="0" tint="-4.9989318521683403E-2"/>
        </right>
        <top style="thin">
          <color theme="0" tint="-4.9989318521683403E-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rgb="FF007C7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4.9989318521683403E-2"/>
        </left>
        <right style="thin">
          <color theme="0" tint="-4.9989318521683403E-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75" formatCode="[$-415]mmm\ yy;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75" formatCode="[$-415]mmm\ yy;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charset val="238"/>
        <scheme val="none"/>
      </font>
      <numFmt numFmtId="183" formatCode="_-* #,##0.000\ _z_ł_-;\-* #,##0.000\ _z_ł_-;_-* &quot;-&quot;??\ _z_ł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charset val="238"/>
        <scheme val="none"/>
      </font>
      <numFmt numFmtId="183" formatCode="_-* #,##0.000\ _z_ł_-;\-* #,##0.000\ _z_ł_-;_-* &quot;-&quot;??\ _z_ł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charset val="238"/>
        <scheme val="none"/>
      </font>
      <numFmt numFmtId="183" formatCode="_-* #,##0.000\ _z_ł_-;\-* #,##0.000\ _z_ł_-;_-* &quot;-&quot;??\ _z_ł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charset val="238"/>
        <scheme val="none"/>
      </font>
      <numFmt numFmtId="183" formatCode="_-* #,##0.000\ _z_ł_-;\-* #,##0.000\ _z_ł_-;_-* &quot;-&quot;??\ _z_ł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charset val="238"/>
        <scheme val="none"/>
      </font>
      <numFmt numFmtId="183" formatCode="_-* #,##0.000\ _z_ł_-;\-* #,##0.000\ _z_ł_-;_-* &quot;-&quot;??\ _z_ł_-;_-@_-"/>
      <alignment horizontal="general" vertical="center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charset val="238"/>
        <scheme val="none"/>
      </font>
      <numFmt numFmtId="183" formatCode="_-* #,##0.000\ _z_ł_-;\-* #,##0.000\ _z_ł_-;_-* &quot;-&quot;??\ _z_ł_-;_-@_-"/>
      <alignment horizontal="general" vertical="center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charset val="238"/>
        <scheme val="none"/>
      </font>
      <numFmt numFmtId="183" formatCode="_-* #,##0.000\ _z_ł_-;\-* #,##0.000\ _z_ł_-;_-* &quot;-&quot;??\ _z_ł_-;_-@_-"/>
      <alignment horizontal="general" vertical="center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numFmt numFmtId="13" formatCode="0%"/>
      <fill>
        <patternFill patternType="solid">
          <fgColor indexed="64"/>
          <bgColor rgb="FF007A7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charset val="238"/>
        <scheme val="none"/>
      </font>
    </dxf>
    <dxf>
      <numFmt numFmtId="2" formatCode="0.0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176" formatCode="0.00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176" formatCode="0.00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75" formatCode="[$-415]mmm\ yy;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75" formatCode="[$-415]mmm\ yy;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176" formatCode="0.0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charset val="238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75" formatCode="[$-415]mmm\ yy;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3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harset val="238"/>
      </font>
    </dxf>
    <dxf>
      <font>
        <strike val="0"/>
        <outline val="0"/>
        <shadow val="0"/>
        <u val="none"/>
        <vertAlign val="baseline"/>
        <sz val="10"/>
        <charset val="238"/>
      </font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ill>
        <patternFill>
          <bgColor indexed="22"/>
        </patternFill>
      </fill>
      <border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charset val="238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rgb="FFFFFFFF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charset val="238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rgb="FFFFFFFF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charset val="238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rgb="FFFFFFFF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medium">
          <color rgb="FFFFFFFF"/>
        </right>
        <top/>
        <bottom style="medium">
          <color rgb="FFFFFFFF"/>
        </bottom>
      </border>
    </dxf>
    <dxf>
      <font>
        <strike val="0"/>
        <outline val="0"/>
        <shadow val="0"/>
        <u val="none"/>
        <vertAlign val="baseline"/>
        <sz val="10"/>
        <name val="Arial"/>
        <family val="2"/>
        <charset val="238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4" formatCode="mm/yyyy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</dxf>
    <dxf>
      <border outline="0"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" formatCode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" formatCode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" formatCode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" formatCode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" formatCode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" formatCode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" formatCode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" formatCode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" formatCode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  <border diagonalUp="0" diagonalDown="0" outline="0">
        <left style="thin">
          <color theme="0"/>
        </left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4" formatCode="mm/yyyy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</dxf>
    <dxf>
      <border outline="0"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rgb="FF007A7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 style="thin">
          <color theme="3"/>
        </bottom>
      </border>
    </dxf>
    <dxf>
      <font>
        <strike val="0"/>
        <outline val="0"/>
        <shadow val="0"/>
        <u val="none"/>
        <vertAlign val="baseline"/>
        <sz val="10"/>
        <name val="Arial"/>
        <family val="2"/>
        <charset val="238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/>
      </border>
    </dxf>
    <dxf>
      <border outline="0">
        <bottom style="dott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dotted">
          <color theme="3"/>
        </left>
        <right style="dotted">
          <color theme="3"/>
        </right>
        <top style="dotted">
          <color theme="3"/>
        </top>
        <bottom style="dotted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dotted">
          <color theme="3"/>
        </left>
        <right style="dotted">
          <color theme="3"/>
        </right>
        <top style="dotted">
          <color theme="3"/>
        </top>
        <bottom style="dotted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dotted">
          <color theme="3"/>
        </left>
        <right style="dotted">
          <color theme="3"/>
        </right>
        <top style="dotted">
          <color theme="3"/>
        </top>
        <bottom style="dotted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aj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theme="3"/>
        </left>
        <right/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dotted">
          <color theme="3"/>
        </left>
        <right style="dotted">
          <color theme="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ajor"/>
      </font>
      <numFmt numFmtId="164" formatCode="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 style="thin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ajor"/>
      </font>
      <numFmt numFmtId="164" formatCode="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major"/>
      </font>
      <numFmt numFmtId="164" formatCode="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charset val="238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3"/>
        </left>
        <right style="thin">
          <color theme="3"/>
        </right>
        <top/>
        <bottom/>
      </border>
    </dxf>
    <dxf>
      <fill>
        <patternFill>
          <bgColor rgb="FFE6E8EB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B4B9BE"/>
        </patternFill>
      </fill>
    </dxf>
    <dxf>
      <font>
        <b/>
        <i val="0"/>
        <color theme="3"/>
      </font>
      <fill>
        <patternFill>
          <bgColor theme="4"/>
        </patternFill>
      </fill>
    </dxf>
    <dxf>
      <border>
        <left style="thin">
          <color rgb="FFB4B9BE"/>
        </left>
        <right style="thin">
          <color rgb="FFB4B9BE"/>
        </right>
        <top style="thin">
          <color rgb="FFB4B9BE"/>
        </top>
        <bottom style="thin">
          <color rgb="FFB4B9BE"/>
        </bottom>
        <vertical style="thin">
          <color rgb="FFB4B9BE"/>
        </vertical>
        <horizontal style="thin">
          <color rgb="FFB4B9BE"/>
        </horizontal>
      </border>
    </dxf>
  </dxfs>
  <tableStyles count="1" defaultTableStyle="NBP" defaultPivotStyle="PivotStyleLight16">
    <tableStyle name="NBP" pivot="0" count="6" xr9:uid="{00000000-0011-0000-FFFF-FFFF00000000}">
      <tableStyleElement type="wholeTable" dxfId="244"/>
      <tableStyleElement type="headerRow" dxfId="243"/>
      <tableStyleElement type="totalRow" dxfId="242"/>
      <tableStyleElement type="firstColumn" dxfId="241"/>
      <tableStyleElement type="lastColumn" dxfId="240"/>
      <tableStyleElement type="secondRowStripe" dxfId="239"/>
    </tableStyle>
  </tableStyles>
  <colors>
    <mruColors>
      <color rgb="FF6E6E73"/>
      <color rgb="FF595959"/>
      <color rgb="FF41B4A7"/>
      <color rgb="FFB4B9BE"/>
      <color rgb="FFE6E8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2.xml"/><Relationship Id="rId138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3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1.xml"/><Relationship Id="rId14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bp.int.nbp.pl/Aktywa%20GD%20pl/Aktywa%20GD%20analiza%20MJ%20v3.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ne%20DP\W8-Ewidencja%20i%20Metodologia%20Dlugu\Dane\kreatura%20gazetek%20II_ver1_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ne%20DP\W8-Ewidencja%20i%20Metodologia%20Dlugu\Dane\wsad%20do%20informacji\bkp_tablica\Data_DP\Dane%20DP\W8-Ewidencja%20i%20Metodologia%20Dlugu\Dane\wsad%20do%20informacji\zliczacz_wtorn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156339\AppData\Local\Microsoft\Windows\Temporary%20Internet%20Files\Content.Outlook\7HWVZN9T\rsf122018_rev_2.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ktura MJ"/>
      <sheetName val="A i % PKB"/>
      <sheetName val="A b.OFE i % PKB"/>
      <sheetName val="Raport 2006"/>
      <sheetName val="PL, E, USA"/>
      <sheetName val="Arkusz1"/>
      <sheetName val="Wykres POR (IX)"/>
      <sheetName val="Wykres POR (VI)"/>
      <sheetName val="POROWNANIE"/>
      <sheetName val="STRUKTURA"/>
      <sheetName val="IKE"/>
      <sheetName val="PPE"/>
      <sheetName val="Osoby fiz."/>
      <sheetName val="na życzenie"/>
      <sheetName val="GD kw."/>
      <sheetName val="Aktywa GD"/>
      <sheetName val="Nominalnie MM"/>
      <sheetName val="Nomin. YY"/>
      <sheetName val="Dynamika YY"/>
      <sheetName val="Nomin. MM"/>
      <sheetName val="stany"/>
      <sheetName val="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9"/>
      <sheetName val="1.10"/>
      <sheetName val="1.11"/>
      <sheetName val="1.12"/>
      <sheetName val="1.15"/>
      <sheetName val="1.16"/>
      <sheetName val="1.17"/>
      <sheetName val="1.18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2.11"/>
      <sheetName val="2.13"/>
      <sheetName val="2.14"/>
      <sheetName val="2.15"/>
      <sheetName val="2.16"/>
      <sheetName val="2.17"/>
      <sheetName val="2.18"/>
      <sheetName val="2.19"/>
      <sheetName val="2.20"/>
      <sheetName val="2.22"/>
      <sheetName val="2.23"/>
      <sheetName val="2.24"/>
      <sheetName val="2.25"/>
      <sheetName val="2.26"/>
      <sheetName val="2.27"/>
      <sheetName val="2.28"/>
      <sheetName val="2.29"/>
      <sheetName val="2.30"/>
      <sheetName val="2.31"/>
      <sheetName val="2.32"/>
      <sheetName val="2.33"/>
      <sheetName val="2.34"/>
      <sheetName val="2.35"/>
      <sheetName val="2.36"/>
      <sheetName val="2.37"/>
      <sheetName val="2.38"/>
      <sheetName val="2.39"/>
      <sheetName val="2.40"/>
      <sheetName val="2.41"/>
      <sheetName val="2.42"/>
      <sheetName val="2.43"/>
      <sheetName val="2.44"/>
      <sheetName val="2.45"/>
      <sheetName val="2.46"/>
      <sheetName val="2.47"/>
      <sheetName val="2.48"/>
      <sheetName val="2.49"/>
      <sheetName val="2.50"/>
      <sheetName val="2.51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4.1"/>
      <sheetName val="4.2"/>
      <sheetName val="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4.13"/>
      <sheetName val="4.14"/>
      <sheetName val="4.15"/>
      <sheetName val="4.16"/>
      <sheetName val="4.17"/>
      <sheetName val="4.18"/>
      <sheetName val="4.19"/>
      <sheetName val="4.20"/>
      <sheetName val="4.21"/>
      <sheetName val="4.22"/>
      <sheetName val="4.23"/>
      <sheetName val="4.24"/>
      <sheetName val="4.25"/>
      <sheetName val="4.26"/>
      <sheetName val="4.27"/>
      <sheetName val="4.28"/>
      <sheetName val="4.29"/>
      <sheetName val="4.30"/>
      <sheetName val="4.31"/>
      <sheetName val="4.32"/>
      <sheetName val="4.33"/>
      <sheetName val="4.34"/>
      <sheetName val="4.35"/>
      <sheetName val="4.36"/>
      <sheetName val="4.37"/>
      <sheetName val="4.38"/>
      <sheetName val="4.39"/>
      <sheetName val="4.40"/>
      <sheetName val="4.41"/>
      <sheetName val="4.42"/>
      <sheetName val="4.43"/>
      <sheetName val="4.44"/>
      <sheetName val="4.45"/>
      <sheetName val="4.46"/>
      <sheetName val="4.47"/>
      <sheetName val="4.48"/>
      <sheetName val="4.49"/>
      <sheetName val="4.50"/>
      <sheetName val="4.51"/>
      <sheetName val="4.52"/>
      <sheetName val="4.53"/>
      <sheetName val="4.54"/>
      <sheetName val="4.55"/>
      <sheetName val="4.56"/>
      <sheetName val="4.57"/>
      <sheetName val="4.58"/>
      <sheetName val="5.1"/>
      <sheetName val="5.2"/>
      <sheetName val="5.3"/>
      <sheetName val="5.4"/>
      <sheetName val="5.5"/>
      <sheetName val="5.6"/>
      <sheetName val="5.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230EDDE-1EB3-4B6C-920E-3D08F580370C}" name="Tabela4" displayName="Tabela4" ref="C6:I55" headerRowCount="0" totalsRowShown="0" headerRowDxfId="238" dataDxfId="237">
  <tableColumns count="7">
    <tableColumn id="1" xr3:uid="{1147F5A2-300A-4FAF-A65A-D48F00850A54}" name="Kolumna1" headerRowDxfId="236" dataDxfId="235"/>
    <tableColumn id="2" xr3:uid="{F80F347B-6DDE-453B-B6CF-1389C5727E32}" name="Kolumna2" headerRowDxfId="234" dataDxfId="233"/>
    <tableColumn id="3" xr3:uid="{BD28C5AA-46B3-471E-AD30-47824FF31E4D}" name="Kolumna3" headerRowDxfId="232" dataDxfId="231"/>
    <tableColumn id="4" xr3:uid="{343BC3FB-A823-46DA-99BC-E4D21897258C}" name="Kolumna4" headerRowDxfId="230" dataDxfId="229"/>
    <tableColumn id="5" xr3:uid="{B1C9B69D-A243-4817-847A-486966661E79}" name="Kolumna5" headerRowDxfId="228" dataDxfId="227"/>
    <tableColumn id="6" xr3:uid="{677152AC-EC62-4CEB-B9AF-A84B7577B8EB}" name="Kolumna6" headerRowDxfId="226" dataDxfId="225"/>
    <tableColumn id="7" xr3:uid="{5E692BAD-40BB-4651-8477-D659BEC64947}" name="Kolumna7" headerRowDxfId="224" dataDxfId="223"/>
  </tableColumns>
  <tableStyleInfo name="NBP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25F6BFE-D83A-4AFD-8AEF-54A476972E1C}" name="Tabela13" displayName="Tabela13" ref="C6:H14" headerRowCount="0" totalsRowShown="0" headerRowDxfId="95" dataDxfId="94" headerRowCellStyle="Normalny 2" dataCellStyle="Normalny 2">
  <tableColumns count="6">
    <tableColumn id="1" xr3:uid="{E5BDC7A1-3699-4085-A3B6-626629A4E7A5}" name="Kolumna1" headerRowDxfId="93" dataDxfId="92" headerRowCellStyle="Normalny 2" dataCellStyle="Normalny 2"/>
    <tableColumn id="2" xr3:uid="{4A5782F8-6245-4F54-B80D-55CCDDF84E39}" name="Kolumna2" headerRowDxfId="91" dataDxfId="90" headerRowCellStyle="Normalny 2" dataCellStyle="Normalny 2"/>
    <tableColumn id="3" xr3:uid="{CC5E851B-41DE-41B5-85AE-7E2D523BE85A}" name="Kolumna3" headerRowDxfId="89" dataDxfId="88" headerRowCellStyle="Normalny 2" dataCellStyle="Normalny 2"/>
    <tableColumn id="4" xr3:uid="{63C30381-F22B-4B78-B0FE-943251821A31}" name="Kolumna4" headerRowDxfId="87" dataDxfId="86" headerRowCellStyle="Normalny 2" dataCellStyle="Normalny 2"/>
    <tableColumn id="5" xr3:uid="{AA73BFA6-F5AC-41A1-9A72-B1F4C09376AE}" name="Kolumna5" headerRowDxfId="85" dataDxfId="84" headerRowCellStyle="Normalny 2" dataCellStyle="Normalny 2"/>
    <tableColumn id="6" xr3:uid="{170EF8A7-DE31-4539-95B3-0C9D40218F50}" name="Kolumna6" headerRowDxfId="83" dataDxfId="82" headerRowCellStyle="Normalny 2" dataCellStyle="Normalny 2"/>
  </tableColumns>
  <tableStyleInfo name="NBP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DB593D17-30B2-47A1-AC6B-695CF237BA55}" name="Tabela14" displayName="Tabela14" ref="C6:F14" headerRowCount="0" totalsRowShown="0">
  <tableColumns count="4">
    <tableColumn id="1" xr3:uid="{9A3BDB85-F9D6-4DD4-884F-B2A361253EED}" name="Kolumna1" headerRowDxfId="81" dataDxfId="80" headerRowCellStyle="Normalny 2" dataCellStyle="Normalny 2"/>
    <tableColumn id="2" xr3:uid="{5E0B5F95-ED88-44CE-9E1B-2BF715A66534}" name="Kolumna2" headerRowDxfId="79" dataDxfId="78" headerRowCellStyle="Normalny 2" dataCellStyle="Normalny 2"/>
    <tableColumn id="3" xr3:uid="{1715567C-E748-43D0-AF3F-F9F892E696B9}" name="Kolumna3" headerRowDxfId="77" dataDxfId="76" headerRowCellStyle="Normalny 2" dataCellStyle="Normalny 2"/>
    <tableColumn id="4" xr3:uid="{8EBFDAFA-57C5-4EA4-8256-CA70FF51B782}" name="Kolumna4" headerRowDxfId="75" dataDxfId="74" headerRowCellStyle="Normalny 2" dataCellStyle="Procentowy"/>
  </tableColumns>
  <tableStyleInfo name="NBP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93B479AA-26FA-4F78-B191-E5B7C8CB684C}" name="Tabela15" displayName="Tabela15" ref="C6:F14" headerRowCount="0" totalsRowShown="0" headerRowDxfId="73" headerRowCellStyle="Normalny 3">
  <tableColumns count="4">
    <tableColumn id="1" xr3:uid="{23D7482C-753D-45EF-96E5-8533FAAD846F}" name="Kolumna1" dataDxfId="72" headerRowCellStyle="Normalny 3" dataCellStyle="Normalny 3"/>
    <tableColumn id="2" xr3:uid="{B0507F15-6B17-457B-8212-C6CD36EDC535}" name="Kolumna2" headerRowDxfId="71" dataDxfId="70" headerRowCellStyle="Normalny 3" dataCellStyle="Normalny 3"/>
    <tableColumn id="3" xr3:uid="{624FF4C1-AE70-4E28-9296-83AEF1CB407D}" name="Kolumna3" headerRowDxfId="69" dataDxfId="68" headerRowCellStyle="Normalny 3" dataCellStyle="Normalny 3"/>
    <tableColumn id="4" xr3:uid="{6B571D9A-58F4-44CF-A6C8-891FE357112E}" name="Kolumna4" headerRowDxfId="67" dataDxfId="66" headerRowCellStyle="Normalny 3" dataCellStyle="Procentowy"/>
  </tableColumns>
  <tableStyleInfo name="NBP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26F4606-0DEE-490A-8837-3DA1EC18DBB4}" name="Tabela16" displayName="Tabela16" ref="C6:G14" headerRowCount="0" totalsRowShown="0" headerRowDxfId="65" dataDxfId="64" headerRowCellStyle="Normalny 2" dataCellStyle="Normalny 2">
  <tableColumns count="5">
    <tableColumn id="1" xr3:uid="{A996C2C4-75BD-4B20-9C5E-BB1BD3D1AFC9}" name="Kolumna1" headerRowDxfId="63" dataDxfId="62" headerRowCellStyle="Normalny 2" dataCellStyle="Normalny 2"/>
    <tableColumn id="2" xr3:uid="{75E24B97-A40C-496C-80D0-F296DEFBCD0D}" name="Kolumna2" headerRowDxfId="61" dataDxfId="60" headerRowCellStyle="Normalny 2" dataCellStyle="Procentowy"/>
    <tableColumn id="3" xr3:uid="{B3BCED19-184C-491D-B2E0-B519CE28AAD8}" name="Kolumna3" headerRowDxfId="59" dataDxfId="58" headerRowCellStyle="Normalny 2" dataCellStyle="Procentowy"/>
    <tableColumn id="4" xr3:uid="{BDD7FF96-61ED-45FB-8BC9-839DE0093E82}" name="Kolumna4" headerRowDxfId="57" dataDxfId="56" headerRowCellStyle="Normalny 2" dataCellStyle="Normalny 2"/>
    <tableColumn id="5" xr3:uid="{968B9FC7-E890-4C0F-AC8C-8053394636D8}" name="Kolumna5" headerRowDxfId="55" dataDxfId="54" headerRowCellStyle="Normalny 2" dataCellStyle="Normalny 2"/>
  </tableColumns>
  <tableStyleInfo name="NBP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39D650B-4819-474D-82D6-ABDA56D55876}" name="Tabela17" displayName="Tabela17" ref="C6:F14" headerRowCount="0" totalsRowShown="0">
  <tableColumns count="4">
    <tableColumn id="1" xr3:uid="{34FDC49A-8F54-4414-BF82-380DDEA2CC52}" name="Kolumna1" dataDxfId="53" headerRowCellStyle="Normalny 3" dataCellStyle="Normalny 3"/>
    <tableColumn id="2" xr3:uid="{71B0AB8D-A4D7-43CA-B2AA-43B5265F1DB4}" name="Kolumna2" headerRowDxfId="52" headerRowCellStyle="Normalny 3" dataCellStyle="Normalny 3"/>
    <tableColumn id="3" xr3:uid="{AE3679DE-A714-490F-A588-6761ACE701B7}" name="Kolumna3" headerRowDxfId="51" headerRowCellStyle="Normalny 3" dataCellStyle="Normalny 3"/>
    <tableColumn id="4" xr3:uid="{854D5121-CC89-4748-AC56-0A83E65FA41A}" name="Kolumna4" dataDxfId="50" headerRowCellStyle="Normalny 3" dataCellStyle="Normalny 3"/>
  </tableColumns>
  <tableStyleInfo name="NBP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FFA7442-5F1A-4828-B3A6-49A5A080B51C}" name="Tabela18" displayName="Tabela18" ref="C6:K12" headerRowCount="0" totalsRowShown="0" dataDxfId="49" headerRowCellStyle="Normalny 4" dataCellStyle="Normalny 4">
  <tableColumns count="9">
    <tableColumn id="1" xr3:uid="{EB5AE7C6-CBF0-4EA0-B21F-F583B4AC512E}" name="Kolumna1" dataDxfId="48" headerRowCellStyle="Normalny 4" dataCellStyle="Normalny_dane_201012"/>
    <tableColumn id="2" xr3:uid="{4EB12847-9016-49F2-A205-B2AA53706C67}" name="Kolumna2" dataDxfId="47" headerRowCellStyle="Normalny 4" dataCellStyle="Normalny_dane_201012"/>
    <tableColumn id="3" xr3:uid="{62D88D34-2681-41A7-8411-FC54C85B1DCD}" name="Kolumna3" headerRowDxfId="46" dataDxfId="45" headerRowCellStyle="Normalny 4" dataCellStyle="Dziesiętny"/>
    <tableColumn id="4" xr3:uid="{024E3792-D7AA-44DB-A63A-3CF9DC8BC64F}" name="Kolumna4" headerRowDxfId="44" dataDxfId="43" headerRowCellStyle="Normalny 4" dataCellStyle="Dziesiętny"/>
    <tableColumn id="5" xr3:uid="{7FE8DEBB-0BC9-4BB8-A0D2-2998A897C714}" name="Kolumna5" headerRowDxfId="42" dataDxfId="41" headerRowCellStyle="Normalny 4" dataCellStyle="Dziesiętny"/>
    <tableColumn id="6" xr3:uid="{F0B93498-D58F-4652-9157-18CFECC51C7A}" name="Kolumna6" dataDxfId="40" headerRowCellStyle="Normalny 4" dataCellStyle="Dziesiętny"/>
    <tableColumn id="7" xr3:uid="{CF252555-068B-468D-A19D-554B1CA0BE68}" name="Kolumna7" dataDxfId="39" headerRowCellStyle="Normalny 4" dataCellStyle="Dziesiętny"/>
    <tableColumn id="8" xr3:uid="{74891BB3-3619-4714-8998-62E16A01E458}" name="Kolumna8" dataDxfId="38" headerRowCellStyle="Normalny 4" dataCellStyle="Dziesiętny"/>
    <tableColumn id="9" xr3:uid="{0BFB8CD7-A2F0-4663-BCEE-6CDE312495B4}" name="Kolumna9" dataDxfId="37" headerRowCellStyle="Normalny 4" dataCellStyle="Dziesiętny"/>
  </tableColumns>
  <tableStyleInfo name="NBP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66E7258-8CD3-44D5-AC87-598C8BA5F945}" name="Tabela19" displayName="Tabela19" ref="C6:F14" headerRowCount="0" totalsRowShown="0" headerRowDxfId="36" headerRowCellStyle="Normalny 2">
  <tableColumns count="4">
    <tableColumn id="1" xr3:uid="{79AAA402-9812-418D-9F7D-8178BF0EE20B}" name="Kolumna1" headerRowDxfId="35" dataDxfId="34" headerRowCellStyle="Normalny 2" dataCellStyle="Normalny 2"/>
    <tableColumn id="2" xr3:uid="{7C8B2BD5-59E5-4C2A-8E05-A2600B0A488D}" name="Kolumna2" headerRowDxfId="33" dataDxfId="32" headerRowCellStyle="Normalny 2" dataCellStyle="Normalny 2"/>
    <tableColumn id="3" xr3:uid="{B00F1256-3FB6-41C9-A1F5-178B37D980BC}" name="Kolumna3" headerRowDxfId="31" dataDxfId="30" headerRowCellStyle="Normalny 2" dataCellStyle="Normalny 2"/>
    <tableColumn id="4" xr3:uid="{2089A334-B407-4B77-9FA2-1E424291F09C}" name="Kolumna4" headerRowDxfId="29" dataDxfId="28" headerRowCellStyle="Normalny 2" dataCellStyle="Procentowy"/>
  </tableColumns>
  <tableStyleInfo name="NBP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77876A5D-ECD1-445A-8E76-47EEA8440967}" name="Tabela20" displayName="Tabela20" ref="C6:I14" headerRowCount="0" totalsRowShown="0" headerRowDxfId="27" dataDxfId="26">
  <tableColumns count="7">
    <tableColumn id="1" xr3:uid="{D2B02B2D-323B-4CB5-ABCF-68946E90916C}" name="Kolumna1" headerRowDxfId="25" dataDxfId="24"/>
    <tableColumn id="2" xr3:uid="{DB3BC576-C70A-4B89-9C8D-EAEB43E289F8}" name="Kolumna2" headerRowDxfId="23" dataDxfId="22"/>
    <tableColumn id="3" xr3:uid="{8015E93E-AEA4-455A-9620-17E697AD2921}" name="Kolumna3" headerRowDxfId="21" dataDxfId="20"/>
    <tableColumn id="4" xr3:uid="{E8EE79F9-3956-4A2E-99F7-A721F2E70E0A}" name="Kolumna4" headerRowDxfId="19" dataDxfId="18"/>
    <tableColumn id="5" xr3:uid="{9B77B771-2444-47D7-A0CE-E7BA2078F1EE}" name="Kolumna5" headerRowDxfId="17" dataDxfId="16"/>
    <tableColumn id="6" xr3:uid="{E9C2FDD5-4871-4601-85DC-87B8528A679A}" name="Kolumna6" headerRowDxfId="15" dataDxfId="14"/>
    <tableColumn id="7" xr3:uid="{873C0DBE-C99B-4455-8372-192913951080}" name="Kolumna7" headerRowDxfId="13" dataDxfId="12"/>
  </tableColumns>
  <tableStyleInfo name="NBP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B557DBC-433F-4141-B45F-9DBBD86B81D0}" name="Tabela21" displayName="Tabela21" ref="B4:F34" headerRowCount="0" totalsRowShown="0" headerRowDxfId="11" dataDxfId="10" headerRowCellStyle="Normalny 4 3" dataCellStyle="Normalny 2 2 2">
  <tableColumns count="5">
    <tableColumn id="1" xr3:uid="{D59589F7-67E7-47B6-8062-05414F5A9C8C}" name="Kolumna1" headerRowDxfId="9" dataDxfId="8" headerRowCellStyle="Normalny 4 3" dataCellStyle="Normalny 2 2 2"/>
    <tableColumn id="2" xr3:uid="{AE7757BB-D01D-49B9-BCD6-DC84E9E77BE6}" name="Kolumna2" headerRowDxfId="7" dataDxfId="6" headerRowCellStyle="Normalny 4 3" dataCellStyle="Normalny 2 2 2"/>
    <tableColumn id="3" xr3:uid="{71CA7A5B-9266-4DB3-83C3-4820979768A2}" name="Kolumna3" headerRowDxfId="5" dataDxfId="4" headerRowCellStyle="Normalny 4 3" dataCellStyle="Normalny 2 2 2"/>
    <tableColumn id="4" xr3:uid="{1D547940-3367-4607-9D99-F3E1B36E8B27}" name="Kolumna4" headerRowDxfId="3" dataDxfId="2" headerRowCellStyle="Normalny 4 3" dataCellStyle="Normalny 2 2 2"/>
    <tableColumn id="5" xr3:uid="{7AB4E037-C0A9-4EC7-99B2-FF7E2B30AD25}" name="Kolumna5" headerRowDxfId="1" dataDxfId="0" headerRowCellStyle="Normalny 4 3" dataCellStyle="Normalny 2 2 2"/>
  </tableColumns>
  <tableStyleInfo name="NBP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6891E37-EF13-403D-AFE5-E771A8420A68}" name="Tabela5" displayName="Tabela5" ref="C6:F55" headerRowCount="0" totalsRowShown="0" headerRowDxfId="222" dataDxfId="221">
  <tableColumns count="4">
    <tableColumn id="1" xr3:uid="{C12564EA-90DD-4407-B627-B73C4ECC2FCD}" name="Kolumna1" headerRowDxfId="220" dataDxfId="219"/>
    <tableColumn id="2" xr3:uid="{2AFF54C4-5C51-4B79-A746-5459EB9C6AC1}" name="Kolumna2" headerRowDxfId="218" dataDxfId="217"/>
    <tableColumn id="3" xr3:uid="{FD4DECDB-969D-49D5-959C-F6ABB88A4AB0}" name="Kolumna3" headerRowDxfId="216" dataDxfId="215"/>
    <tableColumn id="4" xr3:uid="{F50040DF-B26C-4AE4-8B85-794A2A788A4D}" name="Kolumna4" headerRowDxfId="214" dataDxfId="213"/>
  </tableColumns>
  <tableStyleInfo name="NBP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AED637F-9DC0-465E-8802-06B044E48E4A}" name="Tabela6" displayName="Tabela6" ref="C7:G56" headerRowCount="0" totalsRowShown="0" headerRowDxfId="212" dataDxfId="211">
  <tableColumns count="5">
    <tableColumn id="1" xr3:uid="{0D4664A8-B38B-4BE8-9F9A-741D489E891F}" name="Kolumna1" headerRowDxfId="210" dataDxfId="209"/>
    <tableColumn id="2" xr3:uid="{5BBE6DF5-CDCC-49FA-9B06-F314EB86029A}" name="Kolumna2" headerRowDxfId="208" dataDxfId="207"/>
    <tableColumn id="3" xr3:uid="{CD4C6C3B-9DB3-4C52-8B2A-2318239A6763}" name="Kolumna3" headerRowDxfId="206" dataDxfId="205"/>
    <tableColumn id="4" xr3:uid="{D2D14227-A8C4-4FFE-B385-624E8B3F3C55}" name="Kolumna4" headerRowDxfId="204" dataDxfId="203"/>
    <tableColumn id="5" xr3:uid="{0DBBD14A-C649-4010-9293-220A6C025195}" name="Kolumna5" headerRowDxfId="202" dataDxfId="201"/>
  </tableColumns>
  <tableStyleInfo name="NBP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590676-1955-49AC-96F7-2D539D61C01A}" name="Tabela7" displayName="Tabela7" ref="C7:F24" headerRowCount="0" totalsRowShown="0" headerRowDxfId="200" dataDxfId="199">
  <tableColumns count="4">
    <tableColumn id="1" xr3:uid="{89B32133-EF22-4C16-BB51-40A904985A9E}" name="Kolumna1" headerRowDxfId="198" dataDxfId="197"/>
    <tableColumn id="2" xr3:uid="{89690397-AAEB-4CE3-AB9C-7CEAA2145A75}" name="Kolumna2" headerRowDxfId="196" dataDxfId="195"/>
    <tableColumn id="3" xr3:uid="{DDE76C81-688E-45DD-9E37-6F621235002A}" name="Kolumna3" headerRowDxfId="194" dataDxfId="193"/>
    <tableColumn id="4" xr3:uid="{1D0D09CA-5E26-47E2-84CE-03BCEB1824D0}" name="Kolumna4" headerRowDxfId="192" dataDxfId="191"/>
  </tableColumns>
  <tableStyleInfo name="NBP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9878E3E-30C9-47DE-9DF1-28804F94D7D4}" name="Tabela8" displayName="Tabela8" ref="B7:F30" headerRowCount="0" totalsRowShown="0" headerRowDxfId="190" dataDxfId="189" tableBorderDxfId="188">
  <tableColumns count="5">
    <tableColumn id="1" xr3:uid="{0236BF48-7C5A-418B-ACD0-2A4088507A3C}" name="Kolumna1" headerRowDxfId="187" dataDxfId="186"/>
    <tableColumn id="2" xr3:uid="{AFA4F491-67E4-4787-BA18-89910D5FDCA3}" name="Kolumna2" headerRowDxfId="185" dataDxfId="184"/>
    <tableColumn id="3" xr3:uid="{1C304970-9866-43BC-996F-1A73C8413BFA}" name="Kolumna3" headerRowDxfId="183" dataDxfId="182"/>
    <tableColumn id="4" xr3:uid="{51AF7C2C-DBA3-46E8-A702-8FB841D63A11}" name="Kolumna4" headerRowDxfId="181" dataDxfId="180"/>
    <tableColumn id="5" xr3:uid="{80718D97-CCA6-46FB-A84E-508C3A66B115}" name="Kolumna5" headerRowDxfId="179" dataDxfId="178"/>
  </tableColumns>
  <tableStyleInfo name="NBP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95D0F49-0C8A-4695-902A-02BE117715D6}" name="Tabela9" displayName="Tabela9" ref="B7:K18" headerRowCount="0" totalsRowShown="0" headerRowDxfId="177" dataDxfId="176" tableBorderDxfId="175">
  <tableColumns count="10">
    <tableColumn id="1" xr3:uid="{957F1FD6-5A1D-4C67-9080-E43273D8960A}" name="Kolumna1" headerRowDxfId="174" dataDxfId="173"/>
    <tableColumn id="2" xr3:uid="{F3D7AC03-A8A9-4CF4-9D9C-2366CA91C349}" name="Kolumna2" headerRowDxfId="172" dataDxfId="171"/>
    <tableColumn id="3" xr3:uid="{8E06996E-DE5B-4653-AA87-670A57CDD0DE}" name="Kolumna3" headerRowDxfId="170" dataDxfId="169"/>
    <tableColumn id="4" xr3:uid="{5190AD00-49D6-49F8-8E36-EC2BF3574D46}" name="Kolumna4" headerRowDxfId="168" dataDxfId="167"/>
    <tableColumn id="5" xr3:uid="{5A39AAF4-4C0F-43B5-A3E3-56235FA317A7}" name="Kolumna5" headerRowDxfId="166" dataDxfId="165"/>
    <tableColumn id="6" xr3:uid="{8BB001CA-B603-4E9B-99DC-F7A399DDFCB0}" name="Kolumna6" headerRowDxfId="164" dataDxfId="163"/>
    <tableColumn id="7" xr3:uid="{1D6DCDCA-4022-4F68-A2B0-533207157806}" name="Kolumna7" headerRowDxfId="162" dataDxfId="161"/>
    <tableColumn id="8" xr3:uid="{EAEAE3BC-15DE-48A0-A97B-5A5FBECF11DB}" name="Kolumna8" headerRowDxfId="160" dataDxfId="159"/>
    <tableColumn id="9" xr3:uid="{E6308F6D-8724-4A49-A81B-3F784F0900CC}" name="Kolumna9" headerRowDxfId="158" dataDxfId="157"/>
    <tableColumn id="10" xr3:uid="{28C667F4-8B74-49F6-AAE3-B55DD4E079B1}" name="Kolumna10" headerRowDxfId="156" dataDxfId="155"/>
  </tableColumns>
  <tableStyleInfo name="NBP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7138458-79F7-461F-B38B-F40672C779E7}" name="Tabela10" displayName="Tabela10" ref="B5:I15" headerRowCount="0" totalsRowShown="0" headerRowDxfId="154" dataDxfId="153" tableBorderDxfId="152" headerRowCellStyle="Normalny 2" dataCellStyle="Normalny 2">
  <tableColumns count="8">
    <tableColumn id="1" xr3:uid="{5A437986-D795-4286-AD96-D6554700CE46}" name="Kolumna1" headerRowDxfId="151" dataDxfId="150" headerRowCellStyle="Normalny 2" dataCellStyle="Normalny 2"/>
    <tableColumn id="2" xr3:uid="{EA46ED46-880E-4457-A8DA-C668AC77E470}" name="Kolumna2" headerRowDxfId="149" dataDxfId="148" headerRowCellStyle="Normalny 2" dataCellStyle="Normalny 2"/>
    <tableColumn id="3" xr3:uid="{97F2CC06-B29C-41E5-9CC0-F5E0C8AE94E2}" name="Kolumna3" headerRowDxfId="147" dataDxfId="146" headerRowCellStyle="Normalny 2" dataCellStyle="Normalny 2"/>
    <tableColumn id="4" xr3:uid="{EF2BFFBB-02F2-4471-A13B-96964E7A6B8C}" name="Kolumna4" headerRowDxfId="145" dataDxfId="144" headerRowCellStyle="Normalny 2" dataCellStyle="Normalny 2"/>
    <tableColumn id="5" xr3:uid="{2DACA5B1-3AAC-47E4-A033-F2D3788CD438}" name="Kolumna5" headerRowDxfId="143" dataDxfId="142" headerRowCellStyle="Normalny 2" dataCellStyle="Normalny 2"/>
    <tableColumn id="6" xr3:uid="{B65984EA-4AC8-47D7-8022-70BFA3D377C0}" name="Kolumna6" headerRowDxfId="141" dataDxfId="140" headerRowCellStyle="Normalny 2" dataCellStyle="Normalny 2"/>
    <tableColumn id="7" xr3:uid="{EFF57655-5708-41F3-8803-5B0327ADB8FD}" name="Kolumna7" headerRowDxfId="139" dataDxfId="138" headerRowCellStyle="Normalny 2" dataCellStyle="Normalny 2"/>
    <tableColumn id="8" xr3:uid="{67F54941-37EE-4BA4-B232-20419012BB5E}" name="Kolumna8" headerRowDxfId="137" dataDxfId="136" headerRowCellStyle="Normalny 2" dataCellStyle="Normalny 2"/>
  </tableColumns>
  <tableStyleInfo name="NBP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C6352C1-A4E6-4ECE-BF38-864231DB6A8A}" name="Tabela11" displayName="Tabela11" ref="B3:E24" headerRowCount="0" totalsRowShown="0" headerRowDxfId="135" dataDxfId="134">
  <tableColumns count="4">
    <tableColumn id="1" xr3:uid="{3D8A9CB9-4E0E-4D2A-9D1C-8AF1158B6423}" name="Kolumna1" headerRowDxfId="133" dataDxfId="132"/>
    <tableColumn id="2" xr3:uid="{25DA3CCA-4522-4068-8548-C47535154D99}" name="Kolumna2" headerRowDxfId="131" dataDxfId="130"/>
    <tableColumn id="3" xr3:uid="{890FCF01-4CAB-4C49-A55F-7258538528AB}" name="Kolumna3" headerRowDxfId="129" dataDxfId="128"/>
    <tableColumn id="4" xr3:uid="{09B81ADA-C581-4BFF-8CC3-A1D499221E28}" name="Kolumna4" headerRowDxfId="127" dataDxfId="126"/>
  </tableColumns>
  <tableStyleInfo name="NBP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125842DB-70FF-4C2A-A0B4-CEA9C8337A7B}" name="Tabela12" displayName="Tabela12" ref="C5:F13" headerRowCount="0" totalsRowShown="0" headerRowDxfId="105" dataDxfId="104">
  <tableColumns count="4">
    <tableColumn id="1" xr3:uid="{5FB98953-9F78-4C13-A2FD-013BE2EC5F1B}" name="Kolumna1" headerRowDxfId="103" dataDxfId="102"/>
    <tableColumn id="2" xr3:uid="{D9D03E39-810C-4577-A573-98CF181F4A7A}" name="Kolumna2" headerRowDxfId="101" dataDxfId="100"/>
    <tableColumn id="3" xr3:uid="{B2336EE6-2C81-4CEB-ACF4-57911A46F02E}" name="Kolumna3" headerRowDxfId="99" dataDxfId="98"/>
    <tableColumn id="4" xr3:uid="{31225C3A-6B96-49F3-884C-B5DA7AEE8320}" name="Kolumna4" headerRowDxfId="97" dataDxfId="96"/>
  </tableColumns>
  <tableStyleInfo name="NBP" showFirstColumn="0" showLastColumn="0" showRowStripes="1" showColumnStripes="0"/>
</table>
</file>

<file path=xl/theme/theme1.xml><?xml version="1.0" encoding="utf-8"?>
<a:theme xmlns:a="http://schemas.openxmlformats.org/drawingml/2006/main" name="Motyw3">
  <a:themeElements>
    <a:clrScheme name="NBP wykresy">
      <a:dk1>
        <a:sysClr val="windowText" lastClr="000000"/>
      </a:dk1>
      <a:lt1>
        <a:sysClr val="window" lastClr="FFFFFF"/>
      </a:lt1>
      <a:dk2>
        <a:srgbClr val="FFFFFF"/>
      </a:dk2>
      <a:lt2>
        <a:srgbClr val="00665E"/>
      </a:lt2>
      <a:accent1>
        <a:srgbClr val="007C75"/>
      </a:accent1>
      <a:accent2>
        <a:srgbClr val="82368C"/>
      </a:accent2>
      <a:accent3>
        <a:srgbClr val="FFCC00"/>
      </a:accent3>
      <a:accent4>
        <a:srgbClr val="6E6E73"/>
      </a:accent4>
      <a:accent5>
        <a:srgbClr val="10BBEF"/>
      </a:accent5>
      <a:accent6>
        <a:srgbClr val="CC6B4E"/>
      </a:accent6>
      <a:hlink>
        <a:srgbClr val="00695F"/>
      </a:hlink>
      <a:folHlink>
        <a:srgbClr val="00695F"/>
      </a:folHlink>
    </a:clrScheme>
    <a:fontScheme name="Motyw3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yw3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Jasnozielony">
      <a:srgbClr val="AFCA0B"/>
    </a:custClr>
    <a:custClr name="Jasnofioletowy">
      <a:srgbClr val="A69DCD"/>
    </a:custClr>
    <a:custClr name="Popielaty">
      <a:srgbClr val="E4AA94"/>
    </a:custClr>
    <a:custClr name="Czerwony">
      <a:srgbClr val="E50040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2:L55"/>
  <sheetViews>
    <sheetView zoomScaleNormal="100" workbookViewId="0">
      <selection activeCell="K7" sqref="K7"/>
    </sheetView>
  </sheetViews>
  <sheetFormatPr defaultRowHeight="12.75" x14ac:dyDescent="0.2"/>
  <cols>
    <col min="1" max="2" width="9.140625" customWidth="1"/>
    <col min="3" max="9" width="12.28515625" customWidth="1"/>
    <col min="10" max="10" width="9.140625" customWidth="1"/>
  </cols>
  <sheetData>
    <row r="2" spans="2:9" x14ac:dyDescent="0.2">
      <c r="B2" s="1" t="s">
        <v>1</v>
      </c>
    </row>
    <row r="3" spans="2:9" x14ac:dyDescent="0.2">
      <c r="B3" s="1" t="s">
        <v>2</v>
      </c>
    </row>
    <row r="6" spans="2:9" ht="25.5" x14ac:dyDescent="0.2">
      <c r="C6" s="548"/>
      <c r="D6" s="538" t="s">
        <v>3</v>
      </c>
      <c r="E6" s="538" t="s">
        <v>4</v>
      </c>
      <c r="F6" s="538" t="s">
        <v>5</v>
      </c>
      <c r="G6" s="538" t="s">
        <v>6</v>
      </c>
      <c r="H6" s="538" t="s">
        <v>7</v>
      </c>
      <c r="I6" s="538" t="s">
        <v>8</v>
      </c>
    </row>
    <row r="7" spans="2:9" ht="25.5" x14ac:dyDescent="0.2">
      <c r="C7" s="548"/>
      <c r="D7" s="539" t="s">
        <v>9</v>
      </c>
      <c r="E7" s="540" t="s">
        <v>10</v>
      </c>
      <c r="F7" s="539" t="s">
        <v>11</v>
      </c>
      <c r="G7" s="539" t="s">
        <v>12</v>
      </c>
      <c r="H7" s="539" t="s">
        <v>13</v>
      </c>
      <c r="I7" s="540" t="s">
        <v>14</v>
      </c>
    </row>
    <row r="8" spans="2:9" x14ac:dyDescent="0.2">
      <c r="C8" s="541">
        <v>38961</v>
      </c>
      <c r="D8" s="542">
        <v>5605</v>
      </c>
      <c r="E8" s="542">
        <v>6232</v>
      </c>
      <c r="F8" s="542">
        <v>4231</v>
      </c>
      <c r="G8" s="542">
        <v>3712.9659254539115</v>
      </c>
      <c r="H8" s="542">
        <v>2663.1550873307092</v>
      </c>
      <c r="I8" s="542">
        <v>2595.410571242312</v>
      </c>
    </row>
    <row r="9" spans="2:9" x14ac:dyDescent="0.2">
      <c r="C9" s="543">
        <v>39052</v>
      </c>
      <c r="D9" s="544">
        <v>6186</v>
      </c>
      <c r="E9" s="544">
        <v>7143</v>
      </c>
      <c r="F9" s="544">
        <v>4923.3596656471755</v>
      </c>
      <c r="G9" s="544">
        <v>4411.7799138278688</v>
      </c>
      <c r="H9" s="544">
        <v>3219.5468610946668</v>
      </c>
      <c r="I9" s="544">
        <v>2905.1611649126216</v>
      </c>
    </row>
    <row r="10" spans="2:9" x14ac:dyDescent="0.2">
      <c r="C10" s="541">
        <v>39142</v>
      </c>
      <c r="D10" s="542">
        <v>7302</v>
      </c>
      <c r="E10" s="542">
        <v>7730</v>
      </c>
      <c r="F10" s="542">
        <v>6121.3676427407872</v>
      </c>
      <c r="G10" s="542">
        <v>4937.6545123294236</v>
      </c>
      <c r="H10" s="542">
        <v>3275.5036859391071</v>
      </c>
      <c r="I10" s="542">
        <v>3282.7034733838805</v>
      </c>
    </row>
    <row r="11" spans="2:9" x14ac:dyDescent="0.2">
      <c r="C11" s="543">
        <v>39234</v>
      </c>
      <c r="D11" s="544">
        <v>7523</v>
      </c>
      <c r="E11" s="544">
        <v>8696</v>
      </c>
      <c r="F11" s="544">
        <v>6610.1700270812426</v>
      </c>
      <c r="G11" s="544">
        <v>5777.5720634594027</v>
      </c>
      <c r="H11" s="544">
        <v>3922.5058827594107</v>
      </c>
      <c r="I11" s="544">
        <v>3794.2908303077593</v>
      </c>
    </row>
    <row r="12" spans="2:9" x14ac:dyDescent="0.2">
      <c r="C12" s="541">
        <v>39326</v>
      </c>
      <c r="D12" s="542">
        <v>7879</v>
      </c>
      <c r="E12" s="542">
        <v>9137</v>
      </c>
      <c r="F12" s="542">
        <v>6604.8159750205259</v>
      </c>
      <c r="G12" s="542">
        <v>5761.664846347915</v>
      </c>
      <c r="H12" s="542">
        <v>4646.5904665057424</v>
      </c>
      <c r="I12" s="542">
        <v>4121.1050122197366</v>
      </c>
    </row>
    <row r="13" spans="2:9" x14ac:dyDescent="0.2">
      <c r="C13" s="543">
        <v>39417</v>
      </c>
      <c r="D13" s="544">
        <v>8571</v>
      </c>
      <c r="E13" s="544">
        <v>9034</v>
      </c>
      <c r="F13" s="544">
        <v>6754.2514112649196</v>
      </c>
      <c r="G13" s="544">
        <v>5877.7290007778665</v>
      </c>
      <c r="H13" s="544">
        <v>4819.140246269305</v>
      </c>
      <c r="I13" s="544">
        <v>4246.8540962227053</v>
      </c>
    </row>
    <row r="14" spans="2:9" x14ac:dyDescent="0.2">
      <c r="C14" s="541">
        <v>39508</v>
      </c>
      <c r="D14" s="542">
        <v>8535</v>
      </c>
      <c r="E14" s="542">
        <v>8921</v>
      </c>
      <c r="F14" s="542">
        <v>6936.6890778593761</v>
      </c>
      <c r="G14" s="542">
        <v>5769.1576228912663</v>
      </c>
      <c r="H14" s="542">
        <v>4782.5571736398088</v>
      </c>
      <c r="I14" s="542">
        <v>4200.2568272814542</v>
      </c>
    </row>
    <row r="15" spans="2:9" x14ac:dyDescent="0.2">
      <c r="C15" s="543">
        <v>39600</v>
      </c>
      <c r="D15" s="544">
        <v>8611</v>
      </c>
      <c r="E15" s="544">
        <v>8546</v>
      </c>
      <c r="F15" s="544">
        <v>6665.7270903524904</v>
      </c>
      <c r="G15" s="544">
        <v>5740.1051285119074</v>
      </c>
      <c r="H15" s="544">
        <v>4831.553939866666</v>
      </c>
      <c r="I15" s="544">
        <v>4316.456635974494</v>
      </c>
    </row>
    <row r="16" spans="2:9" x14ac:dyDescent="0.2">
      <c r="C16" s="541">
        <v>39692</v>
      </c>
      <c r="D16" s="542">
        <v>8325</v>
      </c>
      <c r="E16" s="542">
        <v>8528</v>
      </c>
      <c r="F16" s="542">
        <v>6879.3607179607088</v>
      </c>
      <c r="G16" s="542">
        <v>5592.5758904383583</v>
      </c>
      <c r="H16" s="542">
        <v>4903.0170704714455</v>
      </c>
      <c r="I16" s="542">
        <v>4300.406439537257</v>
      </c>
    </row>
    <row r="17" spans="3:12" x14ac:dyDescent="0.2">
      <c r="C17" s="543">
        <v>39783</v>
      </c>
      <c r="D17" s="544">
        <v>8149</v>
      </c>
      <c r="E17" s="544">
        <v>9046</v>
      </c>
      <c r="F17" s="544">
        <v>6396.354173233216</v>
      </c>
      <c r="G17" s="544">
        <v>5688.9017311132411</v>
      </c>
      <c r="H17" s="544">
        <v>5006.6793675184144</v>
      </c>
      <c r="I17" s="544">
        <v>4249.9755687655652</v>
      </c>
    </row>
    <row r="18" spans="3:12" x14ac:dyDescent="0.2">
      <c r="C18" s="541">
        <v>39873</v>
      </c>
      <c r="D18" s="542">
        <v>7543</v>
      </c>
      <c r="E18" s="542">
        <v>8406</v>
      </c>
      <c r="F18" s="542">
        <v>6114.4386311993503</v>
      </c>
      <c r="G18" s="542">
        <v>5543.0159304345443</v>
      </c>
      <c r="H18" s="542">
        <v>4811.8746505565068</v>
      </c>
      <c r="I18" s="542">
        <v>4187.6228837924682</v>
      </c>
    </row>
    <row r="19" spans="3:12" x14ac:dyDescent="0.2">
      <c r="C19" s="543">
        <v>39965</v>
      </c>
      <c r="D19" s="544">
        <v>7461</v>
      </c>
      <c r="E19" s="544">
        <v>8406</v>
      </c>
      <c r="F19" s="544">
        <v>6002.1465898968836</v>
      </c>
      <c r="G19" s="544">
        <v>5346.4315829923771</v>
      </c>
      <c r="H19" s="544">
        <v>4705.3384154010064</v>
      </c>
      <c r="I19" s="544">
        <v>4060.4925968378461</v>
      </c>
    </row>
    <row r="20" spans="3:12" x14ac:dyDescent="0.2">
      <c r="C20" s="541">
        <v>40057</v>
      </c>
      <c r="D20" s="542">
        <v>7585.2356970000001</v>
      </c>
      <c r="E20" s="542">
        <v>7948.9367579999998</v>
      </c>
      <c r="F20" s="542">
        <v>5900.6016073017172</v>
      </c>
      <c r="G20" s="542">
        <v>5245.2902418308913</v>
      </c>
      <c r="H20" s="542">
        <v>4579.4931518957374</v>
      </c>
      <c r="I20" s="542">
        <v>4105.3381869132272</v>
      </c>
    </row>
    <row r="21" spans="3:12" x14ac:dyDescent="0.2">
      <c r="C21" s="543">
        <v>40148</v>
      </c>
      <c r="D21" s="544">
        <v>7679.5892219999996</v>
      </c>
      <c r="E21" s="544">
        <v>8496.8573670000005</v>
      </c>
      <c r="F21" s="544">
        <v>6048.3176942602922</v>
      </c>
      <c r="G21" s="544">
        <v>5272.4794354662081</v>
      </c>
      <c r="H21" s="544">
        <v>4585.5501624048584</v>
      </c>
      <c r="I21" s="544">
        <v>4114.0711128794401</v>
      </c>
    </row>
    <row r="22" spans="3:12" x14ac:dyDescent="0.2">
      <c r="C22" s="541">
        <v>40238</v>
      </c>
      <c r="D22" s="542">
        <v>8173.2154457079996</v>
      </c>
      <c r="E22" s="542">
        <v>8619.7051375079354</v>
      </c>
      <c r="F22" s="542">
        <v>6102.7350390453157</v>
      </c>
      <c r="G22" s="542">
        <v>5512.7986048820521</v>
      </c>
      <c r="H22" s="542">
        <v>4635.3340212106823</v>
      </c>
      <c r="I22" s="542">
        <v>4088.6161878029752</v>
      </c>
      <c r="L22" t="s">
        <v>0</v>
      </c>
    </row>
    <row r="23" spans="3:12" x14ac:dyDescent="0.2">
      <c r="C23" s="543">
        <v>40330</v>
      </c>
      <c r="D23" s="544">
        <v>7973.8921343838401</v>
      </c>
      <c r="E23" s="544">
        <v>8932.8181111955728</v>
      </c>
      <c r="F23" s="544">
        <v>6122.8664787390298</v>
      </c>
      <c r="G23" s="544">
        <v>5414.692952027096</v>
      </c>
      <c r="H23" s="544">
        <v>4608.8044911730567</v>
      </c>
      <c r="I23" s="544">
        <v>4144.4162406518199</v>
      </c>
    </row>
    <row r="24" spans="3:12" x14ac:dyDescent="0.2">
      <c r="C24" s="541">
        <v>40422</v>
      </c>
      <c r="D24" s="542">
        <v>7940.2063311419997</v>
      </c>
      <c r="E24" s="542">
        <v>8492.7001549625893</v>
      </c>
      <c r="F24" s="542">
        <v>5984.7197319668476</v>
      </c>
      <c r="G24" s="542">
        <v>5454.3987882803976</v>
      </c>
      <c r="H24" s="542">
        <v>4754.8518638728474</v>
      </c>
      <c r="I24" s="542">
        <v>4183.7151181981026</v>
      </c>
    </row>
    <row r="25" spans="3:12" x14ac:dyDescent="0.2">
      <c r="C25" s="543">
        <v>40513</v>
      </c>
      <c r="D25" s="544">
        <v>7440.5567593300002</v>
      </c>
      <c r="E25" s="544">
        <v>8023.554002891</v>
      </c>
      <c r="F25" s="544">
        <v>6076.0877021457954</v>
      </c>
      <c r="G25" s="544">
        <v>5370.2133866299364</v>
      </c>
      <c r="H25" s="544">
        <v>4738.1828937777809</v>
      </c>
      <c r="I25" s="544">
        <v>4110.1789475373662</v>
      </c>
    </row>
    <row r="26" spans="3:12" x14ac:dyDescent="0.2">
      <c r="C26" s="541">
        <v>40603</v>
      </c>
      <c r="D26" s="542">
        <v>8037</v>
      </c>
      <c r="E26" s="542">
        <v>7915</v>
      </c>
      <c r="F26" s="542">
        <v>6219.8927974291446</v>
      </c>
      <c r="G26" s="542">
        <v>5385.444720956044</v>
      </c>
      <c r="H26" s="542">
        <v>4838.8204551747849</v>
      </c>
      <c r="I26" s="542">
        <v>4180.5051456501405</v>
      </c>
    </row>
    <row r="27" spans="3:12" x14ac:dyDescent="0.2">
      <c r="C27" s="543">
        <v>40695</v>
      </c>
      <c r="D27" s="544">
        <v>7526.7731026626107</v>
      </c>
      <c r="E27" s="544">
        <v>7920.2470772569122</v>
      </c>
      <c r="F27" s="544">
        <v>6380.0408293483324</v>
      </c>
      <c r="G27" s="544">
        <v>5445.0257922291657</v>
      </c>
      <c r="H27" s="544">
        <v>4640.3510988702701</v>
      </c>
      <c r="I27" s="544">
        <v>4158.5480206338498</v>
      </c>
    </row>
    <row r="28" spans="3:12" x14ac:dyDescent="0.2">
      <c r="C28" s="541">
        <v>40787</v>
      </c>
      <c r="D28" s="542">
        <v>7422.7460647297312</v>
      </c>
      <c r="E28" s="542">
        <v>7919.5790517585929</v>
      </c>
      <c r="F28" s="542">
        <v>6275.7526755916797</v>
      </c>
      <c r="G28" s="542">
        <v>5365.0499538063259</v>
      </c>
      <c r="H28" s="542">
        <v>4758.7764845830006</v>
      </c>
      <c r="I28" s="542">
        <v>4113.7780296133697</v>
      </c>
    </row>
    <row r="29" spans="3:12" x14ac:dyDescent="0.2">
      <c r="C29" s="543">
        <v>40878</v>
      </c>
      <c r="D29" s="544">
        <v>7225.6817023027179</v>
      </c>
      <c r="E29" s="544">
        <v>7888.9460197205099</v>
      </c>
      <c r="F29" s="544">
        <v>6072.0675944754485</v>
      </c>
      <c r="G29" s="544">
        <v>5313.1677886725483</v>
      </c>
      <c r="H29" s="544">
        <v>4589.9761622783371</v>
      </c>
      <c r="I29" s="544">
        <v>4097.4386893888131</v>
      </c>
    </row>
    <row r="30" spans="3:12" x14ac:dyDescent="0.2">
      <c r="C30" s="541">
        <v>40969</v>
      </c>
      <c r="D30" s="542">
        <v>6966.7699140289869</v>
      </c>
      <c r="E30" s="542">
        <v>7601.0628790003184</v>
      </c>
      <c r="F30" s="542">
        <v>5804.7142808799554</v>
      </c>
      <c r="G30" s="542">
        <v>5253.8818406667024</v>
      </c>
      <c r="H30" s="542">
        <v>4600.9974889866198</v>
      </c>
      <c r="I30" s="542">
        <v>4011.1966479319408</v>
      </c>
    </row>
    <row r="31" spans="3:12" x14ac:dyDescent="0.2">
      <c r="C31" s="543">
        <v>41061</v>
      </c>
      <c r="D31" s="544">
        <v>7042.9435406781677</v>
      </c>
      <c r="E31" s="544">
        <v>7522.3510675070684</v>
      </c>
      <c r="F31" s="544">
        <v>5884.225549896918</v>
      </c>
      <c r="G31" s="544">
        <v>4971.5465034083809</v>
      </c>
      <c r="H31" s="544">
        <v>4573.9855969949913</v>
      </c>
      <c r="I31" s="544">
        <v>3962.7040060015843</v>
      </c>
    </row>
    <row r="32" spans="3:12" x14ac:dyDescent="0.2">
      <c r="C32" s="541">
        <v>41153</v>
      </c>
      <c r="D32" s="542">
        <v>6756.7101207657297</v>
      </c>
      <c r="E32" s="542">
        <v>7247.4282780531084</v>
      </c>
      <c r="F32" s="542">
        <v>5739.3823443856863</v>
      </c>
      <c r="G32" s="542">
        <v>4948.3199063380862</v>
      </c>
      <c r="H32" s="542">
        <v>4678.6121303022928</v>
      </c>
      <c r="I32" s="542">
        <v>3932.9871514652923</v>
      </c>
    </row>
    <row r="33" spans="3:9" x14ac:dyDescent="0.2">
      <c r="C33" s="543">
        <v>41244</v>
      </c>
      <c r="D33" s="544">
        <v>6466.0283557751882</v>
      </c>
      <c r="E33" s="544">
        <v>7237.9020788869702</v>
      </c>
      <c r="F33" s="544">
        <v>5631.2581840686144</v>
      </c>
      <c r="G33" s="544">
        <v>4975.9605717607665</v>
      </c>
      <c r="H33" s="544">
        <v>4636.3371198577552</v>
      </c>
      <c r="I33" s="544">
        <v>3807.4290899625998</v>
      </c>
    </row>
    <row r="34" spans="3:9" x14ac:dyDescent="0.2">
      <c r="C34" s="541">
        <v>41334</v>
      </c>
      <c r="D34" s="542">
        <v>6989.6403268486602</v>
      </c>
      <c r="E34" s="542">
        <v>6686.7997500369293</v>
      </c>
      <c r="F34" s="542">
        <v>5482.2073347376372</v>
      </c>
      <c r="G34" s="542">
        <v>4759.8834186611321</v>
      </c>
      <c r="H34" s="542">
        <v>4604.1813800673272</v>
      </c>
      <c r="I34" s="542">
        <v>3766.4670722137198</v>
      </c>
    </row>
    <row r="35" spans="3:9" x14ac:dyDescent="0.2">
      <c r="C35" s="543">
        <v>41426</v>
      </c>
      <c r="D35" s="544">
        <v>7018.0964180425344</v>
      </c>
      <c r="E35" s="544">
        <v>6866.7048213342496</v>
      </c>
      <c r="F35" s="544">
        <v>5681.9739296777998</v>
      </c>
      <c r="G35" s="544">
        <v>4757.7484015690907</v>
      </c>
      <c r="H35" s="544">
        <v>4648.5446127427203</v>
      </c>
      <c r="I35" s="544">
        <v>3817.4277299420637</v>
      </c>
    </row>
    <row r="36" spans="3:9" x14ac:dyDescent="0.2">
      <c r="C36" s="541">
        <v>41518</v>
      </c>
      <c r="D36" s="542">
        <v>7172.7406147664187</v>
      </c>
      <c r="E36" s="542">
        <v>6971.053425216367</v>
      </c>
      <c r="F36" s="542">
        <v>5679.0935869327632</v>
      </c>
      <c r="G36" s="542">
        <v>4816.0220974903932</v>
      </c>
      <c r="H36" s="542">
        <v>4608.3581377567898</v>
      </c>
      <c r="I36" s="542">
        <v>3771.4056842809377</v>
      </c>
    </row>
    <row r="37" spans="3:9" x14ac:dyDescent="0.2">
      <c r="C37" s="543">
        <v>41609</v>
      </c>
      <c r="D37" s="544">
        <v>7427.4950376946581</v>
      </c>
      <c r="E37" s="544">
        <v>7188.5675659378549</v>
      </c>
      <c r="F37" s="544">
        <v>5664.0163805546299</v>
      </c>
      <c r="G37" s="544">
        <v>4814.8354066127931</v>
      </c>
      <c r="H37" s="544">
        <v>4588.2221075784837</v>
      </c>
      <c r="I37" s="544">
        <v>3797.4334744022203</v>
      </c>
    </row>
    <row r="38" spans="3:9" x14ac:dyDescent="0.2">
      <c r="C38" s="541">
        <v>41699</v>
      </c>
      <c r="D38" s="542">
        <v>7298.3192269132524</v>
      </c>
      <c r="E38" s="542">
        <v>7169.8190907402341</v>
      </c>
      <c r="F38" s="542">
        <v>5598.6104714126222</v>
      </c>
      <c r="G38" s="542">
        <v>4783.1879514447719</v>
      </c>
      <c r="H38" s="542">
        <v>4545.7047107863227</v>
      </c>
      <c r="I38" s="542">
        <v>3787.625791092144</v>
      </c>
    </row>
    <row r="39" spans="3:9" x14ac:dyDescent="0.2">
      <c r="C39" s="543">
        <v>41791</v>
      </c>
      <c r="D39" s="544">
        <v>7315.614550027939</v>
      </c>
      <c r="E39" s="544">
        <v>7331.508015813125</v>
      </c>
      <c r="F39" s="544">
        <v>5684.8859288978629</v>
      </c>
      <c r="G39" s="544">
        <v>4858.6432762927452</v>
      </c>
      <c r="H39" s="544">
        <v>4682.4280222454609</v>
      </c>
      <c r="I39" s="544">
        <v>3867.0158299263858</v>
      </c>
    </row>
    <row r="40" spans="3:9" x14ac:dyDescent="0.2">
      <c r="C40" s="541">
        <v>41883</v>
      </c>
      <c r="D40" s="542">
        <v>7445.5271821529695</v>
      </c>
      <c r="E40" s="542">
        <v>7365.2985337850669</v>
      </c>
      <c r="F40" s="542">
        <v>5701.9424381403633</v>
      </c>
      <c r="G40" s="542">
        <v>4852.0130172221161</v>
      </c>
      <c r="H40" s="542">
        <v>4685.7073381979726</v>
      </c>
      <c r="I40" s="542">
        <v>3836.7682982943588</v>
      </c>
    </row>
    <row r="41" spans="3:9" x14ac:dyDescent="0.2">
      <c r="C41" s="543">
        <v>41974</v>
      </c>
      <c r="D41" s="544">
        <v>7314.7230766023413</v>
      </c>
      <c r="E41" s="544">
        <v>7386.7222473108686</v>
      </c>
      <c r="F41" s="544">
        <v>5608.4198623242482</v>
      </c>
      <c r="G41" s="544">
        <v>4853.1739226962045</v>
      </c>
      <c r="H41" s="544">
        <v>4708.4764628732373</v>
      </c>
      <c r="I41" s="544">
        <v>3790.8373869743937</v>
      </c>
    </row>
    <row r="42" spans="3:9" x14ac:dyDescent="0.2">
      <c r="C42" s="541">
        <v>42064</v>
      </c>
      <c r="D42" s="542">
        <v>7395.5968062072752</v>
      </c>
      <c r="E42" s="542">
        <v>7334.787728555073</v>
      </c>
      <c r="F42" s="542">
        <v>5696.1988133621708</v>
      </c>
      <c r="G42" s="542">
        <v>4883.8199321973743</v>
      </c>
      <c r="H42" s="542">
        <v>4695.1347100795647</v>
      </c>
      <c r="I42" s="542">
        <v>3816.008803182207</v>
      </c>
    </row>
    <row r="43" spans="3:9" x14ac:dyDescent="0.2">
      <c r="C43" s="543">
        <v>42156</v>
      </c>
      <c r="D43" s="544">
        <v>7509.9059543004505</v>
      </c>
      <c r="E43" s="544">
        <v>7308.4740387315178</v>
      </c>
      <c r="F43" s="544">
        <v>5710.0476140427618</v>
      </c>
      <c r="G43" s="544">
        <v>4945.1776904090129</v>
      </c>
      <c r="H43" s="544">
        <v>4717.5500066016793</v>
      </c>
      <c r="I43" s="544">
        <v>3835.2041916292678</v>
      </c>
    </row>
    <row r="44" spans="3:9" x14ac:dyDescent="0.2">
      <c r="C44" s="541">
        <v>42248</v>
      </c>
      <c r="D44" s="542">
        <v>7557.1059096571034</v>
      </c>
      <c r="E44" s="542">
        <v>7447.388579387467</v>
      </c>
      <c r="F44" s="542">
        <v>5899.081029899151</v>
      </c>
      <c r="G44" s="542">
        <v>4990.2247124231471</v>
      </c>
      <c r="H44" s="542">
        <v>4698.9154341568064</v>
      </c>
      <c r="I44" s="542">
        <v>3876.0130826283585</v>
      </c>
    </row>
    <row r="45" spans="3:9" x14ac:dyDescent="0.2">
      <c r="C45" s="543">
        <v>42339</v>
      </c>
      <c r="D45" s="544">
        <v>7461.9225443756513</v>
      </c>
      <c r="E45" s="544">
        <v>7401.1062060000004</v>
      </c>
      <c r="F45" s="544">
        <v>5889.4332691972313</v>
      </c>
      <c r="G45" s="544">
        <v>4943.7835002923002</v>
      </c>
      <c r="H45" s="544">
        <v>4711.7065110075037</v>
      </c>
      <c r="I45" s="544">
        <v>3857.9415813565683</v>
      </c>
    </row>
    <row r="46" spans="3:9" x14ac:dyDescent="0.2">
      <c r="C46" s="541">
        <v>42430</v>
      </c>
      <c r="D46" s="542">
        <v>7639.3881361932854</v>
      </c>
      <c r="E46" s="542">
        <v>7433.7497782149485</v>
      </c>
      <c r="F46" s="542">
        <v>5891.6742416150691</v>
      </c>
      <c r="G46" s="542">
        <v>4881.210411249659</v>
      </c>
      <c r="H46" s="542">
        <v>4742.8739824227087</v>
      </c>
      <c r="I46" s="542">
        <v>3880.6912195102541</v>
      </c>
    </row>
    <row r="47" spans="3:9" x14ac:dyDescent="0.2">
      <c r="C47" s="543">
        <v>42522</v>
      </c>
      <c r="D47" s="544">
        <v>7582.8829999999998</v>
      </c>
      <c r="E47" s="544">
        <v>7355.3848567645691</v>
      </c>
      <c r="F47" s="544">
        <v>5919.8431173214985</v>
      </c>
      <c r="G47" s="544">
        <v>4931.3512609869822</v>
      </c>
      <c r="H47" s="544">
        <v>4775.666903579071</v>
      </c>
      <c r="I47" s="544">
        <v>3939.7711868793981</v>
      </c>
    </row>
    <row r="48" spans="3:9" x14ac:dyDescent="0.2">
      <c r="C48" s="541">
        <v>42614</v>
      </c>
      <c r="D48" s="542">
        <v>7696.1284933089464</v>
      </c>
      <c r="E48" s="542">
        <v>7308.6098234668807</v>
      </c>
      <c r="F48" s="542">
        <v>5953.0676543949521</v>
      </c>
      <c r="G48" s="542">
        <v>4999.3088509208546</v>
      </c>
      <c r="H48" s="542">
        <v>4821.4075872414151</v>
      </c>
      <c r="I48" s="542">
        <v>3983.2128891053349</v>
      </c>
    </row>
    <row r="49" spans="3:9" x14ac:dyDescent="0.2">
      <c r="C49" s="543">
        <v>42705</v>
      </c>
      <c r="D49" s="544">
        <v>7686.0020901182816</v>
      </c>
      <c r="E49" s="544">
        <v>7555.880696854666</v>
      </c>
      <c r="F49" s="544">
        <v>6080.4132263680294</v>
      </c>
      <c r="G49" s="544">
        <v>5096.5335922146169</v>
      </c>
      <c r="H49" s="544">
        <v>4824.8368814114019</v>
      </c>
      <c r="I49" s="544">
        <v>3985.832316676916</v>
      </c>
    </row>
    <row r="50" spans="3:9" x14ac:dyDescent="0.2">
      <c r="C50" s="541">
        <v>42795</v>
      </c>
      <c r="D50" s="542">
        <v>7562.1147176663453</v>
      </c>
      <c r="E50" s="542">
        <v>7428.8475388316256</v>
      </c>
      <c r="F50" s="542">
        <v>6035.7039654344871</v>
      </c>
      <c r="G50" s="542">
        <v>5104.9840185410376</v>
      </c>
      <c r="H50" s="542">
        <v>4802.5386030868031</v>
      </c>
      <c r="I50" s="542">
        <v>3967.1120834386147</v>
      </c>
    </row>
    <row r="51" spans="3:9" x14ac:dyDescent="0.2">
      <c r="C51" s="543">
        <v>42887</v>
      </c>
      <c r="D51" s="544">
        <v>7682.5756985006947</v>
      </c>
      <c r="E51" s="544">
        <v>7820.9099008749727</v>
      </c>
      <c r="F51" s="544">
        <v>6142.5111777773709</v>
      </c>
      <c r="G51" s="544">
        <v>5263.7929138574891</v>
      </c>
      <c r="H51" s="544">
        <v>4874.3722789086241</v>
      </c>
      <c r="I51" s="544">
        <v>4049.2641069782699</v>
      </c>
    </row>
    <row r="52" spans="3:9" x14ac:dyDescent="0.2">
      <c r="C52" s="541">
        <v>42979</v>
      </c>
      <c r="D52" s="542">
        <v>7819.8559517313797</v>
      </c>
      <c r="E52" s="542">
        <v>8019.9518981478632</v>
      </c>
      <c r="F52" s="542">
        <v>6353.5778434760159</v>
      </c>
      <c r="G52" s="542">
        <v>5450.4900742399996</v>
      </c>
      <c r="H52" s="542">
        <v>4980.1160497683295</v>
      </c>
      <c r="I52" s="542">
        <v>4143.3836728687029</v>
      </c>
    </row>
    <row r="53" spans="3:9" x14ac:dyDescent="0.2">
      <c r="C53" s="543">
        <v>43070</v>
      </c>
      <c r="D53" s="544">
        <v>7750.8802709953743</v>
      </c>
      <c r="E53" s="544">
        <v>7914.7183511788435</v>
      </c>
      <c r="F53" s="544">
        <v>6314.4629821582621</v>
      </c>
      <c r="G53" s="544">
        <v>5551.5440687448772</v>
      </c>
      <c r="H53" s="544">
        <v>5028.1804310417556</v>
      </c>
      <c r="I53" s="544">
        <v>4183.6885245046678</v>
      </c>
    </row>
    <row r="54" spans="3:9" x14ac:dyDescent="0.2">
      <c r="C54" s="541">
        <v>43160</v>
      </c>
      <c r="D54" s="542">
        <v>7965.1721336855526</v>
      </c>
      <c r="E54" s="542">
        <v>7680.1705767772046</v>
      </c>
      <c r="F54" s="542">
        <v>6421.2275088122451</v>
      </c>
      <c r="G54" s="542">
        <v>5577.05351449709</v>
      </c>
      <c r="H54" s="542">
        <v>5159.591466154212</v>
      </c>
      <c r="I54" s="542">
        <v>4265.5701098856371</v>
      </c>
    </row>
    <row r="55" spans="3:9" x14ac:dyDescent="0.2">
      <c r="C55" s="543">
        <v>43252</v>
      </c>
      <c r="D55" s="544">
        <v>8186.4066123444927</v>
      </c>
      <c r="E55" s="544">
        <v>7973.3331132599751</v>
      </c>
      <c r="F55" s="544">
        <v>6519.5153807904344</v>
      </c>
      <c r="G55" s="544">
        <v>5692.7756105530743</v>
      </c>
      <c r="H55" s="544">
        <v>5206.1227937345648</v>
      </c>
      <c r="I55" s="544">
        <v>4418.6190564521758</v>
      </c>
    </row>
  </sheetData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4A73E-FAC9-4206-8494-06965EFDEB9F}">
  <sheetPr codeName="Arkusz10"/>
  <dimension ref="B2:F55"/>
  <sheetViews>
    <sheetView workbookViewId="0">
      <selection sqref="A1:XFD1"/>
    </sheetView>
  </sheetViews>
  <sheetFormatPr defaultRowHeight="12.75" x14ac:dyDescent="0.2"/>
  <cols>
    <col min="1" max="2" width="9.140625" style="27"/>
    <col min="3" max="3" width="18.28515625" style="27" customWidth="1"/>
    <col min="4" max="4" width="18.140625" style="27" customWidth="1"/>
    <col min="5" max="6" width="18.5703125" style="27" customWidth="1"/>
    <col min="7" max="16384" width="9.140625" style="27"/>
  </cols>
  <sheetData>
    <row r="2" spans="2:6" ht="51" x14ac:dyDescent="0.2">
      <c r="B2" s="10"/>
      <c r="C2" s="22" t="s">
        <v>84</v>
      </c>
      <c r="D2" s="26" t="s">
        <v>85</v>
      </c>
      <c r="E2" s="26" t="s">
        <v>83</v>
      </c>
      <c r="F2" s="26" t="s">
        <v>89</v>
      </c>
    </row>
    <row r="3" spans="2:6" ht="38.25" x14ac:dyDescent="0.2">
      <c r="B3" s="10"/>
      <c r="C3" s="28" t="s">
        <v>90</v>
      </c>
      <c r="D3" s="29" t="s">
        <v>79</v>
      </c>
      <c r="E3" s="29" t="s">
        <v>91</v>
      </c>
      <c r="F3" s="29" t="s">
        <v>92</v>
      </c>
    </row>
    <row r="4" spans="2:6" x14ac:dyDescent="0.2">
      <c r="B4" s="15">
        <v>38717</v>
      </c>
      <c r="C4" s="14">
        <v>5.1381418373187264E-2</v>
      </c>
      <c r="D4" s="14">
        <v>5.7086230039361606E-2</v>
      </c>
      <c r="E4" s="14">
        <v>0.1214251635719502</v>
      </c>
      <c r="F4" s="14">
        <v>0.26087014540736547</v>
      </c>
    </row>
    <row r="5" spans="2:6" x14ac:dyDescent="0.2">
      <c r="B5" s="17">
        <f t="shared" ref="B5:B54" si="0">IF(MONTH(B4)=12,DATE(YEAR(B4)+1,3,31),IF(MONTH(B4)=11,DATE(YEAR(B4),12,31),DATE(YEAR(B4),MONTH(B4)+4,1)-1))</f>
        <v>38807</v>
      </c>
      <c r="C5" s="16">
        <v>5.5296667144316455E-2</v>
      </c>
      <c r="D5" s="16">
        <v>5.7186635084957652E-2</v>
      </c>
      <c r="E5" s="16">
        <v>0.12344410429584979</v>
      </c>
      <c r="F5" s="16">
        <v>0.26740378256512776</v>
      </c>
    </row>
    <row r="6" spans="2:6" x14ac:dyDescent="0.2">
      <c r="B6" s="15">
        <f t="shared" si="0"/>
        <v>38898</v>
      </c>
      <c r="C6" s="14">
        <v>6.2580946690898032E-2</v>
      </c>
      <c r="D6" s="14">
        <v>5.9892742241043184E-2</v>
      </c>
      <c r="E6" s="14">
        <v>0.12413240460479594</v>
      </c>
      <c r="F6" s="14">
        <v>0.27891902419371023</v>
      </c>
    </row>
    <row r="7" spans="2:6" x14ac:dyDescent="0.2">
      <c r="B7" s="17">
        <f t="shared" si="0"/>
        <v>38990</v>
      </c>
      <c r="C7" s="16">
        <v>6.8076111002492418E-2</v>
      </c>
      <c r="D7" s="16">
        <v>6.2456689684422487E-2</v>
      </c>
      <c r="E7" s="16">
        <v>0.12654415952990511</v>
      </c>
      <c r="F7" s="16">
        <v>0.29079968067386014</v>
      </c>
    </row>
    <row r="8" spans="2:6" x14ac:dyDescent="0.2">
      <c r="B8" s="15">
        <f t="shared" si="0"/>
        <v>39082</v>
      </c>
      <c r="C8" s="14">
        <v>7.2634024406635925E-2</v>
      </c>
      <c r="D8" s="14">
        <v>6.3874738999076294E-2</v>
      </c>
      <c r="E8" s="14">
        <v>0.12719183663702377</v>
      </c>
      <c r="F8" s="14">
        <v>0.29907618806012726</v>
      </c>
    </row>
    <row r="9" spans="2:6" x14ac:dyDescent="0.2">
      <c r="B9" s="17">
        <f t="shared" si="0"/>
        <v>39172</v>
      </c>
      <c r="C9" s="16">
        <v>7.8844236501647708E-2</v>
      </c>
      <c r="D9" s="16">
        <v>6.5084246614829921E-2</v>
      </c>
      <c r="E9" s="16">
        <v>0.13135196415139205</v>
      </c>
      <c r="F9" s="16">
        <v>0.31245122807675851</v>
      </c>
    </row>
    <row r="10" spans="2:6" x14ac:dyDescent="0.2">
      <c r="B10" s="15">
        <f t="shared" si="0"/>
        <v>39263</v>
      </c>
      <c r="C10" s="14">
        <v>8.5260963306899487E-2</v>
      </c>
      <c r="D10" s="14">
        <v>6.8840830770642153E-2</v>
      </c>
      <c r="E10" s="14">
        <v>0.13650044374830375</v>
      </c>
      <c r="F10" s="14">
        <v>0.32938367295479415</v>
      </c>
    </row>
    <row r="11" spans="2:6" x14ac:dyDescent="0.2">
      <c r="B11" s="17">
        <f t="shared" si="0"/>
        <v>39355</v>
      </c>
      <c r="C11" s="16">
        <v>9.4386028950836101E-2</v>
      </c>
      <c r="D11" s="16">
        <v>7.3125195190201303E-2</v>
      </c>
      <c r="E11" s="16">
        <v>0.14166966196742012</v>
      </c>
      <c r="F11" s="16">
        <v>0.34896919111793334</v>
      </c>
    </row>
    <row r="12" spans="2:6" x14ac:dyDescent="0.2">
      <c r="B12" s="15">
        <f t="shared" si="0"/>
        <v>39447</v>
      </c>
      <c r="C12" s="14">
        <v>9.8383519228537844E-2</v>
      </c>
      <c r="D12" s="14">
        <v>7.6205437398945738E-2</v>
      </c>
      <c r="E12" s="14">
        <v>0.14134952407560564</v>
      </c>
      <c r="F12" s="14">
        <v>0.35591266992397974</v>
      </c>
    </row>
    <row r="13" spans="2:6" x14ac:dyDescent="0.2">
      <c r="B13" s="17">
        <f t="shared" si="0"/>
        <v>39538</v>
      </c>
      <c r="C13" s="16">
        <v>0.1067402156422347</v>
      </c>
      <c r="D13" s="16">
        <v>7.8518437770188645E-2</v>
      </c>
      <c r="E13" s="16">
        <v>0.14794334606475479</v>
      </c>
      <c r="F13" s="16">
        <v>0.37345743517670626</v>
      </c>
    </row>
    <row r="14" spans="2:6" x14ac:dyDescent="0.2">
      <c r="B14" s="15">
        <f t="shared" si="0"/>
        <v>39629</v>
      </c>
      <c r="C14" s="14">
        <v>0.11037120136130589</v>
      </c>
      <c r="D14" s="14">
        <v>8.3213932779081998E-2</v>
      </c>
      <c r="E14" s="14">
        <v>0.15386090644523442</v>
      </c>
      <c r="F14" s="14">
        <v>0.39016648790404207</v>
      </c>
    </row>
    <row r="15" spans="2:6" x14ac:dyDescent="0.2">
      <c r="B15" s="17">
        <f t="shared" si="0"/>
        <v>39721</v>
      </c>
      <c r="C15" s="16">
        <v>0.12105814387057022</v>
      </c>
      <c r="D15" s="16">
        <v>8.8568393819221714E-2</v>
      </c>
      <c r="E15" s="16">
        <v>0.1602612461093644</v>
      </c>
      <c r="F15" s="16">
        <v>0.41339269587474131</v>
      </c>
    </row>
    <row r="16" spans="2:6" x14ac:dyDescent="0.2">
      <c r="B16" s="15">
        <f t="shared" si="0"/>
        <v>39813</v>
      </c>
      <c r="C16" s="14">
        <v>0.14970459054613858</v>
      </c>
      <c r="D16" s="14">
        <v>9.3252479726596366E-2</v>
      </c>
      <c r="E16" s="14">
        <v>0.1680087059078936</v>
      </c>
      <c r="F16" s="14">
        <v>0.45508931245690365</v>
      </c>
    </row>
    <row r="17" spans="2:6" x14ac:dyDescent="0.2">
      <c r="B17" s="17">
        <f t="shared" si="0"/>
        <v>39903</v>
      </c>
      <c r="C17" s="16">
        <v>0.16232182980541363</v>
      </c>
      <c r="D17" s="16">
        <v>9.5141728690234656E-2</v>
      </c>
      <c r="E17" s="16">
        <v>0.17298034288735753</v>
      </c>
      <c r="F17" s="16">
        <v>0.47572673536674848</v>
      </c>
    </row>
    <row r="18" spans="2:6" x14ac:dyDescent="0.2">
      <c r="B18" s="15">
        <f t="shared" si="0"/>
        <v>39994</v>
      </c>
      <c r="C18" s="14">
        <v>0.15789504430470475</v>
      </c>
      <c r="D18" s="14">
        <v>9.7544296019441729E-2</v>
      </c>
      <c r="E18" s="14">
        <v>0.16525913981369414</v>
      </c>
      <c r="F18" s="14">
        <v>0.4667644008982535</v>
      </c>
    </row>
    <row r="19" spans="2:6" x14ac:dyDescent="0.2">
      <c r="B19" s="17">
        <f t="shared" si="0"/>
        <v>40086</v>
      </c>
      <c r="C19" s="16">
        <v>0.15546117007606061</v>
      </c>
      <c r="D19" s="16">
        <v>9.9032917930453115E-2</v>
      </c>
      <c r="E19" s="16">
        <v>0.15939695447415095</v>
      </c>
      <c r="F19" s="16">
        <v>0.46005901788941972</v>
      </c>
    </row>
    <row r="20" spans="2:6" x14ac:dyDescent="0.2">
      <c r="B20" s="15">
        <f t="shared" si="0"/>
        <v>40178</v>
      </c>
      <c r="C20" s="14">
        <v>0.15660348649767383</v>
      </c>
      <c r="D20" s="14">
        <v>9.8581038005899985E-2</v>
      </c>
      <c r="E20" s="14">
        <v>0.15114892275806582</v>
      </c>
      <c r="F20" s="14">
        <v>0.45243886058090316</v>
      </c>
    </row>
    <row r="21" spans="2:6" x14ac:dyDescent="0.2">
      <c r="B21" s="17">
        <f t="shared" si="0"/>
        <v>40268</v>
      </c>
      <c r="C21" s="16">
        <v>0.15677917778760356</v>
      </c>
      <c r="D21" s="16">
        <v>9.8050132916078517E-2</v>
      </c>
      <c r="E21" s="16">
        <v>0.14738912510860583</v>
      </c>
      <c r="F21" s="16">
        <v>0.4493359873157316</v>
      </c>
    </row>
    <row r="22" spans="2:6" x14ac:dyDescent="0.2">
      <c r="B22" s="15">
        <f t="shared" si="0"/>
        <v>40359</v>
      </c>
      <c r="C22" s="14">
        <v>0.17539686749181077</v>
      </c>
      <c r="D22" s="14">
        <v>9.8130585179759991E-2</v>
      </c>
      <c r="E22" s="14">
        <v>0.14833964826046103</v>
      </c>
      <c r="F22" s="14">
        <v>0.47025731307078633</v>
      </c>
    </row>
    <row r="23" spans="2:6" x14ac:dyDescent="0.2">
      <c r="B23" s="17">
        <f t="shared" si="0"/>
        <v>40451</v>
      </c>
      <c r="C23" s="16">
        <v>0.17413623704736342</v>
      </c>
      <c r="D23" s="16">
        <v>9.7129996903882534E-2</v>
      </c>
      <c r="E23" s="16">
        <v>0.14523559301131506</v>
      </c>
      <c r="F23" s="16">
        <v>0.46527244110042809</v>
      </c>
    </row>
    <row r="24" spans="2:6" x14ac:dyDescent="0.2">
      <c r="B24" s="15">
        <f t="shared" si="0"/>
        <v>40543</v>
      </c>
      <c r="C24" s="14">
        <v>0.18244330424105704</v>
      </c>
      <c r="D24" s="14">
        <v>9.5281716700995236E-2</v>
      </c>
      <c r="E24" s="14">
        <v>0.14115107288968909</v>
      </c>
      <c r="F24" s="14">
        <v>0.46713414475093951</v>
      </c>
    </row>
    <row r="25" spans="2:6" x14ac:dyDescent="0.2">
      <c r="B25" s="17">
        <f t="shared" si="0"/>
        <v>40633</v>
      </c>
      <c r="C25" s="16">
        <v>0.18043263001838059</v>
      </c>
      <c r="D25" s="16">
        <v>9.163528752443495E-2</v>
      </c>
      <c r="E25" s="16">
        <v>0.1424767759053798</v>
      </c>
      <c r="F25" s="16">
        <v>0.46361406678773764</v>
      </c>
    </row>
    <row r="26" spans="2:6" x14ac:dyDescent="0.2">
      <c r="B26" s="15">
        <f t="shared" si="0"/>
        <v>40724</v>
      </c>
      <c r="C26" s="14">
        <v>0.18873333375073331</v>
      </c>
      <c r="D26" s="14">
        <v>8.955131076034116E-2</v>
      </c>
      <c r="E26" s="14">
        <v>0.14649599202748231</v>
      </c>
      <c r="F26" s="14">
        <v>0.47519277152891487</v>
      </c>
    </row>
    <row r="27" spans="2:6" x14ac:dyDescent="0.2">
      <c r="B27" s="17">
        <f t="shared" si="0"/>
        <v>40816</v>
      </c>
      <c r="C27" s="16">
        <v>0.20062096182486741</v>
      </c>
      <c r="D27" s="16">
        <v>8.9010524439092228E-2</v>
      </c>
      <c r="E27" s="16">
        <v>0.15123018549279002</v>
      </c>
      <c r="F27" s="16">
        <v>0.4918573501113962</v>
      </c>
    </row>
    <row r="28" spans="2:6" x14ac:dyDescent="0.2">
      <c r="B28" s="15">
        <f t="shared" si="0"/>
        <v>40908</v>
      </c>
      <c r="C28" s="14">
        <v>0.20038646972387897</v>
      </c>
      <c r="D28" s="14">
        <v>8.5855795281141678E-2</v>
      </c>
      <c r="E28" s="14">
        <v>0.15259792756543986</v>
      </c>
      <c r="F28" s="14">
        <v>0.48960193867351648</v>
      </c>
    </row>
    <row r="29" spans="2:6" x14ac:dyDescent="0.2">
      <c r="B29" s="17">
        <f t="shared" si="0"/>
        <v>40999</v>
      </c>
      <c r="C29" s="16">
        <v>0.19396993503544674</v>
      </c>
      <c r="D29" s="16">
        <v>8.2967748123618068E-2</v>
      </c>
      <c r="E29" s="16">
        <v>0.15278601740177331</v>
      </c>
      <c r="F29" s="16">
        <v>0.48036728548293117</v>
      </c>
    </row>
    <row r="30" spans="2:6" x14ac:dyDescent="0.2">
      <c r="B30" s="15">
        <f t="shared" si="0"/>
        <v>41090</v>
      </c>
      <c r="C30" s="14">
        <v>0.19727389213449067</v>
      </c>
      <c r="D30" s="14">
        <v>8.149104596075249E-2</v>
      </c>
      <c r="E30" s="14">
        <v>0.15378949228749597</v>
      </c>
      <c r="F30" s="14">
        <v>0.48425764462022047</v>
      </c>
    </row>
    <row r="31" spans="2:6" x14ac:dyDescent="0.2">
      <c r="B31" s="17">
        <f t="shared" si="0"/>
        <v>41182</v>
      </c>
      <c r="C31" s="16">
        <v>0.19339621006261493</v>
      </c>
      <c r="D31" s="16">
        <v>8.0332339033191605E-2</v>
      </c>
      <c r="E31" s="16">
        <v>0.15417335637662077</v>
      </c>
      <c r="F31" s="16">
        <v>0.4798656015074092</v>
      </c>
    </row>
    <row r="32" spans="2:6" x14ac:dyDescent="0.2">
      <c r="B32" s="15">
        <f t="shared" si="0"/>
        <v>41274</v>
      </c>
      <c r="C32" s="14">
        <v>0.19415979798515401</v>
      </c>
      <c r="D32" s="14">
        <v>7.8728688184934947E-2</v>
      </c>
      <c r="E32" s="14">
        <v>0.14978752317995897</v>
      </c>
      <c r="F32" s="14">
        <v>0.47466581458684071</v>
      </c>
    </row>
    <row r="33" spans="2:6" x14ac:dyDescent="0.2">
      <c r="B33" s="17">
        <f t="shared" si="0"/>
        <v>41364</v>
      </c>
      <c r="C33" s="16">
        <v>0.19679102514871918</v>
      </c>
      <c r="D33" s="16">
        <v>7.7624569686631659E-2</v>
      </c>
      <c r="E33" s="16">
        <v>0.15061429303876858</v>
      </c>
      <c r="F33" s="16">
        <v>0.47754000531408086</v>
      </c>
    </row>
    <row r="34" spans="2:6" x14ac:dyDescent="0.2">
      <c r="B34" s="15">
        <f t="shared" si="0"/>
        <v>41455</v>
      </c>
      <c r="C34" s="14">
        <v>0.20101081272819565</v>
      </c>
      <c r="D34" s="14">
        <v>7.7749981346820707E-2</v>
      </c>
      <c r="E34" s="14">
        <v>0.15306037942401429</v>
      </c>
      <c r="F34" s="14">
        <v>0.48541760248545968</v>
      </c>
    </row>
    <row r="35" spans="2:6" x14ac:dyDescent="0.2">
      <c r="B35" s="17">
        <f t="shared" si="0"/>
        <v>41547</v>
      </c>
      <c r="C35" s="16">
        <v>0.20101813589624554</v>
      </c>
      <c r="D35" s="16">
        <v>7.9824878824468454E-2</v>
      </c>
      <c r="E35" s="16">
        <v>0.152286816197234</v>
      </c>
      <c r="F35" s="16">
        <v>0.48795400162318958</v>
      </c>
    </row>
    <row r="36" spans="2:6" x14ac:dyDescent="0.2">
      <c r="B36" s="15">
        <f t="shared" si="0"/>
        <v>41639</v>
      </c>
      <c r="C36" s="14">
        <v>0.19965238604365818</v>
      </c>
      <c r="D36" s="14">
        <v>7.9329017430489729E-2</v>
      </c>
      <c r="E36" s="14">
        <v>0.14766593668701497</v>
      </c>
      <c r="F36" s="14">
        <v>0.48105906256610642</v>
      </c>
    </row>
    <row r="37" spans="2:6" x14ac:dyDescent="0.2">
      <c r="B37" s="17">
        <f t="shared" si="0"/>
        <v>41729</v>
      </c>
      <c r="C37" s="16">
        <v>0.2001044614278511</v>
      </c>
      <c r="D37" s="16">
        <v>7.8502301693996371E-2</v>
      </c>
      <c r="E37" s="16">
        <v>0.15120760656968912</v>
      </c>
      <c r="F37" s="16">
        <v>0.48498798107429031</v>
      </c>
    </row>
    <row r="38" spans="2:6" x14ac:dyDescent="0.2">
      <c r="B38" s="15">
        <f t="shared" si="0"/>
        <v>41820</v>
      </c>
      <c r="C38" s="14">
        <v>0.20066925397042287</v>
      </c>
      <c r="D38" s="14">
        <v>7.9171357115943031E-2</v>
      </c>
      <c r="E38" s="14">
        <v>0.15446469608053648</v>
      </c>
      <c r="F38" s="14">
        <v>0.49032922109380139</v>
      </c>
    </row>
    <row r="39" spans="2:6" x14ac:dyDescent="0.2">
      <c r="B39" s="17">
        <f t="shared" si="0"/>
        <v>41912</v>
      </c>
      <c r="C39" s="16">
        <v>0.20171347606532991</v>
      </c>
      <c r="D39" s="16">
        <v>8.014583242208928E-2</v>
      </c>
      <c r="E39" s="16">
        <v>0.15383749121180146</v>
      </c>
      <c r="F39" s="16">
        <v>0.4918679650862226</v>
      </c>
    </row>
    <row r="40" spans="2:6" x14ac:dyDescent="0.2">
      <c r="B40" s="15">
        <f t="shared" si="0"/>
        <v>42004</v>
      </c>
      <c r="C40" s="14">
        <v>0.20409204362468852</v>
      </c>
      <c r="D40" s="14">
        <v>7.9891437182882608E-2</v>
      </c>
      <c r="E40" s="14">
        <v>0.15118528514260607</v>
      </c>
      <c r="F40" s="14">
        <v>0.49063125269185826</v>
      </c>
    </row>
    <row r="41" spans="2:6" x14ac:dyDescent="0.2">
      <c r="B41" s="17">
        <f t="shared" si="0"/>
        <v>42094</v>
      </c>
      <c r="C41" s="16">
        <v>0.21051678280499145</v>
      </c>
      <c r="D41" s="16">
        <v>7.9925109301293207E-2</v>
      </c>
      <c r="E41" s="16">
        <v>0.15362963363227322</v>
      </c>
      <c r="F41" s="16">
        <v>0.50002382870156858</v>
      </c>
    </row>
    <row r="42" spans="2:6" x14ac:dyDescent="0.2">
      <c r="B42" s="15">
        <f t="shared" si="0"/>
        <v>42185</v>
      </c>
      <c r="C42" s="14">
        <v>0.21338973699917296</v>
      </c>
      <c r="D42" s="14">
        <v>8.0694999162025077E-2</v>
      </c>
      <c r="E42" s="14">
        <v>0.15627634654806849</v>
      </c>
      <c r="F42" s="14">
        <v>0.50731777356227936</v>
      </c>
    </row>
    <row r="43" spans="2:6" x14ac:dyDescent="0.2">
      <c r="B43" s="17">
        <f t="shared" si="0"/>
        <v>42277</v>
      </c>
      <c r="C43" s="16">
        <v>0.21020692596465559</v>
      </c>
      <c r="D43" s="16">
        <v>8.193312211777791E-2</v>
      </c>
      <c r="E43" s="16">
        <v>0.16098099541108499</v>
      </c>
      <c r="F43" s="16">
        <v>0.51005095153126567</v>
      </c>
    </row>
    <row r="44" spans="2:6" x14ac:dyDescent="0.2">
      <c r="B44" s="15">
        <f t="shared" si="0"/>
        <v>42369</v>
      </c>
      <c r="C44" s="14">
        <v>0.2087873944324089</v>
      </c>
      <c r="D44" s="14">
        <v>8.1576352837363642E-2</v>
      </c>
      <c r="E44" s="14">
        <v>0.15641339503416765</v>
      </c>
      <c r="F44" s="14">
        <v>0.50254673105729819</v>
      </c>
    </row>
    <row r="45" spans="2:6" x14ac:dyDescent="0.2">
      <c r="B45" s="17">
        <f t="shared" si="0"/>
        <v>42460</v>
      </c>
      <c r="C45" s="16">
        <v>0.2077906363229382</v>
      </c>
      <c r="D45" s="16">
        <v>8.1804366091886849E-2</v>
      </c>
      <c r="E45" s="16">
        <v>0.15868823230396362</v>
      </c>
      <c r="F45" s="16">
        <v>0.50426753339405317</v>
      </c>
    </row>
    <row r="46" spans="2:6" x14ac:dyDescent="0.2">
      <c r="B46" s="15">
        <f t="shared" si="0"/>
        <v>42551</v>
      </c>
      <c r="C46" s="14">
        <v>0.21163585908195839</v>
      </c>
      <c r="D46" s="14">
        <v>8.3487350851966818E-2</v>
      </c>
      <c r="E46" s="14">
        <v>0.1591586615663142</v>
      </c>
      <c r="F46" s="14">
        <v>0.51054322054593471</v>
      </c>
    </row>
    <row r="47" spans="2:6" x14ac:dyDescent="0.2">
      <c r="B47" s="12">
        <f t="shared" si="0"/>
        <v>42643</v>
      </c>
      <c r="C47" s="11">
        <v>0.20951755241086623</v>
      </c>
      <c r="D47" s="11">
        <v>8.4488414599896464E-2</v>
      </c>
      <c r="E47" s="11">
        <v>0.16190652651832491</v>
      </c>
      <c r="F47" s="11">
        <v>0.51252219737112337</v>
      </c>
    </row>
    <row r="48" spans="2:6" x14ac:dyDescent="0.2">
      <c r="B48" s="9">
        <f t="shared" si="0"/>
        <v>42735</v>
      </c>
      <c r="C48" s="8">
        <v>0.21218723060801439</v>
      </c>
      <c r="D48" s="8">
        <v>8.4423142185698699E-2</v>
      </c>
      <c r="E48" s="8">
        <v>0.15903714969457364</v>
      </c>
      <c r="F48" s="8">
        <v>0.51129292979296115</v>
      </c>
    </row>
    <row r="49" spans="2:6" x14ac:dyDescent="0.2">
      <c r="B49" s="12">
        <f t="shared" si="0"/>
        <v>42825</v>
      </c>
      <c r="C49" s="11">
        <v>0.20707604064491586</v>
      </c>
      <c r="D49" s="11">
        <v>8.4364743902700365E-2</v>
      </c>
      <c r="E49" s="11">
        <v>0.15986647672842844</v>
      </c>
      <c r="F49" s="11">
        <v>0.50728831657051998</v>
      </c>
    </row>
    <row r="50" spans="2:6" x14ac:dyDescent="0.2">
      <c r="B50" s="9">
        <f t="shared" si="0"/>
        <v>42916</v>
      </c>
      <c r="C50" s="8">
        <v>0.20486839392438486</v>
      </c>
      <c r="D50" s="8">
        <v>8.4155640435968959E-2</v>
      </c>
      <c r="E50" s="8">
        <v>0.16153648460149239</v>
      </c>
      <c r="F50" s="8">
        <v>0.50869526054526981</v>
      </c>
    </row>
    <row r="51" spans="2:6" x14ac:dyDescent="0.2">
      <c r="B51" s="12">
        <f t="shared" si="0"/>
        <v>43008</v>
      </c>
      <c r="C51" s="11">
        <v>0.20159773352428409</v>
      </c>
      <c r="D51" s="11">
        <v>8.4476531890016152E-2</v>
      </c>
      <c r="E51" s="11">
        <v>0.16163623859589166</v>
      </c>
      <c r="F51" s="11">
        <v>0.50542741851509021</v>
      </c>
    </row>
    <row r="52" spans="2:6" x14ac:dyDescent="0.2">
      <c r="B52" s="9">
        <f t="shared" si="0"/>
        <v>43100</v>
      </c>
      <c r="C52" s="8">
        <v>0.19600107150080795</v>
      </c>
      <c r="D52" s="8">
        <v>8.4605174050266491E-2</v>
      </c>
      <c r="E52" s="8">
        <v>0.15784365381472801</v>
      </c>
      <c r="F52" s="8">
        <v>0.49470891004029749</v>
      </c>
    </row>
    <row r="53" spans="2:6" x14ac:dyDescent="0.2">
      <c r="B53" s="12">
        <f t="shared" si="0"/>
        <v>43190</v>
      </c>
      <c r="C53" s="11">
        <v>0.19541372975100987</v>
      </c>
      <c r="D53" s="11">
        <v>8.5102758437056419E-2</v>
      </c>
      <c r="E53" s="11">
        <v>0.16023967071864464</v>
      </c>
      <c r="F53" s="11">
        <v>0.49681346644687524</v>
      </c>
    </row>
    <row r="54" spans="2:6" x14ac:dyDescent="0.2">
      <c r="B54" s="9">
        <f t="shared" si="0"/>
        <v>43281</v>
      </c>
      <c r="C54" s="8">
        <v>0.19783945554183638</v>
      </c>
      <c r="D54" s="8">
        <v>8.6195569898080499E-2</v>
      </c>
      <c r="E54" s="8">
        <v>0.16085235981248205</v>
      </c>
      <c r="F54" s="8">
        <v>0.50082636564815119</v>
      </c>
    </row>
    <row r="55" spans="2:6" x14ac:dyDescent="0.2">
      <c r="B55" s="9"/>
      <c r="C55" s="8"/>
      <c r="D55" s="8"/>
      <c r="E55" s="8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70CD-C967-416A-AF50-D0A8ACF7F46E}">
  <sheetPr codeName="Arkusz100"/>
  <dimension ref="B2:G27"/>
  <sheetViews>
    <sheetView workbookViewId="0">
      <selection activeCell="D31" sqref="D31"/>
    </sheetView>
  </sheetViews>
  <sheetFormatPr defaultColWidth="9.140625" defaultRowHeight="12.75" x14ac:dyDescent="0.2"/>
  <cols>
    <col min="1" max="1" width="9.140625" style="314"/>
    <col min="2" max="2" width="9.140625" style="312"/>
    <col min="3" max="3" width="30.28515625" style="314" bestFit="1" customWidth="1"/>
    <col min="4" max="4" width="41" style="314" bestFit="1" customWidth="1"/>
    <col min="5" max="5" width="27.5703125" style="314" bestFit="1" customWidth="1"/>
    <col min="6" max="6" width="44.28515625" style="314" bestFit="1" customWidth="1"/>
    <col min="7" max="7" width="52.5703125" style="314" bestFit="1" customWidth="1"/>
    <col min="8" max="16384" width="9.140625" style="314"/>
  </cols>
  <sheetData>
    <row r="2" spans="2:7" x14ac:dyDescent="0.2">
      <c r="B2" s="312" t="s">
        <v>993</v>
      </c>
    </row>
    <row r="4" spans="2:7" s="684" customFormat="1" ht="25.5" x14ac:dyDescent="0.2">
      <c r="B4" s="820"/>
      <c r="C4" s="685" t="s">
        <v>994</v>
      </c>
      <c r="D4" s="685" t="s">
        <v>995</v>
      </c>
      <c r="E4" s="685" t="s">
        <v>996</v>
      </c>
      <c r="F4" s="685" t="s">
        <v>997</v>
      </c>
      <c r="G4" s="685" t="s">
        <v>998</v>
      </c>
    </row>
    <row r="5" spans="2:7" s="684" customFormat="1" ht="25.5" x14ac:dyDescent="0.2">
      <c r="B5" s="821"/>
      <c r="C5" s="686" t="s">
        <v>999</v>
      </c>
      <c r="D5" s="686" t="s">
        <v>1000</v>
      </c>
      <c r="E5" s="686" t="s">
        <v>1001</v>
      </c>
      <c r="F5" s="686" t="s">
        <v>1002</v>
      </c>
      <c r="G5" s="686" t="s">
        <v>1003</v>
      </c>
    </row>
    <row r="6" spans="2:7" x14ac:dyDescent="0.2">
      <c r="B6" s="687" t="s">
        <v>283</v>
      </c>
      <c r="C6" s="425">
        <v>58.303408376</v>
      </c>
      <c r="D6" s="425">
        <v>37.213934113999997</v>
      </c>
      <c r="E6" s="425">
        <v>66.175733402000006</v>
      </c>
      <c r="F6" s="426">
        <v>0.40926757708660877</v>
      </c>
      <c r="G6" s="426">
        <v>0.49091286399109096</v>
      </c>
    </row>
    <row r="7" spans="2:7" x14ac:dyDescent="0.2">
      <c r="B7" s="687" t="s">
        <v>284</v>
      </c>
      <c r="C7" s="425">
        <v>63.6289568416666</v>
      </c>
      <c r="D7" s="425">
        <v>38.262654666000003</v>
      </c>
      <c r="E7" s="425">
        <v>69.365559126999997</v>
      </c>
      <c r="F7" s="426">
        <v>0.40503740001038369</v>
      </c>
      <c r="G7" s="426">
        <v>0.47474243330585386</v>
      </c>
    </row>
    <row r="8" spans="2:7" x14ac:dyDescent="0.2">
      <c r="B8" s="687" t="s">
        <v>285</v>
      </c>
      <c r="C8" s="425">
        <v>67.481794406999995</v>
      </c>
      <c r="D8" s="425">
        <v>39.809405867000002</v>
      </c>
      <c r="E8" s="425">
        <v>72.370430072000005</v>
      </c>
      <c r="F8" s="426">
        <v>0.40281516945285395</v>
      </c>
      <c r="G8" s="426">
        <v>0.45909015490681043</v>
      </c>
    </row>
    <row r="9" spans="2:7" x14ac:dyDescent="0.2">
      <c r="B9" s="687" t="s">
        <v>286</v>
      </c>
      <c r="C9" s="425">
        <v>76.915139148999998</v>
      </c>
      <c r="D9" s="425">
        <v>42.573111492000002</v>
      </c>
      <c r="E9" s="425">
        <v>75.363570589999995</v>
      </c>
      <c r="F9" s="426">
        <v>0.38677375512264395</v>
      </c>
      <c r="G9" s="426">
        <v>0.44402828278722239</v>
      </c>
    </row>
    <row r="10" spans="2:7" x14ac:dyDescent="0.2">
      <c r="B10" s="687" t="s">
        <v>287</v>
      </c>
      <c r="C10" s="425">
        <v>80.154405017000002</v>
      </c>
      <c r="D10" s="425">
        <v>44.013762409000002</v>
      </c>
      <c r="E10" s="425">
        <v>75.870560256999994</v>
      </c>
      <c r="F10" s="426">
        <v>0.37927935823122982</v>
      </c>
      <c r="G10" s="426">
        <v>0.43081460719942316</v>
      </c>
    </row>
    <row r="11" spans="2:7" x14ac:dyDescent="0.2">
      <c r="B11" s="687" t="s">
        <v>288</v>
      </c>
      <c r="C11" s="425">
        <v>87.321065896999997</v>
      </c>
      <c r="D11" s="425">
        <v>45.873982767999998</v>
      </c>
      <c r="E11" s="425">
        <v>77.149884779000004</v>
      </c>
      <c r="F11" s="426">
        <v>0.36677795616855002</v>
      </c>
      <c r="G11" s="426">
        <v>0.41764208200078484</v>
      </c>
    </row>
    <row r="12" spans="2:7" x14ac:dyDescent="0.2">
      <c r="B12" s="687" t="s">
        <v>289</v>
      </c>
      <c r="C12" s="425">
        <v>90.761895053999993</v>
      </c>
      <c r="D12" s="425">
        <v>46.817790115999998</v>
      </c>
      <c r="E12" s="425">
        <v>80.590875183999998</v>
      </c>
      <c r="F12" s="426">
        <v>0.36939390471947525</v>
      </c>
      <c r="G12" s="426">
        <v>0.40827256433330678</v>
      </c>
    </row>
    <row r="13" spans="2:7" x14ac:dyDescent="0.2">
      <c r="B13" s="687" t="s">
        <v>290</v>
      </c>
      <c r="C13" s="425">
        <v>88.550884103000001</v>
      </c>
      <c r="D13" s="425">
        <v>46.943670062999999</v>
      </c>
      <c r="E13" s="425">
        <v>83.388183038999998</v>
      </c>
      <c r="F13" s="426">
        <v>0.38097194919899391</v>
      </c>
      <c r="G13" s="426">
        <v>0.40165124418798559</v>
      </c>
    </row>
    <row r="14" spans="2:7" x14ac:dyDescent="0.2">
      <c r="B14" s="687" t="s">
        <v>291</v>
      </c>
      <c r="C14" s="425">
        <v>92.831573750999993</v>
      </c>
      <c r="D14" s="425">
        <v>49.615427287999999</v>
      </c>
      <c r="E14" s="425">
        <v>88.578546689000007</v>
      </c>
      <c r="F14" s="426">
        <v>0.38341450787637021</v>
      </c>
      <c r="G14" s="426">
        <v>0.39672009125781543</v>
      </c>
    </row>
    <row r="15" spans="2:7" x14ac:dyDescent="0.2">
      <c r="B15" s="687" t="s">
        <v>292</v>
      </c>
      <c r="C15" s="425">
        <v>103.782939368</v>
      </c>
      <c r="D15" s="425">
        <v>50.404573747999997</v>
      </c>
      <c r="E15" s="425">
        <v>87.820818383000002</v>
      </c>
      <c r="F15" s="426">
        <v>0.36288345049543425</v>
      </c>
      <c r="G15" s="426">
        <v>0.39085104370402379</v>
      </c>
    </row>
    <row r="16" spans="2:7" x14ac:dyDescent="0.2">
      <c r="B16" s="687" t="s">
        <v>293</v>
      </c>
      <c r="C16" s="425">
        <v>117.19591609299999</v>
      </c>
      <c r="D16" s="425">
        <v>48.903016676</v>
      </c>
      <c r="E16" s="425">
        <v>85.130782848999999</v>
      </c>
      <c r="F16" s="426">
        <v>0.33885634364385114</v>
      </c>
      <c r="G16" s="426">
        <v>0.38360081194388918</v>
      </c>
    </row>
    <row r="17" spans="2:7" x14ac:dyDescent="0.2">
      <c r="B17" s="687" t="s">
        <v>294</v>
      </c>
      <c r="C17" s="425">
        <v>139.62859098300001</v>
      </c>
      <c r="D17" s="425">
        <v>50.133717171999997</v>
      </c>
      <c r="E17" s="425">
        <v>82.753019538000004</v>
      </c>
      <c r="F17" s="426">
        <v>0.30366372504090766</v>
      </c>
      <c r="G17" s="426">
        <v>0.37409459142060858</v>
      </c>
    </row>
    <row r="18" spans="2:7" x14ac:dyDescent="0.2">
      <c r="B18" s="687" t="s">
        <v>295</v>
      </c>
      <c r="C18" s="425">
        <v>142.844725522</v>
      </c>
      <c r="D18" s="425">
        <v>50.658108816000002</v>
      </c>
      <c r="E18" s="425">
        <v>81.722004737999995</v>
      </c>
      <c r="F18" s="426">
        <v>0.29692815885499879</v>
      </c>
      <c r="G18" s="426">
        <v>0.3647329732346411</v>
      </c>
    </row>
    <row r="19" spans="2:7" x14ac:dyDescent="0.2">
      <c r="B19" s="687" t="s">
        <v>296</v>
      </c>
      <c r="C19" s="425">
        <v>150.48020654000001</v>
      </c>
      <c r="D19" s="425">
        <v>50.135439931999997</v>
      </c>
      <c r="E19" s="425">
        <v>79.650245331999997</v>
      </c>
      <c r="F19" s="426">
        <v>0.28419528619523299</v>
      </c>
      <c r="G19" s="426">
        <v>0.35466279708337844</v>
      </c>
    </row>
    <row r="20" spans="2:7" x14ac:dyDescent="0.2">
      <c r="B20" s="687" t="s">
        <v>297</v>
      </c>
      <c r="C20" s="425">
        <v>149.74612294299999</v>
      </c>
      <c r="D20" s="425">
        <v>52.596418315000001</v>
      </c>
      <c r="E20" s="425">
        <v>81.968613212999998</v>
      </c>
      <c r="F20" s="426">
        <v>0.28830600531841205</v>
      </c>
      <c r="G20" s="426">
        <v>0.34512036673884161</v>
      </c>
    </row>
    <row r="21" spans="2:7" x14ac:dyDescent="0.2">
      <c r="B21" s="687" t="s">
        <v>298</v>
      </c>
      <c r="C21" s="425">
        <v>145.94752088800001</v>
      </c>
      <c r="D21" s="425">
        <v>47.351662404999999</v>
      </c>
      <c r="E21" s="425">
        <v>82.055053208000004</v>
      </c>
      <c r="F21" s="426">
        <v>0.29799815049405282</v>
      </c>
      <c r="G21" s="426">
        <v>0.33772239968645906</v>
      </c>
    </row>
    <row r="22" spans="2:7" x14ac:dyDescent="0.2">
      <c r="B22" s="687" t="s">
        <v>299</v>
      </c>
      <c r="C22" s="425">
        <v>156.08599525</v>
      </c>
      <c r="D22" s="425">
        <v>49.878980167999998</v>
      </c>
      <c r="E22" s="425">
        <v>85.589438350999998</v>
      </c>
      <c r="F22" s="426">
        <v>0.29356248545361735</v>
      </c>
      <c r="G22" s="426">
        <v>0.33057932695499131</v>
      </c>
    </row>
    <row r="23" spans="2:7" x14ac:dyDescent="0.2">
      <c r="B23" s="687" t="s">
        <v>300</v>
      </c>
      <c r="C23" s="425">
        <v>154.14260286199999</v>
      </c>
      <c r="D23" s="425">
        <v>50.874132475000003</v>
      </c>
      <c r="E23" s="425">
        <v>88.953029548000004</v>
      </c>
      <c r="F23" s="426">
        <v>0.30259244375964356</v>
      </c>
      <c r="G23" s="426">
        <v>0.32523053425424914</v>
      </c>
    </row>
    <row r="24" spans="2:7" x14ac:dyDescent="0.2">
      <c r="B24" s="687" t="s">
        <v>301</v>
      </c>
      <c r="C24" s="425">
        <v>151.36111625999999</v>
      </c>
      <c r="D24" s="425">
        <v>53.150441057000002</v>
      </c>
      <c r="E24" s="425">
        <v>92.958618931999993</v>
      </c>
      <c r="F24" s="426">
        <v>0.31249727318609638</v>
      </c>
      <c r="G24" s="426">
        <v>0.32048914829313424</v>
      </c>
    </row>
    <row r="25" spans="2:7" x14ac:dyDescent="0.2">
      <c r="B25" s="687" t="s">
        <v>302</v>
      </c>
      <c r="C25" s="425">
        <v>151.793715703</v>
      </c>
      <c r="D25" s="425">
        <v>54.328922841999997</v>
      </c>
      <c r="E25" s="425">
        <v>96.650979958999997</v>
      </c>
      <c r="F25" s="426">
        <v>0.31921863085876195</v>
      </c>
      <c r="G25" s="426">
        <v>0.31534303843144829</v>
      </c>
    </row>
    <row r="26" spans="2:7" x14ac:dyDescent="0.2">
      <c r="B26" s="688" t="s">
        <v>303</v>
      </c>
      <c r="C26" s="425">
        <v>161.651197712</v>
      </c>
      <c r="D26" s="425">
        <v>55.556137943000003</v>
      </c>
      <c r="E26" s="425">
        <v>98.866020917</v>
      </c>
      <c r="F26" s="426">
        <v>0.31279454234694021</v>
      </c>
      <c r="G26" s="426">
        <v>0.30945804130399573</v>
      </c>
    </row>
    <row r="27" spans="2:7" x14ac:dyDescent="0.2">
      <c r="B27" s="688" t="s">
        <v>304</v>
      </c>
      <c r="C27" s="425">
        <v>156.372132042</v>
      </c>
      <c r="D27" s="425">
        <v>55.723362283</v>
      </c>
      <c r="E27" s="425">
        <v>101.147760182</v>
      </c>
      <c r="F27" s="426">
        <v>0.32290483107510837</v>
      </c>
      <c r="G27" s="426">
        <v>0.30612648968563527</v>
      </c>
    </row>
  </sheetData>
  <mergeCells count="1">
    <mergeCell ref="B4:B5"/>
  </mergeCells>
  <pageMargins left="0.75" right="0.75" top="1" bottom="1" header="0.5" footer="0.5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7E843-4DB1-48E0-A231-A6E12DCB01A3}">
  <sheetPr codeName="Arkusz101"/>
  <dimension ref="B2:H28"/>
  <sheetViews>
    <sheetView workbookViewId="0">
      <selection activeCell="B1" sqref="B1:B1048576"/>
    </sheetView>
  </sheetViews>
  <sheetFormatPr defaultColWidth="9.140625" defaultRowHeight="12.75" x14ac:dyDescent="0.2"/>
  <cols>
    <col min="1" max="1" width="9.140625" style="314"/>
    <col min="2" max="2" width="9.140625" style="312"/>
    <col min="3" max="3" width="13.7109375" style="314" bestFit="1" customWidth="1"/>
    <col min="4" max="4" width="15.28515625" style="314" bestFit="1" customWidth="1"/>
    <col min="5" max="6" width="18" style="314" bestFit="1" customWidth="1"/>
    <col min="7" max="7" width="15.85546875" style="314" bestFit="1" customWidth="1"/>
    <col min="8" max="8" width="23.85546875" style="314" bestFit="1" customWidth="1"/>
    <col min="9" max="16384" width="9.140625" style="314"/>
  </cols>
  <sheetData>
    <row r="2" spans="2:8" x14ac:dyDescent="0.2">
      <c r="B2" s="312" t="s">
        <v>1004</v>
      </c>
    </row>
    <row r="4" spans="2:8" s="684" customFormat="1" ht="25.5" x14ac:dyDescent="0.2">
      <c r="B4" s="820"/>
      <c r="C4" s="689" t="s">
        <v>1005</v>
      </c>
      <c r="D4" s="689" t="s">
        <v>1006</v>
      </c>
      <c r="E4" s="689" t="s">
        <v>1007</v>
      </c>
      <c r="F4" s="689" t="s">
        <v>1008</v>
      </c>
      <c r="G4" s="689" t="s">
        <v>1009</v>
      </c>
      <c r="H4" s="689" t="s">
        <v>1010</v>
      </c>
    </row>
    <row r="5" spans="2:8" s="684" customFormat="1" x14ac:dyDescent="0.2">
      <c r="B5" s="821"/>
      <c r="C5" s="686" t="s">
        <v>1011</v>
      </c>
      <c r="D5" s="686" t="s">
        <v>1012</v>
      </c>
      <c r="E5" s="686" t="s">
        <v>1013</v>
      </c>
      <c r="F5" s="686" t="s">
        <v>1014</v>
      </c>
      <c r="G5" s="686" t="s">
        <v>154</v>
      </c>
      <c r="H5" s="686" t="s">
        <v>1015</v>
      </c>
    </row>
    <row r="6" spans="2:8" x14ac:dyDescent="0.2">
      <c r="B6" s="651" t="s">
        <v>283</v>
      </c>
      <c r="C6" s="330">
        <v>0.96949074584122508</v>
      </c>
      <c r="D6" s="330">
        <v>0.73362378707081732</v>
      </c>
      <c r="E6" s="330">
        <v>0.86151202112547443</v>
      </c>
      <c r="F6" s="330">
        <v>0.84211778078259758</v>
      </c>
      <c r="G6" s="330">
        <v>0.81483365260379859</v>
      </c>
      <c r="H6" s="330">
        <v>0.82243213639333623</v>
      </c>
    </row>
    <row r="7" spans="2:8" x14ac:dyDescent="0.2">
      <c r="B7" s="651" t="s">
        <v>284</v>
      </c>
      <c r="C7" s="330">
        <v>0.9534641108820312</v>
      </c>
      <c r="D7" s="330">
        <v>0.7371488872411327</v>
      </c>
      <c r="E7" s="330">
        <v>0.8306140698153559</v>
      </c>
      <c r="F7" s="330">
        <v>0.82051069867575865</v>
      </c>
      <c r="G7" s="330">
        <v>0.80285628412144383</v>
      </c>
      <c r="H7" s="330">
        <v>0.81854066818470017</v>
      </c>
    </row>
    <row r="8" spans="2:8" x14ac:dyDescent="0.2">
      <c r="B8" s="651" t="s">
        <v>285</v>
      </c>
      <c r="C8" s="330">
        <v>0.95897966945778612</v>
      </c>
      <c r="D8" s="330">
        <v>0.76341772975214084</v>
      </c>
      <c r="E8" s="330">
        <v>0.86565002028099802</v>
      </c>
      <c r="F8" s="330">
        <v>0.77723396961201441</v>
      </c>
      <c r="G8" s="330">
        <v>0.82782438757706445</v>
      </c>
      <c r="H8" s="330">
        <v>0.81576106263104109</v>
      </c>
    </row>
    <row r="9" spans="2:8" x14ac:dyDescent="0.2">
      <c r="B9" s="651" t="s">
        <v>286</v>
      </c>
      <c r="C9" s="330">
        <v>0.96493787873685011</v>
      </c>
      <c r="D9" s="330">
        <v>0.73637964919159793</v>
      </c>
      <c r="E9" s="330">
        <v>0.88575753060018714</v>
      </c>
      <c r="F9" s="330">
        <v>0.76477403076740602</v>
      </c>
      <c r="G9" s="330">
        <v>0.8233649038701335</v>
      </c>
      <c r="H9" s="330">
        <v>0.81256381817908363</v>
      </c>
    </row>
    <row r="10" spans="2:8" x14ac:dyDescent="0.2">
      <c r="B10" s="651" t="s">
        <v>287</v>
      </c>
      <c r="C10" s="330">
        <v>0.96706872814976785</v>
      </c>
      <c r="D10" s="330">
        <v>0.70897415426360821</v>
      </c>
      <c r="E10" s="330">
        <v>0.85835033677493933</v>
      </c>
      <c r="F10" s="330">
        <v>0.75743420006370665</v>
      </c>
      <c r="G10" s="330">
        <v>0.80120663967820016</v>
      </c>
      <c r="H10" s="330">
        <v>0.80839191149041945</v>
      </c>
    </row>
    <row r="11" spans="2:8" x14ac:dyDescent="0.2">
      <c r="B11" s="651" t="s">
        <v>288</v>
      </c>
      <c r="C11" s="330">
        <v>0.96067143795995669</v>
      </c>
      <c r="D11" s="330">
        <v>0.68660891776564381</v>
      </c>
      <c r="E11" s="330">
        <v>0.83929497684178944</v>
      </c>
      <c r="F11" s="330">
        <v>0.806831499343867</v>
      </c>
      <c r="G11" s="330">
        <v>0.78269061968082232</v>
      </c>
      <c r="H11" s="330">
        <v>0.80306247945639131</v>
      </c>
    </row>
    <row r="12" spans="2:8" x14ac:dyDescent="0.2">
      <c r="B12" s="651" t="s">
        <v>289</v>
      </c>
      <c r="C12" s="330">
        <v>0.96080086475292859</v>
      </c>
      <c r="D12" s="330">
        <v>0.68308157280746296</v>
      </c>
      <c r="E12" s="330">
        <v>0.86523406681689918</v>
      </c>
      <c r="F12" s="330">
        <v>0.77823828220229707</v>
      </c>
      <c r="G12" s="330">
        <v>0.78191790313079856</v>
      </c>
      <c r="H12" s="330">
        <v>0.8023620344530431</v>
      </c>
    </row>
    <row r="13" spans="2:8" x14ac:dyDescent="0.2">
      <c r="B13" s="651" t="s">
        <v>290</v>
      </c>
      <c r="C13" s="330">
        <v>0.95999090102806939</v>
      </c>
      <c r="D13" s="330">
        <v>0.68483710135756704</v>
      </c>
      <c r="E13" s="330">
        <v>0.86733586153186693</v>
      </c>
      <c r="F13" s="330">
        <v>0.75563499194147288</v>
      </c>
      <c r="G13" s="330">
        <v>0.77430186812971546</v>
      </c>
      <c r="H13" s="330">
        <v>0.80134834597700066</v>
      </c>
    </row>
    <row r="14" spans="2:8" x14ac:dyDescent="0.2">
      <c r="B14" s="651" t="s">
        <v>291</v>
      </c>
      <c r="C14" s="330">
        <v>0.9660946102542507</v>
      </c>
      <c r="D14" s="330">
        <v>0.67320604961357378</v>
      </c>
      <c r="E14" s="330">
        <v>0.83634841132467619</v>
      </c>
      <c r="F14" s="330">
        <v>0.74430208918646978</v>
      </c>
      <c r="G14" s="330">
        <v>0.76000957350807719</v>
      </c>
      <c r="H14" s="330">
        <v>0.79789142591608408</v>
      </c>
    </row>
    <row r="15" spans="2:8" x14ac:dyDescent="0.2">
      <c r="B15" s="651" t="s">
        <v>292</v>
      </c>
      <c r="C15" s="330">
        <v>0.95576696622140511</v>
      </c>
      <c r="D15" s="330">
        <v>0.68610332048827982</v>
      </c>
      <c r="E15" s="330">
        <v>0.86456058596644192</v>
      </c>
      <c r="F15" s="330">
        <v>0.75850850655029711</v>
      </c>
      <c r="G15" s="330">
        <v>0.77336542541083464</v>
      </c>
      <c r="H15" s="330">
        <v>0.7964777689260828</v>
      </c>
    </row>
    <row r="16" spans="2:8" x14ac:dyDescent="0.2">
      <c r="B16" s="651" t="s">
        <v>293</v>
      </c>
      <c r="C16" s="330">
        <v>0.95235375530103694</v>
      </c>
      <c r="D16" s="330">
        <v>0.67270295040634809</v>
      </c>
      <c r="E16" s="330">
        <v>0.86489925153273595</v>
      </c>
      <c r="F16" s="330">
        <v>0.79781978692450817</v>
      </c>
      <c r="G16" s="330">
        <v>0.76318366279810801</v>
      </c>
      <c r="H16" s="330">
        <v>0.79369795891229</v>
      </c>
    </row>
    <row r="17" spans="2:8" x14ac:dyDescent="0.2">
      <c r="B17" s="651" t="s">
        <v>294</v>
      </c>
      <c r="C17" s="330">
        <v>0.95682783935615212</v>
      </c>
      <c r="D17" s="330">
        <v>0.69922868752507938</v>
      </c>
      <c r="E17" s="330">
        <v>0.87181565103257241</v>
      </c>
      <c r="F17" s="330">
        <v>0.83362159846004258</v>
      </c>
      <c r="G17" s="330">
        <v>0.78574441264078498</v>
      </c>
      <c r="H17" s="330">
        <v>0.79094161109581507</v>
      </c>
    </row>
    <row r="18" spans="2:8" x14ac:dyDescent="0.2">
      <c r="B18" s="651" t="s">
        <v>295</v>
      </c>
      <c r="C18" s="330">
        <v>0.9461872551309316</v>
      </c>
      <c r="D18" s="330">
        <v>0.67953080371573038</v>
      </c>
      <c r="E18" s="330">
        <v>0.86220656249382122</v>
      </c>
      <c r="F18" s="330">
        <v>0.79334780907823266</v>
      </c>
      <c r="G18" s="330">
        <v>0.76877977734454983</v>
      </c>
      <c r="H18" s="330">
        <v>0.78710378815754434</v>
      </c>
    </row>
    <row r="19" spans="2:8" x14ac:dyDescent="0.2">
      <c r="B19" s="651" t="s">
        <v>296</v>
      </c>
      <c r="C19" s="330">
        <v>0.94665735065975165</v>
      </c>
      <c r="D19" s="330">
        <v>0.67128919763092421</v>
      </c>
      <c r="E19" s="330">
        <v>0.87256825117726156</v>
      </c>
      <c r="F19" s="330">
        <v>0.83356491706603253</v>
      </c>
      <c r="G19" s="330">
        <v>0.76549911558105166</v>
      </c>
      <c r="H19" s="330">
        <v>0.78399069077917838</v>
      </c>
    </row>
    <row r="20" spans="2:8" x14ac:dyDescent="0.2">
      <c r="B20" s="651" t="s">
        <v>297</v>
      </c>
      <c r="C20" s="330">
        <v>0.94983131542873234</v>
      </c>
      <c r="D20" s="330">
        <v>0.67546159386551374</v>
      </c>
      <c r="E20" s="330">
        <v>0.89165111306546074</v>
      </c>
      <c r="F20" s="330">
        <v>0.84418722505145571</v>
      </c>
      <c r="G20" s="330">
        <v>0.77482306196193773</v>
      </c>
      <c r="H20" s="330">
        <v>0.7795739136445845</v>
      </c>
    </row>
    <row r="21" spans="2:8" x14ac:dyDescent="0.2">
      <c r="B21" s="651" t="s">
        <v>298</v>
      </c>
      <c r="C21" s="330">
        <v>0.95419042555844524</v>
      </c>
      <c r="D21" s="330">
        <v>0.69591691598202055</v>
      </c>
      <c r="E21" s="330">
        <v>0.8921469009765659</v>
      </c>
      <c r="F21" s="330">
        <v>0.77870494715760297</v>
      </c>
      <c r="G21" s="330">
        <v>0.78370288389523624</v>
      </c>
      <c r="H21" s="330">
        <v>0.776268745313343</v>
      </c>
    </row>
    <row r="22" spans="2:8" x14ac:dyDescent="0.2">
      <c r="B22" s="651" t="s">
        <v>299</v>
      </c>
      <c r="C22" s="330">
        <v>0.93745275306221598</v>
      </c>
      <c r="D22" s="330">
        <v>0.68060470940856632</v>
      </c>
      <c r="E22" s="330">
        <v>0.87973315531388241</v>
      </c>
      <c r="F22" s="330">
        <v>0.85066946582936598</v>
      </c>
      <c r="G22" s="330">
        <v>0.77939011574248063</v>
      </c>
      <c r="H22" s="330">
        <v>0.77445070165203311</v>
      </c>
    </row>
    <row r="23" spans="2:8" x14ac:dyDescent="0.2">
      <c r="B23" s="651" t="s">
        <v>300</v>
      </c>
      <c r="C23" s="330">
        <v>0.93808970767981881</v>
      </c>
      <c r="D23" s="330">
        <v>0.65629176335849126</v>
      </c>
      <c r="E23" s="330">
        <v>0.8741775959677488</v>
      </c>
      <c r="F23" s="330">
        <v>0.78584889082414833</v>
      </c>
      <c r="G23" s="330">
        <v>0.76214972329318409</v>
      </c>
      <c r="H23" s="330">
        <v>0.77273896028639655</v>
      </c>
    </row>
    <row r="24" spans="2:8" x14ac:dyDescent="0.2">
      <c r="B24" s="651" t="s">
        <v>301</v>
      </c>
      <c r="C24" s="330">
        <v>0.97708580599998518</v>
      </c>
      <c r="D24" s="330">
        <v>0.66822439134264866</v>
      </c>
      <c r="E24" s="330">
        <v>0.89475415876067343</v>
      </c>
      <c r="F24" s="330">
        <v>0.7423257188383553</v>
      </c>
      <c r="G24" s="330">
        <v>0.77884286546820225</v>
      </c>
      <c r="H24" s="330">
        <v>0.77248270714784695</v>
      </c>
    </row>
    <row r="25" spans="2:8" x14ac:dyDescent="0.2">
      <c r="B25" s="651" t="s">
        <v>302</v>
      </c>
      <c r="C25" s="330">
        <v>0.97424583983859681</v>
      </c>
      <c r="D25" s="330">
        <v>0.62161403924401348</v>
      </c>
      <c r="E25" s="330">
        <v>0.88610287784893227</v>
      </c>
      <c r="F25" s="330">
        <v>0.73185719299680063</v>
      </c>
      <c r="G25" s="330">
        <v>0.74792958161341772</v>
      </c>
      <c r="H25" s="330">
        <v>0.77028501660482218</v>
      </c>
    </row>
    <row r="26" spans="2:8" x14ac:dyDescent="0.2">
      <c r="B26" s="652" t="s">
        <v>303</v>
      </c>
      <c r="C26" s="330">
        <v>0.97294145458270309</v>
      </c>
      <c r="D26" s="330">
        <v>0.61510231735902754</v>
      </c>
      <c r="E26" s="330">
        <v>0.84147014003489495</v>
      </c>
      <c r="F26" s="330">
        <v>0.73764232940767249</v>
      </c>
      <c r="G26" s="330">
        <v>0.72479440417898655</v>
      </c>
      <c r="H26" s="330">
        <v>0.7673504191607311</v>
      </c>
    </row>
    <row r="27" spans="2:8" x14ac:dyDescent="0.2">
      <c r="B27" s="652" t="s">
        <v>304</v>
      </c>
      <c r="C27" s="330">
        <v>0.97250970851705743</v>
      </c>
      <c r="D27" s="330">
        <v>0.63018180184993144</v>
      </c>
      <c r="E27" s="330">
        <v>0.84762598028120373</v>
      </c>
      <c r="F27" s="330">
        <v>0.74317954388510021</v>
      </c>
      <c r="G27" s="330">
        <v>0.7252206669223431</v>
      </c>
      <c r="H27" s="330">
        <v>0.76333835595335697</v>
      </c>
    </row>
    <row r="28" spans="2:8" x14ac:dyDescent="0.2">
      <c r="H28" s="316"/>
    </row>
  </sheetData>
  <mergeCells count="1">
    <mergeCell ref="B4:B5"/>
  </mergeCells>
  <pageMargins left="0.75" right="0.75" top="1" bottom="1" header="0.5" footer="0.5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94B5D-C399-4E06-87D8-6C286EB4E7A1}">
  <sheetPr codeName="Arkusz102"/>
  <dimension ref="B2:P31"/>
  <sheetViews>
    <sheetView workbookViewId="0">
      <selection activeCell="B13" sqref="B13"/>
    </sheetView>
  </sheetViews>
  <sheetFormatPr defaultColWidth="8.85546875" defaultRowHeight="12.75" x14ac:dyDescent="0.2"/>
  <cols>
    <col min="1" max="1" width="8.85546875" style="428"/>
    <col min="2" max="2" width="16.85546875" style="427" customWidth="1"/>
    <col min="3" max="3" width="10.140625" style="427" customWidth="1"/>
    <col min="4" max="5" width="7.5703125" style="428" bestFit="1" customWidth="1"/>
    <col min="6" max="6" width="6.5703125" style="428" bestFit="1" customWidth="1"/>
    <col min="7" max="8" width="7.5703125" style="428" bestFit="1" customWidth="1"/>
    <col min="9" max="9" width="6.5703125" style="428" bestFit="1" customWidth="1"/>
    <col min="10" max="11" width="7.5703125" style="428" bestFit="1" customWidth="1"/>
    <col min="12" max="12" width="6.5703125" style="428" bestFit="1" customWidth="1"/>
    <col min="13" max="14" width="7.5703125" style="428" bestFit="1" customWidth="1"/>
    <col min="15" max="15" width="6.5703125" style="428" bestFit="1" customWidth="1"/>
    <col min="16" max="16384" width="8.85546875" style="428"/>
  </cols>
  <sheetData>
    <row r="2" spans="2:15" x14ac:dyDescent="0.2">
      <c r="B2" s="427" t="s">
        <v>1016</v>
      </c>
    </row>
    <row r="4" spans="2:15" s="427" customFormat="1" x14ac:dyDescent="0.2">
      <c r="B4" s="822"/>
      <c r="C4" s="823"/>
      <c r="D4" s="828" t="s">
        <v>1017</v>
      </c>
      <c r="E4" s="828"/>
      <c r="F4" s="828"/>
      <c r="G4" s="828" t="s">
        <v>1018</v>
      </c>
      <c r="H4" s="828"/>
      <c r="I4" s="828"/>
      <c r="J4" s="828" t="s">
        <v>1019</v>
      </c>
      <c r="K4" s="828"/>
      <c r="L4" s="828"/>
      <c r="M4" s="828" t="s">
        <v>43</v>
      </c>
      <c r="N4" s="828"/>
      <c r="O4" s="828"/>
    </row>
    <row r="5" spans="2:15" s="427" customFormat="1" x14ac:dyDescent="0.2">
      <c r="B5" s="824"/>
      <c r="C5" s="825"/>
      <c r="D5" s="828" t="s">
        <v>1011</v>
      </c>
      <c r="E5" s="828"/>
      <c r="F5" s="828"/>
      <c r="G5" s="828" t="s">
        <v>1012</v>
      </c>
      <c r="H5" s="828"/>
      <c r="I5" s="828"/>
      <c r="J5" s="828" t="s">
        <v>1013</v>
      </c>
      <c r="K5" s="828"/>
      <c r="L5" s="828"/>
      <c r="M5" s="828" t="s">
        <v>1014</v>
      </c>
      <c r="N5" s="828"/>
      <c r="O5" s="828"/>
    </row>
    <row r="6" spans="2:15" s="427" customFormat="1" x14ac:dyDescent="0.2">
      <c r="B6" s="826"/>
      <c r="C6" s="827"/>
      <c r="D6" s="690" t="s">
        <v>298</v>
      </c>
      <c r="E6" s="690" t="s">
        <v>302</v>
      </c>
      <c r="F6" s="691" t="s">
        <v>304</v>
      </c>
      <c r="G6" s="690" t="s">
        <v>298</v>
      </c>
      <c r="H6" s="690" t="s">
        <v>302</v>
      </c>
      <c r="I6" s="691" t="s">
        <v>304</v>
      </c>
      <c r="J6" s="690" t="s">
        <v>298</v>
      </c>
      <c r="K6" s="690" t="s">
        <v>302</v>
      </c>
      <c r="L6" s="691" t="s">
        <v>304</v>
      </c>
      <c r="M6" s="690" t="s">
        <v>298</v>
      </c>
      <c r="N6" s="690" t="s">
        <v>302</v>
      </c>
      <c r="O6" s="691" t="s">
        <v>304</v>
      </c>
    </row>
    <row r="7" spans="2:15" x14ac:dyDescent="0.2">
      <c r="B7" s="692" t="s">
        <v>1020</v>
      </c>
      <c r="C7" s="692" t="s">
        <v>1021</v>
      </c>
      <c r="D7" s="429">
        <v>17.252051120000001</v>
      </c>
      <c r="E7" s="429">
        <v>28.005815113000001</v>
      </c>
      <c r="F7" s="429">
        <v>8.5321498330000001</v>
      </c>
      <c r="G7" s="429">
        <v>32.721286450999997</v>
      </c>
      <c r="H7" s="429">
        <v>39.630799306</v>
      </c>
      <c r="I7" s="429">
        <v>22.466951656999999</v>
      </c>
      <c r="J7" s="429">
        <v>5.0937231250000004</v>
      </c>
      <c r="K7" s="429">
        <v>10.162241133</v>
      </c>
      <c r="L7" s="429">
        <v>3.3775623609999998</v>
      </c>
      <c r="M7" s="429">
        <v>3.6795707759999998</v>
      </c>
      <c r="N7" s="430">
        <v>4.8493865490000001</v>
      </c>
      <c r="O7" s="429">
        <v>2.0340220059999998</v>
      </c>
    </row>
    <row r="8" spans="2:15" x14ac:dyDescent="0.2">
      <c r="B8" s="692" t="s">
        <v>1022</v>
      </c>
      <c r="C8" s="692" t="s">
        <v>1023</v>
      </c>
      <c r="D8" s="429">
        <v>-18.587106907999999</v>
      </c>
      <c r="E8" s="429">
        <v>-26.724076809</v>
      </c>
      <c r="F8" s="429">
        <v>-9.86389812</v>
      </c>
      <c r="G8" s="429">
        <v>-32.465615788999997</v>
      </c>
      <c r="H8" s="429">
        <v>-34.573070485000002</v>
      </c>
      <c r="I8" s="429">
        <v>-15.212880063</v>
      </c>
      <c r="J8" s="429">
        <v>-6.9434435990000001</v>
      </c>
      <c r="K8" s="429">
        <v>-7.9874786240000004</v>
      </c>
      <c r="L8" s="429">
        <v>-3.6736371609999998</v>
      </c>
      <c r="M8" s="429">
        <v>-3.9237609290000002</v>
      </c>
      <c r="N8" s="430">
        <v>-3.850598223</v>
      </c>
      <c r="O8" s="429">
        <v>-1.7962899969999999</v>
      </c>
    </row>
    <row r="9" spans="2:15" x14ac:dyDescent="0.2">
      <c r="B9" s="692" t="s">
        <v>1024</v>
      </c>
      <c r="C9" s="692" t="s">
        <v>1025</v>
      </c>
      <c r="D9" s="431">
        <v>-1.335055788</v>
      </c>
      <c r="E9" s="431">
        <v>1.2817383040000001</v>
      </c>
      <c r="F9" s="431">
        <v>-1.3317482869999999</v>
      </c>
      <c r="G9" s="431">
        <v>0.25567066199999999</v>
      </c>
      <c r="H9" s="431">
        <v>5.0577288210000004</v>
      </c>
      <c r="I9" s="431">
        <v>7.254071594</v>
      </c>
      <c r="J9" s="430">
        <v>-1.8497204739999999</v>
      </c>
      <c r="K9" s="430">
        <v>2.1747625089999998</v>
      </c>
      <c r="L9" s="430">
        <v>-0.29607480000000003</v>
      </c>
      <c r="M9" s="430">
        <v>-0.24419015299999999</v>
      </c>
      <c r="N9" s="430">
        <v>0.998788326</v>
      </c>
      <c r="O9" s="431">
        <v>0.23773200899999999</v>
      </c>
    </row>
    <row r="21" spans="3:16" x14ac:dyDescent="0.2">
      <c r="E21" s="314"/>
      <c r="F21" s="314"/>
      <c r="G21" s="314"/>
      <c r="H21" s="314"/>
      <c r="I21" s="314"/>
    </row>
    <row r="27" spans="3:16" x14ac:dyDescent="0.2">
      <c r="C27" s="693"/>
    </row>
    <row r="28" spans="3:16" x14ac:dyDescent="0.2">
      <c r="P28" s="429"/>
    </row>
    <row r="29" spans="3:16" x14ac:dyDescent="0.2">
      <c r="P29" s="429"/>
    </row>
    <row r="30" spans="3:16" x14ac:dyDescent="0.2">
      <c r="P30" s="431"/>
    </row>
    <row r="31" spans="3:16" x14ac:dyDescent="0.2">
      <c r="C31" s="694"/>
      <c r="D31" s="429"/>
      <c r="E31" s="429"/>
      <c r="F31" s="429"/>
      <c r="G31" s="429"/>
      <c r="H31" s="429"/>
      <c r="I31" s="429"/>
      <c r="J31" s="429"/>
      <c r="K31" s="429"/>
      <c r="L31" s="429"/>
      <c r="M31" s="430"/>
      <c r="N31" s="429"/>
      <c r="O31" s="429"/>
    </row>
  </sheetData>
  <mergeCells count="9">
    <mergeCell ref="B4:C6"/>
    <mergeCell ref="D4:F4"/>
    <mergeCell ref="G4:I4"/>
    <mergeCell ref="J4:L4"/>
    <mergeCell ref="M4:O4"/>
    <mergeCell ref="D5:F5"/>
    <mergeCell ref="G5:I5"/>
    <mergeCell ref="J5:L5"/>
    <mergeCell ref="M5:O5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F38A5-41E0-4DFB-B8D4-F53CE62B9F00}">
  <sheetPr codeName="Arkusz103"/>
  <dimension ref="B2:H34"/>
  <sheetViews>
    <sheetView workbookViewId="0">
      <selection activeCell="B1" sqref="B1:B1048576"/>
    </sheetView>
  </sheetViews>
  <sheetFormatPr defaultColWidth="9.140625" defaultRowHeight="12.75" x14ac:dyDescent="0.2"/>
  <cols>
    <col min="1" max="1" width="9.140625" style="314"/>
    <col min="2" max="2" width="9.140625" style="312"/>
    <col min="3" max="3" width="39.7109375" style="314" bestFit="1" customWidth="1"/>
    <col min="4" max="4" width="21.7109375" style="314" bestFit="1" customWidth="1"/>
    <col min="5" max="5" width="27" style="314" bestFit="1" customWidth="1"/>
    <col min="6" max="6" width="24.28515625" style="314" bestFit="1" customWidth="1"/>
    <col min="7" max="7" width="49.140625" style="314" bestFit="1" customWidth="1"/>
    <col min="8" max="8" width="57.140625" style="314" bestFit="1" customWidth="1"/>
    <col min="9" max="16384" width="9.140625" style="314"/>
  </cols>
  <sheetData>
    <row r="2" spans="2:8" x14ac:dyDescent="0.2">
      <c r="B2" s="312" t="s">
        <v>1026</v>
      </c>
    </row>
    <row r="4" spans="2:8" s="684" customFormat="1" ht="25.5" x14ac:dyDescent="0.2">
      <c r="B4" s="820"/>
      <c r="C4" s="689" t="s">
        <v>1027</v>
      </c>
      <c r="D4" s="689" t="s">
        <v>831</v>
      </c>
      <c r="E4" s="689" t="s">
        <v>1028</v>
      </c>
      <c r="F4" s="689" t="s">
        <v>880</v>
      </c>
      <c r="G4" s="689" t="s">
        <v>1029</v>
      </c>
      <c r="H4" s="689" t="s">
        <v>1030</v>
      </c>
    </row>
    <row r="5" spans="2:8" s="684" customFormat="1" ht="25.5" x14ac:dyDescent="0.2">
      <c r="B5" s="821"/>
      <c r="C5" s="686" t="s">
        <v>1031</v>
      </c>
      <c r="D5" s="686" t="s">
        <v>832</v>
      </c>
      <c r="E5" s="686" t="s">
        <v>1032</v>
      </c>
      <c r="F5" s="686" t="s">
        <v>834</v>
      </c>
      <c r="G5" s="686" t="s">
        <v>1033</v>
      </c>
      <c r="H5" s="686" t="s">
        <v>1034</v>
      </c>
    </row>
    <row r="6" spans="2:8" x14ac:dyDescent="0.2">
      <c r="B6" s="651" t="s">
        <v>283</v>
      </c>
      <c r="C6" s="329">
        <v>21.466898007000001</v>
      </c>
      <c r="D6" s="329">
        <v>3.3744888120000001</v>
      </c>
      <c r="E6" s="329">
        <v>30.051009362999999</v>
      </c>
      <c r="F6" s="329">
        <v>5.2324534370000002</v>
      </c>
      <c r="G6" s="330">
        <v>0.81483365260379859</v>
      </c>
      <c r="H6" s="330">
        <v>0.82243213639333623</v>
      </c>
    </row>
    <row r="7" spans="2:8" x14ac:dyDescent="0.2">
      <c r="B7" s="651" t="s">
        <v>284</v>
      </c>
      <c r="C7" s="329">
        <v>20.921353168</v>
      </c>
      <c r="D7" s="329">
        <v>3.4625492250000001</v>
      </c>
      <c r="E7" s="329">
        <v>32.597374006999999</v>
      </c>
      <c r="F7" s="329">
        <v>4.9226805799999998</v>
      </c>
      <c r="G7" s="330">
        <v>0.80285628412144383</v>
      </c>
      <c r="H7" s="330">
        <v>0.81854066818470017</v>
      </c>
    </row>
    <row r="8" spans="2:8" x14ac:dyDescent="0.2">
      <c r="B8" s="651" t="s">
        <v>285</v>
      </c>
      <c r="C8" s="329">
        <v>23.37299213</v>
      </c>
      <c r="D8" s="329">
        <v>3.423341679</v>
      </c>
      <c r="E8" s="329">
        <v>34.149001333000001</v>
      </c>
      <c r="F8" s="329">
        <v>6.4517597779999996</v>
      </c>
      <c r="G8" s="330">
        <v>0.82782438757706445</v>
      </c>
      <c r="H8" s="330">
        <v>0.81576106263104109</v>
      </c>
    </row>
    <row r="9" spans="2:8" x14ac:dyDescent="0.2">
      <c r="B9" s="651" t="s">
        <v>286</v>
      </c>
      <c r="C9" s="329">
        <v>25.724360948000001</v>
      </c>
      <c r="D9" s="329">
        <v>3.5436592870000001</v>
      </c>
      <c r="E9" s="329">
        <v>32.887927501</v>
      </c>
      <c r="F9" s="329">
        <v>5.7042763020000002</v>
      </c>
      <c r="G9" s="330">
        <v>0.8233649038701335</v>
      </c>
      <c r="H9" s="330">
        <v>0.81256381817908363</v>
      </c>
    </row>
    <row r="10" spans="2:8" x14ac:dyDescent="0.2">
      <c r="B10" s="651" t="s">
        <v>287</v>
      </c>
      <c r="C10" s="329">
        <v>25.140613036000001</v>
      </c>
      <c r="D10" s="329">
        <v>3.9175294809999999</v>
      </c>
      <c r="E10" s="329">
        <v>33.536492531</v>
      </c>
      <c r="F10" s="329">
        <v>5.5004858729999997</v>
      </c>
      <c r="G10" s="330">
        <v>0.80120663967820016</v>
      </c>
      <c r="H10" s="330">
        <v>0.80839191149041945</v>
      </c>
    </row>
    <row r="11" spans="2:8" x14ac:dyDescent="0.2">
      <c r="B11" s="651" t="s">
        <v>288</v>
      </c>
      <c r="C11" s="329">
        <v>24.666318093000001</v>
      </c>
      <c r="D11" s="329">
        <v>4.3721070390000003</v>
      </c>
      <c r="E11" s="329">
        <v>34.310727249999999</v>
      </c>
      <c r="F11" s="329">
        <v>5.4220042450000001</v>
      </c>
      <c r="G11" s="330">
        <v>0.78269061968082232</v>
      </c>
      <c r="H11" s="330">
        <v>0.80306247945639131</v>
      </c>
    </row>
    <row r="12" spans="2:8" x14ac:dyDescent="0.2">
      <c r="B12" s="651" t="s">
        <v>289</v>
      </c>
      <c r="C12" s="329">
        <v>23.691062731999999</v>
      </c>
      <c r="D12" s="329">
        <v>4.5943635560000002</v>
      </c>
      <c r="E12" s="329">
        <v>32.718180865999997</v>
      </c>
      <c r="F12" s="329">
        <v>6.7673345820000002</v>
      </c>
      <c r="G12" s="330">
        <v>0.78191790313079856</v>
      </c>
      <c r="H12" s="330">
        <v>0.8023620344530431</v>
      </c>
    </row>
    <row r="13" spans="2:8" x14ac:dyDescent="0.2">
      <c r="B13" s="651" t="s">
        <v>290</v>
      </c>
      <c r="C13" s="329">
        <v>22.583875619000001</v>
      </c>
      <c r="D13" s="329">
        <v>4.3293513370000003</v>
      </c>
      <c r="E13" s="329">
        <v>39.100613471000003</v>
      </c>
      <c r="F13" s="329">
        <v>5.9594359499999996</v>
      </c>
      <c r="G13" s="330">
        <v>0.77430186812971546</v>
      </c>
      <c r="H13" s="330">
        <v>0.80134834597700066</v>
      </c>
    </row>
    <row r="14" spans="2:8" x14ac:dyDescent="0.2">
      <c r="B14" s="651" t="s">
        <v>291</v>
      </c>
      <c r="C14" s="329">
        <v>24.195039605000002</v>
      </c>
      <c r="D14" s="329">
        <v>4.975425585</v>
      </c>
      <c r="E14" s="329">
        <v>42.254204154999996</v>
      </c>
      <c r="F14" s="329">
        <v>7.3062099460000001</v>
      </c>
      <c r="G14" s="330">
        <v>0.76000957350807719</v>
      </c>
      <c r="H14" s="330">
        <v>0.79789142591608408</v>
      </c>
    </row>
    <row r="15" spans="2:8" x14ac:dyDescent="0.2">
      <c r="B15" s="651" t="s">
        <v>292</v>
      </c>
      <c r="C15" s="329">
        <v>23.755356895999999</v>
      </c>
      <c r="D15" s="329">
        <v>5.0994475269999997</v>
      </c>
      <c r="E15" s="329">
        <v>41.971160363000003</v>
      </c>
      <c r="F15" s="329">
        <v>6.607705824</v>
      </c>
      <c r="G15" s="330">
        <v>0.77336542541083464</v>
      </c>
      <c r="H15" s="330">
        <v>0.7964777689260828</v>
      </c>
    </row>
    <row r="16" spans="2:8" x14ac:dyDescent="0.2">
      <c r="B16" s="651" t="s">
        <v>293</v>
      </c>
      <c r="C16" s="329">
        <v>21.833599674999999</v>
      </c>
      <c r="D16" s="329">
        <v>4.5288502810000004</v>
      </c>
      <c r="E16" s="329">
        <v>41.960863820999997</v>
      </c>
      <c r="F16" s="329">
        <v>6.9094235409999998</v>
      </c>
      <c r="G16" s="330">
        <v>0.76318366279810801</v>
      </c>
      <c r="H16" s="330">
        <v>0.79369795891229</v>
      </c>
    </row>
    <row r="17" spans="2:8" x14ac:dyDescent="0.2">
      <c r="B17" s="651" t="s">
        <v>294</v>
      </c>
      <c r="C17" s="329">
        <v>21.178515021999999</v>
      </c>
      <c r="D17" s="329">
        <v>4.5879686209999999</v>
      </c>
      <c r="E17" s="329">
        <v>40.082022096999999</v>
      </c>
      <c r="F17" s="329">
        <v>7.8927434910000001</v>
      </c>
      <c r="G17" s="330">
        <v>0.78574441264078498</v>
      </c>
      <c r="H17" s="330">
        <v>0.79094161109581507</v>
      </c>
    </row>
    <row r="18" spans="2:8" x14ac:dyDescent="0.2">
      <c r="B18" s="651" t="s">
        <v>295</v>
      </c>
      <c r="C18" s="329">
        <v>20.35422127</v>
      </c>
      <c r="D18" s="329">
        <v>4.3331144459999997</v>
      </c>
      <c r="E18" s="329">
        <v>40.055111079</v>
      </c>
      <c r="F18" s="329">
        <v>6.7168732149999997</v>
      </c>
      <c r="G18" s="330">
        <v>0.76877977734454983</v>
      </c>
      <c r="H18" s="330">
        <v>0.78710378815754434</v>
      </c>
    </row>
    <row r="19" spans="2:8" x14ac:dyDescent="0.2">
      <c r="B19" s="651" t="s">
        <v>296</v>
      </c>
      <c r="C19" s="329">
        <v>18.599986156</v>
      </c>
      <c r="D19" s="329">
        <v>4.120428295</v>
      </c>
      <c r="E19" s="329">
        <v>40.047228271000002</v>
      </c>
      <c r="F19" s="329">
        <v>5.4537880440000004</v>
      </c>
      <c r="G19" s="330">
        <v>0.76549911558105166</v>
      </c>
      <c r="H19" s="330">
        <v>0.78399069077917838</v>
      </c>
    </row>
    <row r="20" spans="2:8" x14ac:dyDescent="0.2">
      <c r="B20" s="651" t="s">
        <v>297</v>
      </c>
      <c r="C20" s="329">
        <v>19.713941040000002</v>
      </c>
      <c r="D20" s="329">
        <v>4.4955711090000001</v>
      </c>
      <c r="E20" s="329">
        <v>41.684584538999999</v>
      </c>
      <c r="F20" s="329">
        <v>5.0381163019999997</v>
      </c>
      <c r="G20" s="330">
        <v>0.77482306196193773</v>
      </c>
      <c r="H20" s="330">
        <v>0.7795739136445845</v>
      </c>
    </row>
    <row r="21" spans="2:8" x14ac:dyDescent="0.2">
      <c r="B21" s="651" t="s">
        <v>298</v>
      </c>
      <c r="C21" s="329">
        <v>20.442727144999999</v>
      </c>
      <c r="D21" s="329">
        <v>4.5634668080000003</v>
      </c>
      <c r="E21" s="329">
        <v>41.303558004999999</v>
      </c>
      <c r="F21" s="329">
        <v>4.8954042419999997</v>
      </c>
      <c r="G21" s="330">
        <v>0.78370288389523624</v>
      </c>
      <c r="H21" s="330">
        <v>0.776268745313343</v>
      </c>
    </row>
    <row r="22" spans="2:8" x14ac:dyDescent="0.2">
      <c r="B22" s="651" t="s">
        <v>299</v>
      </c>
      <c r="C22" s="329">
        <v>23.139099481999999</v>
      </c>
      <c r="D22" s="329">
        <v>4.6355511500000004</v>
      </c>
      <c r="E22" s="329">
        <v>44.154687260000003</v>
      </c>
      <c r="F22" s="329">
        <v>4.1712842569999999</v>
      </c>
      <c r="G22" s="330">
        <v>0.77939011574248063</v>
      </c>
      <c r="H22" s="330">
        <v>0.77445070165203311</v>
      </c>
    </row>
    <row r="23" spans="2:8" x14ac:dyDescent="0.2">
      <c r="B23" s="651" t="s">
        <v>300</v>
      </c>
      <c r="C23" s="329">
        <v>24.108495434000002</v>
      </c>
      <c r="D23" s="329">
        <v>4.7566173149999997</v>
      </c>
      <c r="E23" s="329">
        <v>42.735780839999997</v>
      </c>
      <c r="F23" s="329">
        <v>4.7219999010000002</v>
      </c>
      <c r="G23" s="330">
        <v>0.76214972329318409</v>
      </c>
      <c r="H23" s="330">
        <v>0.77273896028639655</v>
      </c>
    </row>
    <row r="24" spans="2:8" x14ac:dyDescent="0.2">
      <c r="B24" s="651" t="s">
        <v>301</v>
      </c>
      <c r="C24" s="329">
        <v>25.089594165000001</v>
      </c>
      <c r="D24" s="329">
        <v>4.8127054029999998</v>
      </c>
      <c r="E24" s="329">
        <v>43.937378150999997</v>
      </c>
      <c r="F24" s="329">
        <v>5.4602197380000002</v>
      </c>
      <c r="G24" s="330">
        <v>0.77884286546820225</v>
      </c>
      <c r="H24" s="330">
        <v>0.77248270714784695</v>
      </c>
    </row>
    <row r="25" spans="2:8" x14ac:dyDescent="0.2">
      <c r="B25" s="651" t="s">
        <v>302</v>
      </c>
      <c r="C25" s="329">
        <v>24.852651122000001</v>
      </c>
      <c r="D25" s="329">
        <v>4.7688940950000003</v>
      </c>
      <c r="E25" s="329">
        <v>43.001855595999999</v>
      </c>
      <c r="F25" s="329">
        <v>5.1790719149999997</v>
      </c>
      <c r="G25" s="330">
        <v>0.74792958161341772</v>
      </c>
      <c r="H25" s="330">
        <v>0.77028501660482218</v>
      </c>
    </row>
    <row r="26" spans="2:8" x14ac:dyDescent="0.2">
      <c r="B26" s="652" t="s">
        <v>303</v>
      </c>
      <c r="C26" s="329">
        <v>22.381798629999999</v>
      </c>
      <c r="D26" s="329">
        <v>5.0849827830000001</v>
      </c>
      <c r="E26" s="329">
        <v>45.280687622000002</v>
      </c>
      <c r="F26" s="329">
        <v>5.2454507340000003</v>
      </c>
      <c r="G26" s="330">
        <v>0.72479440417898655</v>
      </c>
      <c r="H26" s="330">
        <v>0.7673504191607311</v>
      </c>
    </row>
    <row r="27" spans="2:8" x14ac:dyDescent="0.2">
      <c r="B27" s="652" t="s">
        <v>304</v>
      </c>
      <c r="C27" s="329">
        <v>21.250044292999998</v>
      </c>
      <c r="D27" s="329">
        <v>5.0714954089999997</v>
      </c>
      <c r="E27" s="329">
        <v>48.922194140000002</v>
      </c>
      <c r="F27" s="329">
        <v>7.779806819</v>
      </c>
      <c r="G27" s="330">
        <v>0.7252206669223431</v>
      </c>
      <c r="H27" s="330">
        <v>0.76333835595335697</v>
      </c>
    </row>
    <row r="33" spans="8:8" x14ac:dyDescent="0.2">
      <c r="H33" s="316"/>
    </row>
    <row r="34" spans="8:8" x14ac:dyDescent="0.2">
      <c r="H34" s="316"/>
    </row>
  </sheetData>
  <mergeCells count="1">
    <mergeCell ref="B4:B5"/>
  </mergeCells>
  <pageMargins left="0.75" right="0.75" top="1" bottom="1" header="0.5" footer="0.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4AB5C-F052-4EA9-B0A2-DD2130B2AC3B}">
  <sheetPr codeName="Arkusz104"/>
  <dimension ref="B2:N39"/>
  <sheetViews>
    <sheetView zoomScaleNormal="100" workbookViewId="0">
      <selection activeCell="C22" sqref="C22"/>
    </sheetView>
  </sheetViews>
  <sheetFormatPr defaultColWidth="8.85546875" defaultRowHeight="12.75" x14ac:dyDescent="0.2"/>
  <cols>
    <col min="1" max="1" width="8.85546875" style="216"/>
    <col min="2" max="2" width="42.42578125" style="221" bestFit="1" customWidth="1"/>
    <col min="3" max="3" width="46.28515625" style="695" bestFit="1" customWidth="1"/>
    <col min="4" max="9" width="9.28515625" style="216" customWidth="1"/>
    <col min="10" max="16384" width="8.85546875" style="216"/>
  </cols>
  <sheetData>
    <row r="2" spans="2:9" x14ac:dyDescent="0.2">
      <c r="B2" s="221" t="s">
        <v>1035</v>
      </c>
    </row>
    <row r="3" spans="2:9" s="696" customFormat="1" x14ac:dyDescent="0.2">
      <c r="B3" s="830"/>
      <c r="C3" s="830"/>
      <c r="D3" s="831" t="s">
        <v>1036</v>
      </c>
      <c r="E3" s="832"/>
      <c r="F3" s="832"/>
      <c r="G3" s="832" t="s">
        <v>1037</v>
      </c>
      <c r="H3" s="832"/>
      <c r="I3" s="832"/>
    </row>
    <row r="4" spans="2:9" s="696" customFormat="1" x14ac:dyDescent="0.2">
      <c r="B4" s="830"/>
      <c r="C4" s="830"/>
      <c r="D4" s="831" t="s">
        <v>1001</v>
      </c>
      <c r="E4" s="832"/>
      <c r="F4" s="832"/>
      <c r="G4" s="832" t="s">
        <v>999</v>
      </c>
      <c r="H4" s="832"/>
      <c r="I4" s="832"/>
    </row>
    <row r="5" spans="2:9" s="221" customFormat="1" x14ac:dyDescent="0.2">
      <c r="B5" s="830"/>
      <c r="C5" s="830"/>
      <c r="D5" s="700" t="s">
        <v>298</v>
      </c>
      <c r="E5" s="700" t="s">
        <v>302</v>
      </c>
      <c r="F5" s="701" t="s">
        <v>304</v>
      </c>
      <c r="G5" s="700" t="s">
        <v>298</v>
      </c>
      <c r="H5" s="700" t="s">
        <v>302</v>
      </c>
      <c r="I5" s="701" t="s">
        <v>304</v>
      </c>
    </row>
    <row r="6" spans="2:9" x14ac:dyDescent="0.2">
      <c r="B6" s="698" t="s">
        <v>675</v>
      </c>
      <c r="C6" s="697" t="s">
        <v>670</v>
      </c>
      <c r="D6" s="433">
        <v>1.1200605612938418E-2</v>
      </c>
      <c r="E6" s="433">
        <v>1.1903222907651024E-2</v>
      </c>
      <c r="F6" s="434">
        <v>3.0547094818511051E-2</v>
      </c>
      <c r="G6" s="434">
        <v>0.17236028880359519</v>
      </c>
      <c r="H6" s="433">
        <v>0.17204255381367242</v>
      </c>
      <c r="I6" s="434">
        <v>0.15306483292525555</v>
      </c>
    </row>
    <row r="7" spans="2:9" x14ac:dyDescent="0.2">
      <c r="B7" s="699" t="s">
        <v>1038</v>
      </c>
      <c r="C7" s="697" t="s">
        <v>1039</v>
      </c>
      <c r="D7" s="433">
        <v>0</v>
      </c>
      <c r="E7" s="433">
        <v>0</v>
      </c>
      <c r="F7" s="434">
        <v>0</v>
      </c>
      <c r="G7" s="434">
        <v>2.6948998658764555E-2</v>
      </c>
      <c r="H7" s="433">
        <v>2.9723924273319605E-2</v>
      </c>
      <c r="I7" s="434">
        <v>3.377877876461912E-2</v>
      </c>
    </row>
    <row r="8" spans="2:9" x14ac:dyDescent="0.2">
      <c r="B8" s="699" t="s">
        <v>1040</v>
      </c>
      <c r="C8" s="697" t="s">
        <v>1041</v>
      </c>
      <c r="D8" s="433">
        <v>3.2912046460823838E-2</v>
      </c>
      <c r="E8" s="433">
        <v>4.2271861704161862E-2</v>
      </c>
      <c r="F8" s="434">
        <v>4.0911001729649552E-2</v>
      </c>
      <c r="G8" s="434">
        <v>0.29629598709724198</v>
      </c>
      <c r="H8" s="433">
        <v>0.31657766779171148</v>
      </c>
      <c r="I8" s="434">
        <v>0.37720395210505847</v>
      </c>
    </row>
    <row r="9" spans="2:9" x14ac:dyDescent="0.2">
      <c r="B9" s="699" t="s">
        <v>1042</v>
      </c>
      <c r="C9" s="697" t="s">
        <v>832</v>
      </c>
      <c r="D9" s="433">
        <v>0.10279665769141759</v>
      </c>
      <c r="E9" s="433">
        <v>9.7995911894576029E-2</v>
      </c>
      <c r="F9" s="434">
        <v>8.8391359579812104E-2</v>
      </c>
      <c r="G9" s="434">
        <v>2.0942356759237581E-2</v>
      </c>
      <c r="H9" s="433">
        <v>2.9348198425086652E-2</v>
      </c>
      <c r="I9" s="434">
        <v>2.7392240798878264E-2</v>
      </c>
    </row>
    <row r="10" spans="2:9" ht="25.5" x14ac:dyDescent="0.2">
      <c r="B10" s="699" t="s">
        <v>1043</v>
      </c>
      <c r="C10" s="697" t="s">
        <v>1044</v>
      </c>
      <c r="D10" s="433">
        <v>0.18577220962923074</v>
      </c>
      <c r="E10" s="433">
        <v>0.18056519459651438</v>
      </c>
      <c r="F10" s="434">
        <v>0.13362497462151324</v>
      </c>
      <c r="G10" s="434">
        <v>6.8220818683333281E-2</v>
      </c>
      <c r="H10" s="433">
        <v>6.5196690672840063E-2</v>
      </c>
      <c r="I10" s="434">
        <v>5.2195800363646946E-2</v>
      </c>
    </row>
    <row r="11" spans="2:9" x14ac:dyDescent="0.2">
      <c r="B11" s="699" t="s">
        <v>1045</v>
      </c>
      <c r="C11" s="697" t="s">
        <v>1046</v>
      </c>
      <c r="D11" s="433">
        <v>7.4017252858476712E-2</v>
      </c>
      <c r="E11" s="433">
        <v>7.6136715536668981E-2</v>
      </c>
      <c r="F11" s="434">
        <v>9.6526951428254834E-2</v>
      </c>
      <c r="G11" s="434">
        <v>2.5860204720637943E-2</v>
      </c>
      <c r="H11" s="433">
        <v>1.4042236860115909E-2</v>
      </c>
      <c r="I11" s="434">
        <v>1.3937332104778497E-2</v>
      </c>
    </row>
    <row r="12" spans="2:9" x14ac:dyDescent="0.2">
      <c r="B12" s="699" t="s">
        <v>1047</v>
      </c>
      <c r="C12" s="697" t="s">
        <v>1048</v>
      </c>
      <c r="D12" s="433">
        <v>8.8884580844240405E-2</v>
      </c>
      <c r="E12" s="433">
        <v>0.11247122926264652</v>
      </c>
      <c r="F12" s="434">
        <v>0.10920354820403297</v>
      </c>
      <c r="G12" s="434">
        <v>1.0750506396569819E-2</v>
      </c>
      <c r="H12" s="433">
        <v>7.332906058577557E-3</v>
      </c>
      <c r="I12" s="434">
        <v>8.8015943135002096E-3</v>
      </c>
    </row>
    <row r="13" spans="2:9" x14ac:dyDescent="0.2">
      <c r="B13" s="699" t="s">
        <v>1049</v>
      </c>
      <c r="C13" s="697" t="s">
        <v>1050</v>
      </c>
      <c r="D13" s="433">
        <v>5.562993436164889E-2</v>
      </c>
      <c r="E13" s="433">
        <v>5.0819334958090968E-2</v>
      </c>
      <c r="F13" s="434">
        <v>4.4778375573429993E-2</v>
      </c>
      <c r="G13" s="434">
        <v>0.25260691601214469</v>
      </c>
      <c r="H13" s="433">
        <v>0.24938761881889002</v>
      </c>
      <c r="I13" s="434">
        <v>0.19066790908800585</v>
      </c>
    </row>
    <row r="14" spans="2:9" x14ac:dyDescent="0.2">
      <c r="B14" s="699" t="s">
        <v>1051</v>
      </c>
      <c r="C14" s="697" t="s">
        <v>1052</v>
      </c>
      <c r="D14" s="433">
        <v>0.37610161751795096</v>
      </c>
      <c r="E14" s="433">
        <v>0.351684875106336</v>
      </c>
      <c r="F14" s="434">
        <v>0.35962707876357802</v>
      </c>
      <c r="G14" s="434">
        <v>1.5431156384380664E-2</v>
      </c>
      <c r="H14" s="433">
        <v>1.1290149684984986E-2</v>
      </c>
      <c r="I14" s="434">
        <v>1.2243356043879664E-2</v>
      </c>
    </row>
    <row r="15" spans="2:9" x14ac:dyDescent="0.2">
      <c r="B15" s="699" t="s">
        <v>837</v>
      </c>
      <c r="C15" s="697" t="s">
        <v>1053</v>
      </c>
      <c r="D15" s="433">
        <v>1.0847928651841927E-2</v>
      </c>
      <c r="E15" s="433">
        <v>2.1040649157423062E-2</v>
      </c>
      <c r="F15" s="434">
        <v>2.788738199471387E-2</v>
      </c>
      <c r="G15" s="434">
        <v>5.6958538447037813E-2</v>
      </c>
      <c r="H15" s="433">
        <v>5.3608723940757816E-2</v>
      </c>
      <c r="I15" s="434">
        <v>7.1428320493646572E-2</v>
      </c>
    </row>
    <row r="16" spans="2:9" x14ac:dyDescent="0.2">
      <c r="B16" s="699" t="s">
        <v>880</v>
      </c>
      <c r="C16" s="697" t="s">
        <v>834</v>
      </c>
      <c r="D16" s="433">
        <v>6.1837166371430496E-2</v>
      </c>
      <c r="E16" s="433">
        <v>5.5111004875931187E-2</v>
      </c>
      <c r="F16" s="434">
        <v>6.8502233286504385E-2</v>
      </c>
      <c r="G16" s="434">
        <v>5.3624228037056493E-2</v>
      </c>
      <c r="H16" s="433">
        <v>5.1449329660043494E-2</v>
      </c>
      <c r="I16" s="434">
        <v>5.928588299873077E-2</v>
      </c>
    </row>
    <row r="26" spans="6:14" ht="12.75" customHeight="1" x14ac:dyDescent="0.2">
      <c r="K26" s="435"/>
      <c r="L26" s="829"/>
      <c r="M26" s="829"/>
    </row>
    <row r="27" spans="6:14" ht="12.75" customHeight="1" x14ac:dyDescent="0.2">
      <c r="K27" s="436"/>
      <c r="L27" s="250"/>
      <c r="M27" s="436"/>
      <c r="N27" s="250"/>
    </row>
    <row r="28" spans="6:14" ht="12.75" customHeight="1" x14ac:dyDescent="0.2">
      <c r="K28" s="437"/>
      <c r="L28" s="437"/>
      <c r="M28" s="437"/>
      <c r="N28" s="437"/>
    </row>
    <row r="29" spans="6:14" ht="12.75" customHeight="1" x14ac:dyDescent="0.2">
      <c r="K29" s="437"/>
      <c r="L29" s="437"/>
      <c r="M29" s="437"/>
      <c r="N29" s="437"/>
    </row>
    <row r="30" spans="6:14" ht="12.75" customHeight="1" x14ac:dyDescent="0.2">
      <c r="F30" s="314"/>
      <c r="G30" s="314"/>
      <c r="H30" s="314"/>
      <c r="K30" s="437"/>
      <c r="L30" s="437"/>
      <c r="M30" s="437"/>
      <c r="N30" s="437"/>
    </row>
    <row r="31" spans="6:14" ht="12.75" customHeight="1" x14ac:dyDescent="0.2">
      <c r="K31" s="437"/>
      <c r="L31" s="437"/>
      <c r="M31" s="437"/>
      <c r="N31" s="437"/>
    </row>
    <row r="32" spans="6:14" ht="12.75" customHeight="1" x14ac:dyDescent="0.2">
      <c r="K32" s="437"/>
      <c r="L32" s="437"/>
      <c r="M32" s="437"/>
      <c r="N32" s="437"/>
    </row>
    <row r="33" spans="11:14" ht="12.75" customHeight="1" x14ac:dyDescent="0.2">
      <c r="K33" s="437"/>
      <c r="L33" s="437"/>
      <c r="M33" s="437"/>
      <c r="N33" s="437"/>
    </row>
    <row r="34" spans="11:14" ht="12.75" customHeight="1" x14ac:dyDescent="0.2">
      <c r="K34" s="437"/>
      <c r="L34" s="437"/>
      <c r="M34" s="437"/>
      <c r="N34" s="437"/>
    </row>
    <row r="35" spans="11:14" ht="12.75" customHeight="1" x14ac:dyDescent="0.2">
      <c r="K35" s="437"/>
      <c r="L35" s="437"/>
      <c r="M35" s="437"/>
      <c r="N35" s="437"/>
    </row>
    <row r="36" spans="11:14" ht="12.75" customHeight="1" x14ac:dyDescent="0.2">
      <c r="K36" s="437"/>
      <c r="L36" s="437"/>
      <c r="M36" s="437"/>
      <c r="N36" s="437"/>
    </row>
    <row r="37" spans="11:14" ht="12.75" customHeight="1" x14ac:dyDescent="0.2">
      <c r="K37" s="437"/>
      <c r="L37" s="437"/>
      <c r="M37" s="437"/>
      <c r="N37" s="437"/>
    </row>
    <row r="38" spans="11:14" ht="12.75" customHeight="1" x14ac:dyDescent="0.2">
      <c r="K38" s="437"/>
      <c r="L38" s="437"/>
      <c r="M38" s="437"/>
      <c r="N38" s="437"/>
    </row>
    <row r="39" spans="11:14" ht="12.75" customHeight="1" x14ac:dyDescent="0.2"/>
  </sheetData>
  <mergeCells count="6">
    <mergeCell ref="L26:M26"/>
    <mergeCell ref="B3:C5"/>
    <mergeCell ref="D3:F3"/>
    <mergeCell ref="G3:I3"/>
    <mergeCell ref="D4:F4"/>
    <mergeCell ref="G4:I4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75B40-6825-44C7-A04A-B7C46A3B89C7}">
  <sheetPr codeName="Arkusz105"/>
  <dimension ref="B2:L53"/>
  <sheetViews>
    <sheetView workbookViewId="0">
      <selection activeCell="B1" sqref="B1:B1048576"/>
    </sheetView>
  </sheetViews>
  <sheetFormatPr defaultColWidth="9.140625" defaultRowHeight="12.75" x14ac:dyDescent="0.2"/>
  <cols>
    <col min="1" max="1" width="9.140625" style="314"/>
    <col min="2" max="2" width="9.140625" style="312"/>
    <col min="3" max="3" width="13.7109375" style="314" bestFit="1" customWidth="1"/>
    <col min="4" max="4" width="15.28515625" style="314" bestFit="1" customWidth="1"/>
    <col min="5" max="6" width="18" style="314" bestFit="1" customWidth="1"/>
    <col min="7" max="7" width="15.85546875" style="314" bestFit="1" customWidth="1"/>
    <col min="8" max="8" width="23.85546875" style="314" bestFit="1" customWidth="1"/>
    <col min="9" max="9" width="9.140625" style="314"/>
    <col min="10" max="12" width="9.140625" style="426"/>
    <col min="13" max="16384" width="9.140625" style="314"/>
  </cols>
  <sheetData>
    <row r="2" spans="2:12" x14ac:dyDescent="0.2">
      <c r="B2" s="312" t="s">
        <v>1054</v>
      </c>
    </row>
    <row r="4" spans="2:12" s="684" customFormat="1" ht="25.5" x14ac:dyDescent="0.2">
      <c r="B4" s="820"/>
      <c r="C4" s="685" t="s">
        <v>1005</v>
      </c>
      <c r="D4" s="685" t="s">
        <v>1006</v>
      </c>
      <c r="E4" s="685" t="s">
        <v>1007</v>
      </c>
      <c r="F4" s="685" t="s">
        <v>1008</v>
      </c>
      <c r="G4" s="685" t="s">
        <v>1009</v>
      </c>
      <c r="H4" s="685" t="s">
        <v>1010</v>
      </c>
      <c r="J4" s="702"/>
      <c r="K4" s="702"/>
      <c r="L4" s="702"/>
    </row>
    <row r="5" spans="2:12" s="684" customFormat="1" x14ac:dyDescent="0.2">
      <c r="B5" s="821"/>
      <c r="C5" s="686" t="s">
        <v>1011</v>
      </c>
      <c r="D5" s="686" t="s">
        <v>1012</v>
      </c>
      <c r="E5" s="686" t="s">
        <v>1013</v>
      </c>
      <c r="F5" s="686" t="s">
        <v>1014</v>
      </c>
      <c r="G5" s="686" t="s">
        <v>154</v>
      </c>
      <c r="H5" s="686" t="s">
        <v>1015</v>
      </c>
      <c r="J5" s="702"/>
      <c r="K5" s="702"/>
      <c r="L5" s="702"/>
    </row>
    <row r="6" spans="2:12" x14ac:dyDescent="0.2">
      <c r="B6" s="687" t="s">
        <v>283</v>
      </c>
      <c r="C6" s="426">
        <v>1.6856741298799348E-2</v>
      </c>
      <c r="D6" s="426">
        <v>0.21482578417342765</v>
      </c>
      <c r="E6" s="426">
        <v>0.1211436898238247</v>
      </c>
      <c r="F6" s="426">
        <v>0.14754657368295063</v>
      </c>
      <c r="G6" s="426">
        <v>0.14799394911521258</v>
      </c>
      <c r="H6" s="426">
        <v>0.14627408532666597</v>
      </c>
    </row>
    <row r="7" spans="2:12" x14ac:dyDescent="0.2">
      <c r="B7" s="687" t="s">
        <v>284</v>
      </c>
      <c r="C7" s="426">
        <v>1.9390947816271806E-2</v>
      </c>
      <c r="D7" s="426">
        <v>0.2124477326923056</v>
      </c>
      <c r="E7" s="426">
        <v>0.13650097972488676</v>
      </c>
      <c r="F7" s="426">
        <v>0.16671834334961391</v>
      </c>
      <c r="G7" s="426">
        <v>0.1569208396216987</v>
      </c>
      <c r="H7" s="426">
        <v>0.14831293788250968</v>
      </c>
    </row>
    <row r="8" spans="2:12" x14ac:dyDescent="0.2">
      <c r="B8" s="687" t="s">
        <v>285</v>
      </c>
      <c r="C8" s="426">
        <v>2.3220827704752277E-2</v>
      </c>
      <c r="D8" s="426">
        <v>0.2093428387465637</v>
      </c>
      <c r="E8" s="426">
        <v>0.11934971081119626</v>
      </c>
      <c r="F8" s="426">
        <v>0.16990651676143448</v>
      </c>
      <c r="G8" s="426">
        <v>0.15222517222382465</v>
      </c>
      <c r="H8" s="426">
        <v>0.15045609350140479</v>
      </c>
    </row>
    <row r="9" spans="2:12" x14ac:dyDescent="0.2">
      <c r="B9" s="687" t="s">
        <v>286</v>
      </c>
      <c r="C9" s="426">
        <v>3.0059863173237437E-2</v>
      </c>
      <c r="D9" s="426">
        <v>0.22089870417462457</v>
      </c>
      <c r="E9" s="426">
        <v>0.11292481948272655</v>
      </c>
      <c r="F9" s="426">
        <v>0.21467061366490489</v>
      </c>
      <c r="G9" s="426">
        <v>0.17424154341529915</v>
      </c>
      <c r="H9" s="426">
        <v>0.15399504204220485</v>
      </c>
    </row>
    <row r="10" spans="2:12" x14ac:dyDescent="0.2">
      <c r="B10" s="687" t="s">
        <v>287</v>
      </c>
      <c r="C10" s="426">
        <v>2.1693907938050871E-2</v>
      </c>
      <c r="D10" s="426">
        <v>0.29446205068172043</v>
      </c>
      <c r="E10" s="426">
        <v>6.7014175684561195E-2</v>
      </c>
      <c r="F10" s="426">
        <v>0.22605491569935734</v>
      </c>
      <c r="G10" s="426">
        <v>0.18379448097291909</v>
      </c>
      <c r="H10" s="426">
        <v>0.15834670608965409</v>
      </c>
    </row>
    <row r="11" spans="2:12" x14ac:dyDescent="0.2">
      <c r="B11" s="687" t="s">
        <v>288</v>
      </c>
      <c r="C11" s="426">
        <v>1.840111298241719E-2</v>
      </c>
      <c r="D11" s="426">
        <v>0.3033562568581224</v>
      </c>
      <c r="E11" s="426">
        <v>7.6443259234380195E-2</v>
      </c>
      <c r="F11" s="426">
        <v>0.21341416798261215</v>
      </c>
      <c r="G11" s="426">
        <v>0.18735311047758432</v>
      </c>
      <c r="H11" s="426">
        <v>0.1620593584390187</v>
      </c>
    </row>
    <row r="12" spans="2:12" x14ac:dyDescent="0.2">
      <c r="B12" s="687" t="s">
        <v>289</v>
      </c>
      <c r="C12" s="426">
        <v>1.8955610729241425E-2</v>
      </c>
      <c r="D12" s="426">
        <v>0.33139566253142372</v>
      </c>
      <c r="E12" s="426">
        <v>7.2278139065060601E-2</v>
      </c>
      <c r="F12" s="426">
        <v>0.21919477235666776</v>
      </c>
      <c r="G12" s="426">
        <v>0.19977088892652162</v>
      </c>
      <c r="H12" s="426">
        <v>0.16422191656593277</v>
      </c>
    </row>
    <row r="13" spans="2:12" x14ac:dyDescent="0.2">
      <c r="B13" s="687" t="s">
        <v>290</v>
      </c>
      <c r="C13" s="426">
        <v>4.9444495339662123E-2</v>
      </c>
      <c r="D13" s="426">
        <v>0.33114602594817127</v>
      </c>
      <c r="E13" s="426">
        <v>8.8892525135210024E-2</v>
      </c>
      <c r="F13" s="426">
        <v>0.23747347925895496</v>
      </c>
      <c r="G13" s="426">
        <v>0.21754134600969421</v>
      </c>
      <c r="H13" s="426">
        <v>0.16735609843461652</v>
      </c>
    </row>
    <row r="14" spans="2:12" x14ac:dyDescent="0.2">
      <c r="B14" s="687" t="s">
        <v>291</v>
      </c>
      <c r="C14" s="426">
        <v>5.1450733895746253E-2</v>
      </c>
      <c r="D14" s="426">
        <v>0.31093099142943731</v>
      </c>
      <c r="E14" s="426">
        <v>0.12233592122835649</v>
      </c>
      <c r="F14" s="426">
        <v>0.27108292439416454</v>
      </c>
      <c r="G14" s="426">
        <v>0.22981776419573174</v>
      </c>
      <c r="H14" s="426">
        <v>0.1733433402686686</v>
      </c>
    </row>
    <row r="15" spans="2:12" x14ac:dyDescent="0.2">
      <c r="B15" s="687" t="s">
        <v>292</v>
      </c>
      <c r="C15" s="426">
        <v>6.1151421698111108E-2</v>
      </c>
      <c r="D15" s="426">
        <v>0.31569886114830398</v>
      </c>
      <c r="E15" s="426">
        <v>0.10419836217275082</v>
      </c>
      <c r="F15" s="426">
        <v>0.23719544752460361</v>
      </c>
      <c r="G15" s="426">
        <v>0.21873533338779116</v>
      </c>
      <c r="H15" s="426">
        <v>0.17843994786610531</v>
      </c>
    </row>
    <row r="16" spans="2:12" x14ac:dyDescent="0.2">
      <c r="B16" s="687" t="s">
        <v>293</v>
      </c>
      <c r="C16" s="426">
        <v>6.9016731389360222E-2</v>
      </c>
      <c r="D16" s="426">
        <v>0.3152310926605516</v>
      </c>
      <c r="E16" s="426">
        <v>9.2077141624115844E-2</v>
      </c>
      <c r="F16" s="426">
        <v>0.21374347126023033</v>
      </c>
      <c r="G16" s="426">
        <v>0.21128920063926693</v>
      </c>
      <c r="H16" s="426">
        <v>0.18418968965079027</v>
      </c>
    </row>
    <row r="17" spans="2:8" x14ac:dyDescent="0.2">
      <c r="B17" s="687" t="s">
        <v>294</v>
      </c>
      <c r="C17" s="426">
        <v>6.3794690215356761E-2</v>
      </c>
      <c r="D17" s="426">
        <v>0.31362745050517926</v>
      </c>
      <c r="E17" s="426">
        <v>7.2704242915003339E-2</v>
      </c>
      <c r="F17" s="426">
        <v>0.25055698453705733</v>
      </c>
      <c r="G17" s="426">
        <v>0.22501176044919088</v>
      </c>
      <c r="H17" s="426">
        <v>0.19205794911956123</v>
      </c>
    </row>
    <row r="18" spans="2:8" x14ac:dyDescent="0.2">
      <c r="B18" s="687" t="s">
        <v>295</v>
      </c>
      <c r="C18" s="426">
        <v>7.1986442404725626E-2</v>
      </c>
      <c r="D18" s="426">
        <v>0.33184256726587291</v>
      </c>
      <c r="E18" s="426">
        <v>8.215407225690563E-2</v>
      </c>
      <c r="F18" s="426">
        <v>0.23937208438555904</v>
      </c>
      <c r="G18" s="426">
        <v>0.22694508903701016</v>
      </c>
      <c r="H18" s="426">
        <v>0.19863721077971105</v>
      </c>
    </row>
    <row r="19" spans="2:8" x14ac:dyDescent="0.2">
      <c r="B19" s="687" t="s">
        <v>296</v>
      </c>
      <c r="C19" s="426">
        <v>7.5013916133599423E-2</v>
      </c>
      <c r="D19" s="426">
        <v>0.3417571573079724</v>
      </c>
      <c r="E19" s="426">
        <v>7.3577937612590572E-2</v>
      </c>
      <c r="F19" s="426">
        <v>0.22264020257025774</v>
      </c>
      <c r="G19" s="426">
        <v>0.22214042122213939</v>
      </c>
      <c r="H19" s="426">
        <v>0.20407217591308111</v>
      </c>
    </row>
    <row r="20" spans="2:8" x14ac:dyDescent="0.2">
      <c r="B20" s="687" t="s">
        <v>297</v>
      </c>
      <c r="C20" s="426">
        <v>7.3739921795102484E-2</v>
      </c>
      <c r="D20" s="426">
        <v>0.33642538801121913</v>
      </c>
      <c r="E20" s="426">
        <v>7.3619895439968566E-2</v>
      </c>
      <c r="F20" s="426">
        <v>0.21658806948416517</v>
      </c>
      <c r="G20" s="426">
        <v>0.21789978261439344</v>
      </c>
      <c r="H20" s="426">
        <v>0.20954506011229515</v>
      </c>
    </row>
    <row r="21" spans="2:8" x14ac:dyDescent="0.2">
      <c r="B21" s="687" t="s">
        <v>298</v>
      </c>
      <c r="C21" s="426">
        <v>8.1918478536036551E-2</v>
      </c>
      <c r="D21" s="426">
        <v>0.3319078961861669</v>
      </c>
      <c r="E21" s="426">
        <v>9.1682448755596793E-2</v>
      </c>
      <c r="F21" s="426">
        <v>0.32109955922652333</v>
      </c>
      <c r="G21" s="426">
        <v>0.2758227625320972</v>
      </c>
      <c r="H21" s="426">
        <v>0.21801016170536167</v>
      </c>
    </row>
    <row r="22" spans="2:8" x14ac:dyDescent="0.2">
      <c r="B22" s="687" t="s">
        <v>299</v>
      </c>
      <c r="C22" s="426">
        <v>8.3422304092224175E-2</v>
      </c>
      <c r="D22" s="426">
        <v>0.34038553936854032</v>
      </c>
      <c r="E22" s="426">
        <v>8.9621694692219853E-2</v>
      </c>
      <c r="F22" s="426">
        <v>0.30828178818049151</v>
      </c>
      <c r="G22" s="426">
        <v>0.26996650353456031</v>
      </c>
      <c r="H22" s="426">
        <v>0.22519116358549843</v>
      </c>
    </row>
    <row r="23" spans="2:8" x14ac:dyDescent="0.2">
      <c r="B23" s="687" t="s">
        <v>300</v>
      </c>
      <c r="C23" s="426">
        <v>8.8611147988173697E-2</v>
      </c>
      <c r="D23" s="426">
        <v>0.36103070305891133</v>
      </c>
      <c r="E23" s="426">
        <v>9.4368219864623945E-2</v>
      </c>
      <c r="F23" s="426">
        <v>0.31209382017903381</v>
      </c>
      <c r="G23" s="426">
        <v>0.27857619389434923</v>
      </c>
      <c r="H23" s="426">
        <v>0.23279308720356218</v>
      </c>
    </row>
    <row r="24" spans="2:8" x14ac:dyDescent="0.2">
      <c r="B24" s="687" t="s">
        <v>301</v>
      </c>
      <c r="C24" s="426">
        <v>7.0169325249287179E-2</v>
      </c>
      <c r="D24" s="426">
        <v>0.35831994926611438</v>
      </c>
      <c r="E24" s="426">
        <v>8.8347026480277202E-2</v>
      </c>
      <c r="F24" s="426">
        <v>0.31284207485755522</v>
      </c>
      <c r="G24" s="426">
        <v>0.27374212783608176</v>
      </c>
      <c r="H24" s="426">
        <v>0.23895735711269217</v>
      </c>
    </row>
    <row r="25" spans="2:8" x14ac:dyDescent="0.2">
      <c r="B25" s="687" t="s">
        <v>302</v>
      </c>
      <c r="C25" s="426">
        <v>7.51606247678165E-2</v>
      </c>
      <c r="D25" s="426">
        <v>0.39395052989964335</v>
      </c>
      <c r="E25" s="426">
        <v>8.8022878493452611E-2</v>
      </c>
      <c r="F25" s="426">
        <v>0.30429867426713947</v>
      </c>
      <c r="G25" s="426">
        <v>0.28176855390364758</v>
      </c>
      <c r="H25" s="426">
        <v>0.24430962443718829</v>
      </c>
    </row>
    <row r="26" spans="2:8" x14ac:dyDescent="0.2">
      <c r="B26" s="688" t="s">
        <v>303</v>
      </c>
      <c r="C26" s="426">
        <v>8.2851087700245199E-2</v>
      </c>
      <c r="D26" s="426">
        <v>0.3930786756489657</v>
      </c>
      <c r="E26" s="426">
        <v>0.12521010050661396</v>
      </c>
      <c r="F26" s="426">
        <v>0.29829751726563775</v>
      </c>
      <c r="G26" s="426">
        <v>0.28775795407426097</v>
      </c>
      <c r="H26" s="426">
        <v>0.24913797359373238</v>
      </c>
    </row>
    <row r="27" spans="2:8" x14ac:dyDescent="0.2">
      <c r="B27" s="688" t="s">
        <v>304</v>
      </c>
      <c r="C27" s="426">
        <v>8.8522555590287516E-2</v>
      </c>
      <c r="D27" s="426">
        <v>0.34887969457088591</v>
      </c>
      <c r="E27" s="426">
        <v>0.13660805714207097</v>
      </c>
      <c r="F27" s="426">
        <v>0.26403072016377632</v>
      </c>
      <c r="G27" s="426">
        <v>0.26181158236544572</v>
      </c>
      <c r="H27" s="426">
        <v>0.25272766100853694</v>
      </c>
    </row>
    <row r="28" spans="2:8" x14ac:dyDescent="0.2">
      <c r="H28" s="424"/>
    </row>
    <row r="29" spans="2:8" x14ac:dyDescent="0.2">
      <c r="H29" s="424"/>
    </row>
    <row r="30" spans="2:8" x14ac:dyDescent="0.2">
      <c r="H30" s="438"/>
    </row>
    <row r="31" spans="2:8" x14ac:dyDescent="0.2">
      <c r="B31" s="703"/>
      <c r="C31" s="439"/>
      <c r="D31" s="439"/>
      <c r="E31" s="439"/>
      <c r="F31" s="439"/>
      <c r="G31" s="439"/>
      <c r="H31" s="424"/>
    </row>
    <row r="32" spans="2:8" x14ac:dyDescent="0.2">
      <c r="B32" s="687"/>
      <c r="C32" s="426"/>
      <c r="D32" s="426"/>
      <c r="E32" s="426"/>
      <c r="F32" s="426"/>
      <c r="G32" s="426"/>
      <c r="H32" s="426"/>
    </row>
    <row r="33" spans="2:9" x14ac:dyDescent="0.2">
      <c r="B33" s="687"/>
      <c r="C33" s="426"/>
      <c r="D33" s="426"/>
      <c r="E33" s="426"/>
      <c r="F33" s="426"/>
      <c r="G33" s="426"/>
      <c r="H33" s="426"/>
    </row>
    <row r="34" spans="2:9" x14ac:dyDescent="0.2">
      <c r="B34" s="687"/>
      <c r="C34" s="426"/>
      <c r="D34" s="426"/>
      <c r="E34" s="426"/>
      <c r="F34" s="426"/>
      <c r="G34" s="426"/>
      <c r="H34" s="426"/>
      <c r="I34" s="440"/>
    </row>
    <row r="35" spans="2:9" x14ac:dyDescent="0.2">
      <c r="B35" s="687"/>
      <c r="C35" s="426"/>
      <c r="D35" s="426"/>
      <c r="E35" s="426"/>
      <c r="F35" s="426"/>
      <c r="G35" s="426"/>
      <c r="H35" s="426"/>
      <c r="I35" s="440"/>
    </row>
    <row r="36" spans="2:9" x14ac:dyDescent="0.2">
      <c r="B36" s="687"/>
      <c r="C36" s="426"/>
      <c r="D36" s="426"/>
      <c r="E36" s="426"/>
      <c r="F36" s="426"/>
      <c r="G36" s="426"/>
      <c r="H36" s="426"/>
      <c r="I36" s="440"/>
    </row>
    <row r="37" spans="2:9" x14ac:dyDescent="0.2">
      <c r="B37" s="687"/>
      <c r="C37" s="426"/>
      <c r="D37" s="426"/>
      <c r="E37" s="426"/>
      <c r="F37" s="426"/>
      <c r="G37" s="426"/>
      <c r="H37" s="426"/>
    </row>
    <row r="38" spans="2:9" x14ac:dyDescent="0.2">
      <c r="B38" s="687"/>
      <c r="C38" s="426"/>
      <c r="D38" s="426"/>
      <c r="E38" s="426"/>
      <c r="F38" s="426"/>
      <c r="G38" s="426"/>
      <c r="H38" s="426"/>
    </row>
    <row r="39" spans="2:9" x14ac:dyDescent="0.2">
      <c r="B39" s="687"/>
      <c r="C39" s="426"/>
      <c r="D39" s="426"/>
      <c r="E39" s="426"/>
      <c r="F39" s="426"/>
      <c r="G39" s="426"/>
      <c r="H39" s="426"/>
    </row>
    <row r="40" spans="2:9" x14ac:dyDescent="0.2">
      <c r="B40" s="687"/>
      <c r="C40" s="426"/>
      <c r="D40" s="426"/>
      <c r="E40" s="426"/>
      <c r="F40" s="426"/>
      <c r="G40" s="426"/>
      <c r="H40" s="426"/>
    </row>
    <row r="41" spans="2:9" x14ac:dyDescent="0.2">
      <c r="B41" s="687"/>
      <c r="C41" s="426"/>
      <c r="D41" s="426"/>
      <c r="E41" s="426"/>
      <c r="F41" s="426"/>
      <c r="G41" s="426"/>
      <c r="H41" s="426"/>
    </row>
    <row r="42" spans="2:9" x14ac:dyDescent="0.2">
      <c r="B42" s="687"/>
      <c r="C42" s="426"/>
      <c r="D42" s="426"/>
      <c r="E42" s="426"/>
      <c r="F42" s="426"/>
      <c r="G42" s="426"/>
      <c r="H42" s="426"/>
    </row>
    <row r="43" spans="2:9" x14ac:dyDescent="0.2">
      <c r="B43" s="687"/>
      <c r="C43" s="426"/>
      <c r="D43" s="426"/>
      <c r="E43" s="426"/>
      <c r="F43" s="426"/>
      <c r="G43" s="426"/>
      <c r="H43" s="426"/>
    </row>
    <row r="44" spans="2:9" x14ac:dyDescent="0.2">
      <c r="B44" s="687"/>
      <c r="C44" s="426"/>
      <c r="D44" s="426"/>
      <c r="E44" s="426"/>
      <c r="F44" s="426"/>
      <c r="G44" s="426"/>
      <c r="H44" s="426"/>
    </row>
    <row r="45" spans="2:9" x14ac:dyDescent="0.2">
      <c r="B45" s="687"/>
      <c r="C45" s="426"/>
      <c r="D45" s="426"/>
      <c r="E45" s="426"/>
      <c r="F45" s="426"/>
      <c r="G45" s="426"/>
      <c r="H45" s="426"/>
    </row>
    <row r="46" spans="2:9" x14ac:dyDescent="0.2">
      <c r="B46" s="687"/>
      <c r="C46" s="426"/>
      <c r="D46" s="426"/>
      <c r="E46" s="426"/>
      <c r="F46" s="426"/>
      <c r="G46" s="426"/>
      <c r="H46" s="426"/>
    </row>
    <row r="47" spans="2:9" x14ac:dyDescent="0.2">
      <c r="B47" s="687"/>
      <c r="C47" s="426"/>
      <c r="D47" s="426"/>
      <c r="E47" s="426"/>
      <c r="F47" s="426"/>
      <c r="G47" s="426"/>
      <c r="H47" s="426"/>
    </row>
    <row r="48" spans="2:9" x14ac:dyDescent="0.2">
      <c r="B48" s="687"/>
      <c r="C48" s="426"/>
      <c r="D48" s="426"/>
      <c r="E48" s="426"/>
      <c r="F48" s="426"/>
      <c r="G48" s="426"/>
      <c r="H48" s="426"/>
    </row>
    <row r="49" spans="2:8" x14ac:dyDescent="0.2">
      <c r="B49" s="687"/>
      <c r="C49" s="426"/>
      <c r="D49" s="426"/>
      <c r="E49" s="426"/>
      <c r="F49" s="426"/>
      <c r="G49" s="426"/>
      <c r="H49" s="426"/>
    </row>
    <row r="50" spans="2:8" x14ac:dyDescent="0.2">
      <c r="B50" s="687"/>
      <c r="C50" s="426"/>
      <c r="D50" s="426"/>
      <c r="E50" s="426"/>
      <c r="F50" s="426"/>
      <c r="G50" s="426"/>
      <c r="H50" s="426"/>
    </row>
    <row r="51" spans="2:8" x14ac:dyDescent="0.2">
      <c r="B51" s="687"/>
      <c r="C51" s="426"/>
      <c r="D51" s="426"/>
      <c r="E51" s="426"/>
      <c r="F51" s="426"/>
      <c r="G51" s="426"/>
      <c r="H51" s="426"/>
    </row>
    <row r="52" spans="2:8" x14ac:dyDescent="0.2">
      <c r="B52" s="688"/>
      <c r="C52" s="426"/>
      <c r="D52" s="426"/>
      <c r="E52" s="426"/>
      <c r="F52" s="426"/>
      <c r="G52" s="426"/>
      <c r="H52" s="426"/>
    </row>
    <row r="53" spans="2:8" x14ac:dyDescent="0.2">
      <c r="B53" s="688"/>
      <c r="C53" s="426"/>
      <c r="D53" s="426"/>
      <c r="E53" s="426"/>
      <c r="F53" s="426"/>
      <c r="G53" s="426"/>
      <c r="H53" s="426"/>
    </row>
  </sheetData>
  <mergeCells count="1">
    <mergeCell ref="B4:B5"/>
  </mergeCells>
  <pageMargins left="0.75" right="0.75" top="1" bottom="1" header="0.5" footer="0.5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A04F2-43A0-4273-B096-22F299A49416}">
  <sheetPr codeName="Arkusz106"/>
  <dimension ref="B2:D26"/>
  <sheetViews>
    <sheetView zoomScaleNormal="100" workbookViewId="0">
      <selection activeCell="A4" sqref="A4:XFD5"/>
    </sheetView>
  </sheetViews>
  <sheetFormatPr defaultColWidth="9.140625" defaultRowHeight="12.75" x14ac:dyDescent="0.2"/>
  <cols>
    <col min="1" max="1" width="9.140625" style="442"/>
    <col min="2" max="2" width="8.7109375" style="441" customWidth="1"/>
    <col min="3" max="3" width="45.140625" style="442" bestFit="1" customWidth="1"/>
    <col min="4" max="4" width="51.85546875" style="442" bestFit="1" customWidth="1"/>
    <col min="5" max="5" width="41.140625" style="442" customWidth="1"/>
    <col min="6" max="18" width="13" style="442" customWidth="1"/>
    <col min="19" max="16384" width="9.140625" style="442"/>
  </cols>
  <sheetData>
    <row r="2" spans="2:4" x14ac:dyDescent="0.2">
      <c r="B2" s="441" t="s">
        <v>1055</v>
      </c>
    </row>
    <row r="4" spans="2:4" s="707" customFormat="1" x14ac:dyDescent="0.2">
      <c r="B4" s="833"/>
      <c r="C4" s="708" t="s">
        <v>856</v>
      </c>
      <c r="D4" s="708" t="s">
        <v>857</v>
      </c>
    </row>
    <row r="5" spans="2:4" s="707" customFormat="1" ht="25.5" x14ac:dyDescent="0.2">
      <c r="B5" s="834"/>
      <c r="C5" s="709" t="s">
        <v>858</v>
      </c>
      <c r="D5" s="709" t="s">
        <v>859</v>
      </c>
    </row>
    <row r="6" spans="2:4" x14ac:dyDescent="0.2">
      <c r="B6" s="704" t="s">
        <v>298</v>
      </c>
      <c r="C6" s="443">
        <v>6.1889464279165196E-2</v>
      </c>
      <c r="D6" s="443">
        <v>0.1207</v>
      </c>
    </row>
    <row r="7" spans="2:4" x14ac:dyDescent="0.2">
      <c r="B7" s="704" t="s">
        <v>1056</v>
      </c>
      <c r="C7" s="444">
        <v>5.6559330884854125E-2</v>
      </c>
      <c r="D7" s="444">
        <v>0.10695</v>
      </c>
    </row>
    <row r="8" spans="2:4" x14ac:dyDescent="0.2">
      <c r="B8" s="705" t="s">
        <v>304</v>
      </c>
      <c r="C8" s="444">
        <v>5.2856944719003811E-2</v>
      </c>
      <c r="D8" s="444">
        <v>9.9199999999999997E-2</v>
      </c>
    </row>
    <row r="26" spans="2:2" x14ac:dyDescent="0.2">
      <c r="B26" s="706"/>
    </row>
  </sheetData>
  <mergeCells count="1">
    <mergeCell ref="B4:B5"/>
  </mergeCells>
  <pageMargins left="0.75" right="0.75" top="1" bottom="1" header="0.5" footer="0.5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D6C5A-47FE-4463-A112-749B83942EFF}">
  <sheetPr codeName="Arkusz107"/>
  <dimension ref="B2:F43"/>
  <sheetViews>
    <sheetView zoomScaleNormal="100" workbookViewId="0">
      <selection activeCell="A4" sqref="A4:XFD5"/>
    </sheetView>
  </sheetViews>
  <sheetFormatPr defaultColWidth="9.140625" defaultRowHeight="12.75" x14ac:dyDescent="0.2"/>
  <cols>
    <col min="1" max="1" width="9.140625" style="442"/>
    <col min="2" max="2" width="8.7109375" style="441" customWidth="1"/>
    <col min="3" max="4" width="36.140625" style="442" customWidth="1"/>
    <col min="5" max="5" width="36.140625" style="445" customWidth="1"/>
    <col min="6" max="6" width="41.140625" style="442" customWidth="1"/>
    <col min="7" max="19" width="13" style="442" customWidth="1"/>
    <col min="20" max="16384" width="9.140625" style="442"/>
  </cols>
  <sheetData>
    <row r="2" spans="2:5" x14ac:dyDescent="0.2">
      <c r="B2" s="441" t="s">
        <v>1057</v>
      </c>
    </row>
    <row r="4" spans="2:5" s="707" customFormat="1" ht="25.5" x14ac:dyDescent="0.2">
      <c r="B4" s="833"/>
      <c r="C4" s="708" t="s">
        <v>483</v>
      </c>
      <c r="D4" s="708" t="s">
        <v>850</v>
      </c>
      <c r="E4" s="708" t="s">
        <v>851</v>
      </c>
    </row>
    <row r="5" spans="2:5" s="707" customFormat="1" ht="25.5" x14ac:dyDescent="0.2">
      <c r="B5" s="834"/>
      <c r="C5" s="709" t="s">
        <v>853</v>
      </c>
      <c r="D5" s="713" t="s">
        <v>852</v>
      </c>
      <c r="E5" s="709" t="s">
        <v>854</v>
      </c>
    </row>
    <row r="6" spans="2:5" x14ac:dyDescent="0.2">
      <c r="B6" s="704" t="s">
        <v>298</v>
      </c>
      <c r="C6" s="446">
        <v>6.1917591319102933E-2</v>
      </c>
      <c r="D6" s="446">
        <v>0.30460372522034251</v>
      </c>
      <c r="E6" s="447">
        <v>0.25133099743024429</v>
      </c>
    </row>
    <row r="7" spans="2:5" x14ac:dyDescent="0.2">
      <c r="B7" s="704" t="s">
        <v>1056</v>
      </c>
      <c r="C7" s="448">
        <v>6.474703897593348E-2</v>
      </c>
      <c r="D7" s="448">
        <v>0.28100732479440688</v>
      </c>
      <c r="E7" s="447">
        <v>0.30670978338853422</v>
      </c>
    </row>
    <row r="8" spans="2:5" x14ac:dyDescent="0.2">
      <c r="B8" s="705" t="s">
        <v>304</v>
      </c>
      <c r="C8" s="448">
        <v>7.1047186136124083E-2</v>
      </c>
      <c r="D8" s="448">
        <v>0.30453397858150805</v>
      </c>
      <c r="E8" s="447">
        <v>0.23660749130318653</v>
      </c>
    </row>
    <row r="24" spans="2:6" x14ac:dyDescent="0.2">
      <c r="E24" s="442"/>
    </row>
    <row r="26" spans="2:6" x14ac:dyDescent="0.2">
      <c r="B26" s="706"/>
      <c r="F26" s="449"/>
    </row>
    <row r="27" spans="2:6" x14ac:dyDescent="0.2">
      <c r="F27" s="450"/>
    </row>
    <row r="28" spans="2:6" x14ac:dyDescent="0.2">
      <c r="F28" s="450"/>
    </row>
    <row r="29" spans="2:6" x14ac:dyDescent="0.2">
      <c r="F29" s="450"/>
    </row>
    <row r="30" spans="2:6" x14ac:dyDescent="0.2">
      <c r="B30" s="710"/>
      <c r="C30" s="451"/>
      <c r="D30" s="451"/>
      <c r="E30" s="451"/>
    </row>
    <row r="35" spans="2:6" x14ac:dyDescent="0.2">
      <c r="B35" s="711"/>
      <c r="C35" s="453"/>
      <c r="D35" s="453"/>
      <c r="E35" s="453"/>
      <c r="F35" s="334"/>
    </row>
    <row r="36" spans="2:6" x14ac:dyDescent="0.2">
      <c r="B36" s="711"/>
      <c r="C36" s="453"/>
      <c r="D36" s="453"/>
      <c r="E36" s="453"/>
      <c r="F36" s="334"/>
    </row>
    <row r="37" spans="2:6" x14ac:dyDescent="0.2">
      <c r="B37" s="711"/>
      <c r="C37" s="453"/>
      <c r="D37" s="453"/>
      <c r="E37" s="453"/>
      <c r="F37" s="334"/>
    </row>
    <row r="40" spans="2:6" x14ac:dyDescent="0.2">
      <c r="C40" s="452"/>
      <c r="D40" s="452"/>
      <c r="E40" s="452"/>
    </row>
    <row r="41" spans="2:6" x14ac:dyDescent="0.2">
      <c r="C41" s="453"/>
      <c r="D41" s="453"/>
      <c r="E41" s="453"/>
    </row>
    <row r="42" spans="2:6" x14ac:dyDescent="0.2">
      <c r="C42" s="453"/>
      <c r="D42" s="453"/>
      <c r="E42" s="453"/>
    </row>
    <row r="43" spans="2:6" x14ac:dyDescent="0.2">
      <c r="B43" s="712"/>
      <c r="C43" s="453"/>
      <c r="D43" s="453"/>
      <c r="E43" s="453"/>
    </row>
  </sheetData>
  <mergeCells count="1">
    <mergeCell ref="B4:B5"/>
  </mergeCells>
  <pageMargins left="0.75" right="0.75" top="1" bottom="1" header="0.5" footer="0.5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05740-C97C-485E-9F10-4B2870825D84}">
  <sheetPr codeName="Arkusz108"/>
  <dimension ref="B2:Q28"/>
  <sheetViews>
    <sheetView workbookViewId="0">
      <selection activeCell="A4" sqref="A4:XFD5"/>
    </sheetView>
  </sheetViews>
  <sheetFormatPr defaultColWidth="9.140625" defaultRowHeight="12.75" x14ac:dyDescent="0.2"/>
  <cols>
    <col min="1" max="1" width="9.140625" style="314"/>
    <col min="2" max="2" width="9.140625" style="312"/>
    <col min="3" max="3" width="13.7109375" style="314" bestFit="1" customWidth="1"/>
    <col min="4" max="4" width="15.28515625" style="314" bestFit="1" customWidth="1"/>
    <col min="5" max="6" width="18" style="314" bestFit="1" customWidth="1"/>
    <col min="7" max="7" width="15.85546875" style="314" bestFit="1" customWidth="1"/>
    <col min="8" max="8" width="23.85546875" style="314" bestFit="1" customWidth="1"/>
    <col min="9" max="11" width="9.140625" style="314"/>
    <col min="12" max="17" width="9.140625" style="426"/>
    <col min="18" max="16384" width="9.140625" style="314"/>
  </cols>
  <sheetData>
    <row r="2" spans="2:17" x14ac:dyDescent="0.2">
      <c r="B2" s="312" t="s">
        <v>1058</v>
      </c>
    </row>
    <row r="4" spans="2:17" s="684" customFormat="1" ht="25.5" x14ac:dyDescent="0.2">
      <c r="B4" s="820"/>
      <c r="C4" s="685" t="s">
        <v>1005</v>
      </c>
      <c r="D4" s="685" t="s">
        <v>1006</v>
      </c>
      <c r="E4" s="685" t="s">
        <v>1007</v>
      </c>
      <c r="F4" s="685" t="s">
        <v>1008</v>
      </c>
      <c r="G4" s="685" t="s">
        <v>1009</v>
      </c>
      <c r="H4" s="685" t="s">
        <v>1010</v>
      </c>
      <c r="L4" s="702"/>
      <c r="M4" s="702"/>
      <c r="N4" s="702"/>
      <c r="O4" s="702"/>
      <c r="P4" s="702"/>
      <c r="Q4" s="702"/>
    </row>
    <row r="5" spans="2:17" s="684" customFormat="1" x14ac:dyDescent="0.2">
      <c r="B5" s="821"/>
      <c r="C5" s="686" t="s">
        <v>1011</v>
      </c>
      <c r="D5" s="686" t="s">
        <v>1012</v>
      </c>
      <c r="E5" s="686" t="s">
        <v>1013</v>
      </c>
      <c r="F5" s="686" t="s">
        <v>1014</v>
      </c>
      <c r="G5" s="686" t="s">
        <v>154</v>
      </c>
      <c r="H5" s="686" t="s">
        <v>1015</v>
      </c>
      <c r="L5" s="702"/>
      <c r="M5" s="702"/>
      <c r="N5" s="702"/>
      <c r="O5" s="702"/>
      <c r="P5" s="702"/>
      <c r="Q5" s="702"/>
    </row>
    <row r="6" spans="2:17" x14ac:dyDescent="0.2">
      <c r="B6" s="687" t="s">
        <v>283</v>
      </c>
      <c r="C6" s="426">
        <v>1.0263038325549672</v>
      </c>
      <c r="D6" s="426">
        <v>1.1352732167134292</v>
      </c>
      <c r="E6" s="426">
        <v>1.0868093575203381</v>
      </c>
      <c r="F6" s="426">
        <v>1.06520541269326</v>
      </c>
      <c r="G6" s="426">
        <v>1.08628177827057</v>
      </c>
      <c r="H6" s="426">
        <v>1.0886663647920707</v>
      </c>
    </row>
    <row r="7" spans="2:17" x14ac:dyDescent="0.2">
      <c r="B7" s="687" t="s">
        <v>284</v>
      </c>
      <c r="C7" s="426">
        <v>1.0488736498023232</v>
      </c>
      <c r="D7" s="426">
        <v>1.1521528220226411</v>
      </c>
      <c r="E7" s="426">
        <v>1.0806129971298839</v>
      </c>
      <c r="F7" s="426">
        <v>1.0878111753006101</v>
      </c>
      <c r="G7" s="426">
        <v>1.1039977698004064</v>
      </c>
      <c r="H7" s="426">
        <v>1.0878603961705149</v>
      </c>
    </row>
    <row r="8" spans="2:17" x14ac:dyDescent="0.2">
      <c r="B8" s="687" t="s">
        <v>285</v>
      </c>
      <c r="C8" s="426">
        <v>1.0362917786926833</v>
      </c>
      <c r="D8" s="426">
        <v>1.1521420660104829</v>
      </c>
      <c r="E8" s="426">
        <v>1.0877201016557714</v>
      </c>
      <c r="F8" s="426">
        <v>1.0621356174178866</v>
      </c>
      <c r="G8" s="426">
        <v>1.0914137500331642</v>
      </c>
      <c r="H8" s="426">
        <v>1.0852788340734463</v>
      </c>
    </row>
    <row r="9" spans="2:17" x14ac:dyDescent="0.2">
      <c r="B9" s="687" t="s">
        <v>286</v>
      </c>
      <c r="C9" s="426">
        <v>1.0300126195724473</v>
      </c>
      <c r="D9" s="426">
        <v>1.170229531713167</v>
      </c>
      <c r="E9" s="426">
        <v>1.0843041309606454</v>
      </c>
      <c r="F9" s="426">
        <v>1.0645783123614931</v>
      </c>
      <c r="G9" s="426">
        <v>1.0956254871280393</v>
      </c>
      <c r="H9" s="426">
        <v>1.0848742330225856</v>
      </c>
    </row>
    <row r="10" spans="2:17" x14ac:dyDescent="0.2">
      <c r="B10" s="687" t="s">
        <v>287</v>
      </c>
      <c r="C10" s="426">
        <v>1.0360355378723627</v>
      </c>
      <c r="D10" s="426">
        <v>1.1198192704491639</v>
      </c>
      <c r="E10" s="426">
        <v>1.3009834226280748</v>
      </c>
      <c r="F10" s="426">
        <v>1.0649298515427803</v>
      </c>
      <c r="G10" s="426">
        <v>1.1114057585804866</v>
      </c>
      <c r="H10" s="426">
        <v>1.0841365765463189</v>
      </c>
    </row>
    <row r="11" spans="2:17" x14ac:dyDescent="0.2">
      <c r="B11" s="687" t="s">
        <v>288</v>
      </c>
      <c r="C11" s="426">
        <v>1.0464747429791934</v>
      </c>
      <c r="D11" s="426">
        <v>1.1323991766227026</v>
      </c>
      <c r="E11" s="426">
        <v>1.2603617482733844</v>
      </c>
      <c r="F11" s="426">
        <v>1.0693224746164045</v>
      </c>
      <c r="G11" s="426">
        <v>1.1110186420545141</v>
      </c>
      <c r="H11" s="426">
        <v>1.0840716238877965</v>
      </c>
    </row>
    <row r="12" spans="2:17" x14ac:dyDescent="0.2">
      <c r="B12" s="687" t="s">
        <v>289</v>
      </c>
      <c r="C12" s="426">
        <v>1.0382539719022092</v>
      </c>
      <c r="D12" s="426">
        <v>1.0826181183907531</v>
      </c>
      <c r="E12" s="426">
        <v>1.210974913334588</v>
      </c>
      <c r="F12" s="426">
        <v>1.0641694722083954</v>
      </c>
      <c r="G12" s="426">
        <v>1.0857962253643578</v>
      </c>
      <c r="H12" s="426">
        <v>1.0844605978100315</v>
      </c>
    </row>
    <row r="13" spans="2:17" x14ac:dyDescent="0.2">
      <c r="B13" s="687" t="s">
        <v>290</v>
      </c>
      <c r="C13" s="426">
        <v>1.0792276278993396</v>
      </c>
      <c r="D13" s="426">
        <v>1.1070503925437056</v>
      </c>
      <c r="E13" s="426">
        <v>1.1941774568741006</v>
      </c>
      <c r="F13" s="426">
        <v>1.0992678602919794</v>
      </c>
      <c r="G13" s="426">
        <v>1.1115116546543371</v>
      </c>
      <c r="H13" s="426">
        <v>1.0888853885087413</v>
      </c>
    </row>
    <row r="14" spans="2:17" x14ac:dyDescent="0.2">
      <c r="B14" s="687" t="s">
        <v>291</v>
      </c>
      <c r="C14" s="426">
        <v>1.0543932392580462</v>
      </c>
      <c r="D14" s="426">
        <v>1.1737487090032892</v>
      </c>
      <c r="E14" s="426">
        <v>1.2913449746571293</v>
      </c>
      <c r="F14" s="426">
        <v>1.0955056761469408</v>
      </c>
      <c r="G14" s="426">
        <v>1.1394462533854888</v>
      </c>
      <c r="H14" s="426">
        <v>1.0942072317145242</v>
      </c>
    </row>
    <row r="15" spans="2:17" x14ac:dyDescent="0.2">
      <c r="B15" s="687" t="s">
        <v>292</v>
      </c>
      <c r="C15" s="426">
        <v>1.041540226567566</v>
      </c>
      <c r="D15" s="426">
        <v>1.1620588590398651</v>
      </c>
      <c r="E15" s="426">
        <v>1.1378504289813201</v>
      </c>
      <c r="F15" s="426">
        <v>1.0647125472816523</v>
      </c>
      <c r="G15" s="426">
        <v>1.0989519418884095</v>
      </c>
      <c r="H15" s="426">
        <v>1.0978065479942172</v>
      </c>
    </row>
    <row r="16" spans="2:17" x14ac:dyDescent="0.2">
      <c r="B16" s="687" t="s">
        <v>293</v>
      </c>
      <c r="C16" s="426">
        <v>1.0464501216686428</v>
      </c>
      <c r="D16" s="426">
        <v>1.1581804655115984</v>
      </c>
      <c r="E16" s="426">
        <v>1.1736567151898927</v>
      </c>
      <c r="F16" s="426">
        <v>1.0738286665420675</v>
      </c>
      <c r="G16" s="426">
        <v>1.1065073980766107</v>
      </c>
      <c r="H16" s="426">
        <v>1.0997945169063039</v>
      </c>
    </row>
    <row r="17" spans="2:8" x14ac:dyDescent="0.2">
      <c r="B17" s="687" t="s">
        <v>294</v>
      </c>
      <c r="C17" s="426">
        <v>1.0536520502254201</v>
      </c>
      <c r="D17" s="426">
        <v>1.1267833689121318</v>
      </c>
      <c r="E17" s="426">
        <v>1.1376756998564628</v>
      </c>
      <c r="F17" s="426">
        <v>1.0610825874445482</v>
      </c>
      <c r="G17" s="426">
        <v>1.0858067197869423</v>
      </c>
      <c r="H17" s="426">
        <v>1.1023136149186106</v>
      </c>
    </row>
    <row r="18" spans="2:8" x14ac:dyDescent="0.2">
      <c r="B18" s="687" t="s">
        <v>295</v>
      </c>
      <c r="C18" s="426">
        <v>1.0311169619500349</v>
      </c>
      <c r="D18" s="426">
        <v>1.1245007861272134</v>
      </c>
      <c r="E18" s="426">
        <v>1.1604507752862747</v>
      </c>
      <c r="F18" s="426">
        <v>1.0608080753875431</v>
      </c>
      <c r="G18" s="426">
        <v>1.0843977179857149</v>
      </c>
      <c r="H18" s="426">
        <v>1.1021566098948727</v>
      </c>
    </row>
    <row r="19" spans="2:8" x14ac:dyDescent="0.2">
      <c r="B19" s="687" t="s">
        <v>296</v>
      </c>
      <c r="C19" s="426">
        <v>1.0404035063111376</v>
      </c>
      <c r="D19" s="426">
        <v>1.1149857289537104</v>
      </c>
      <c r="E19" s="426">
        <v>1.1361346970674155</v>
      </c>
      <c r="F19" s="426">
        <v>1.0727073108594267</v>
      </c>
      <c r="G19" s="426">
        <v>1.0860390698410909</v>
      </c>
      <c r="H19" s="426">
        <v>1.1006600515649296</v>
      </c>
    </row>
    <row r="20" spans="2:8" x14ac:dyDescent="0.2">
      <c r="B20" s="687" t="s">
        <v>297</v>
      </c>
      <c r="C20" s="426">
        <v>1.0358128398484443</v>
      </c>
      <c r="D20" s="426">
        <v>1.1006933690574212</v>
      </c>
      <c r="E20" s="426">
        <v>1.1581766155502675</v>
      </c>
      <c r="F20" s="426">
        <v>1.0507938316354477</v>
      </c>
      <c r="G20" s="426">
        <v>1.0725531890241191</v>
      </c>
      <c r="H20" s="426">
        <v>1.0990883381475092</v>
      </c>
    </row>
    <row r="21" spans="2:8" x14ac:dyDescent="0.2">
      <c r="B21" s="687" t="s">
        <v>298</v>
      </c>
      <c r="C21" s="426">
        <v>1.0203251199731695</v>
      </c>
      <c r="D21" s="426">
        <v>1.1002196609923975</v>
      </c>
      <c r="E21" s="426">
        <v>1.1146128217946538</v>
      </c>
      <c r="F21" s="426">
        <v>1.0547085469457707</v>
      </c>
      <c r="G21" s="426">
        <v>1.0671977971870892</v>
      </c>
      <c r="H21" s="426">
        <v>1.0967193639857633</v>
      </c>
    </row>
    <row r="22" spans="2:8" x14ac:dyDescent="0.2">
      <c r="B22" s="687" t="s">
        <v>299</v>
      </c>
      <c r="C22" s="426">
        <v>1.0200255633215152</v>
      </c>
      <c r="D22" s="426">
        <v>1.1098916758061175</v>
      </c>
      <c r="E22" s="426">
        <v>1.1460880183160054</v>
      </c>
      <c r="F22" s="426">
        <v>1.0617186990675826</v>
      </c>
      <c r="G22" s="426">
        <v>1.07524169663362</v>
      </c>
      <c r="H22" s="426">
        <v>1.093705692156858</v>
      </c>
    </row>
    <row r="23" spans="2:8" x14ac:dyDescent="0.2">
      <c r="B23" s="687" t="s">
        <v>300</v>
      </c>
      <c r="C23" s="426">
        <v>1.02062471563154</v>
      </c>
      <c r="D23" s="426">
        <v>1.1029204584770393</v>
      </c>
      <c r="E23" s="426">
        <v>1.1163590660383411</v>
      </c>
      <c r="F23" s="426">
        <v>1.0667643373668936</v>
      </c>
      <c r="G23" s="426">
        <v>1.07409019608367</v>
      </c>
      <c r="H23" s="426">
        <v>1.0906283216592876</v>
      </c>
    </row>
    <row r="24" spans="2:8" x14ac:dyDescent="0.2">
      <c r="B24" s="687" t="s">
        <v>301</v>
      </c>
      <c r="C24" s="426">
        <v>1.0226741367694294</v>
      </c>
      <c r="D24" s="426">
        <v>1.0823584670023791</v>
      </c>
      <c r="E24" s="426">
        <v>1.1194034035759666</v>
      </c>
      <c r="F24" s="426">
        <v>1.0510717108342242</v>
      </c>
      <c r="G24" s="426">
        <v>1.0614137088139821</v>
      </c>
      <c r="H24" s="426">
        <v>1.0885964452800896</v>
      </c>
    </row>
    <row r="25" spans="2:8" x14ac:dyDescent="0.2">
      <c r="B25" s="687" t="s">
        <v>302</v>
      </c>
      <c r="C25" s="426">
        <v>1.0247171418429857</v>
      </c>
      <c r="D25" s="426">
        <v>1.0661887588217887</v>
      </c>
      <c r="E25" s="426">
        <v>1.0877624747193848</v>
      </c>
      <c r="F25" s="426">
        <v>1.0660467820203929</v>
      </c>
      <c r="G25" s="426">
        <v>1.0620984906409592</v>
      </c>
      <c r="H25" s="426">
        <v>1.084478681612308</v>
      </c>
    </row>
    <row r="26" spans="2:8" x14ac:dyDescent="0.2">
      <c r="B26" s="688" t="s">
        <v>303</v>
      </c>
      <c r="C26" s="426">
        <v>1.0224675988504648</v>
      </c>
      <c r="D26" s="426">
        <v>1.0826324638453739</v>
      </c>
      <c r="E26" s="426">
        <v>1.0960309413237737</v>
      </c>
      <c r="F26" s="426">
        <v>1.0522082428814143</v>
      </c>
      <c r="G26" s="426">
        <v>1.0607703252761342</v>
      </c>
      <c r="H26" s="426">
        <v>1.0779223542698617</v>
      </c>
    </row>
    <row r="27" spans="2:8" x14ac:dyDescent="0.2">
      <c r="B27" s="688" t="s">
        <v>304</v>
      </c>
      <c r="C27" s="426">
        <v>1.0338376853697926</v>
      </c>
      <c r="D27" s="426">
        <v>1.1390822764664903</v>
      </c>
      <c r="E27" s="426">
        <v>1.1084855415761481</v>
      </c>
      <c r="F27" s="426">
        <v>1.0678529767711853</v>
      </c>
      <c r="G27" s="426">
        <v>1.0886250003157614</v>
      </c>
      <c r="H27" s="426">
        <v>1.0770617758054746</v>
      </c>
    </row>
    <row r="28" spans="2:8" x14ac:dyDescent="0.2">
      <c r="H28" s="424"/>
    </row>
  </sheetData>
  <mergeCells count="1">
    <mergeCell ref="B4:B5"/>
  </mergeCells>
  <pageMargins left="0.75" right="0.75" top="1" bottom="1" header="0.5" footer="0.5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BC63F-5E68-469C-B102-D5DF7EDB7988}">
  <sheetPr codeName="Arkusz109"/>
  <dimension ref="B2:I29"/>
  <sheetViews>
    <sheetView workbookViewId="0">
      <selection activeCell="B6" sqref="B6:C13"/>
    </sheetView>
  </sheetViews>
  <sheetFormatPr defaultColWidth="8.85546875" defaultRowHeight="12.75" x14ac:dyDescent="0.2"/>
  <cols>
    <col min="1" max="1" width="8.85546875" style="455"/>
    <col min="2" max="2" width="42.28515625" style="455" customWidth="1"/>
    <col min="3" max="3" width="37.140625" style="455" bestFit="1" customWidth="1"/>
    <col min="4" max="9" width="9.140625" style="455" customWidth="1"/>
    <col min="10" max="16384" width="8.85546875" style="455"/>
  </cols>
  <sheetData>
    <row r="2" spans="2:9" x14ac:dyDescent="0.2">
      <c r="B2" s="454" t="s">
        <v>1059</v>
      </c>
    </row>
    <row r="3" spans="2:9" s="714" customFormat="1" x14ac:dyDescent="0.2">
      <c r="B3" s="835"/>
      <c r="C3" s="836"/>
      <c r="D3" s="841" t="s">
        <v>1036</v>
      </c>
      <c r="E3" s="842"/>
      <c r="F3" s="842"/>
      <c r="G3" s="842" t="s">
        <v>1037</v>
      </c>
      <c r="H3" s="842"/>
      <c r="I3" s="842"/>
    </row>
    <row r="4" spans="2:9" s="714" customFormat="1" x14ac:dyDescent="0.2">
      <c r="B4" s="837"/>
      <c r="C4" s="838"/>
      <c r="D4" s="841" t="s">
        <v>1001</v>
      </c>
      <c r="E4" s="842"/>
      <c r="F4" s="842"/>
      <c r="G4" s="842" t="s">
        <v>999</v>
      </c>
      <c r="H4" s="842"/>
      <c r="I4" s="842"/>
    </row>
    <row r="5" spans="2:9" s="454" customFormat="1" x14ac:dyDescent="0.2">
      <c r="B5" s="839"/>
      <c r="C5" s="840"/>
      <c r="D5" s="715" t="s">
        <v>298</v>
      </c>
      <c r="E5" s="716" t="s">
        <v>302</v>
      </c>
      <c r="F5" s="717" t="s">
        <v>304</v>
      </c>
      <c r="G5" s="715" t="s">
        <v>298</v>
      </c>
      <c r="H5" s="716" t="s">
        <v>302</v>
      </c>
      <c r="I5" s="717" t="s">
        <v>304</v>
      </c>
    </row>
    <row r="6" spans="2:9" x14ac:dyDescent="0.2">
      <c r="B6" s="718" t="s">
        <v>1060</v>
      </c>
      <c r="C6" s="718" t="s">
        <v>1061</v>
      </c>
      <c r="D6" s="456">
        <v>0.32902676361351568</v>
      </c>
      <c r="E6" s="456">
        <v>0.37621332717948858</v>
      </c>
      <c r="F6" s="457">
        <v>0.68222422163057994</v>
      </c>
      <c r="G6" s="456">
        <v>9.1621317612250411E-2</v>
      </c>
      <c r="H6" s="456">
        <v>7.832322940339638E-2</v>
      </c>
      <c r="I6" s="457">
        <v>9.9436343822591575E-2</v>
      </c>
    </row>
    <row r="7" spans="2:9" ht="25.5" x14ac:dyDescent="0.2">
      <c r="B7" s="718" t="s">
        <v>1062</v>
      </c>
      <c r="C7" s="718" t="s">
        <v>1063</v>
      </c>
      <c r="D7" s="458">
        <v>0.78203698123865772</v>
      </c>
      <c r="E7" s="458">
        <v>0.84049452587248263</v>
      </c>
      <c r="F7" s="458">
        <v>0.87569212513698447</v>
      </c>
      <c r="G7" s="458">
        <v>0.15370847332319779</v>
      </c>
      <c r="H7" s="458">
        <v>0.16235397802119247</v>
      </c>
      <c r="I7" s="458">
        <v>0.18122556655036542</v>
      </c>
    </row>
    <row r="8" spans="2:9" x14ac:dyDescent="0.2">
      <c r="B8" s="719" t="s">
        <v>43</v>
      </c>
      <c r="C8" s="718" t="s">
        <v>1064</v>
      </c>
      <c r="D8" s="459">
        <v>3.7232371646543014E-2</v>
      </c>
      <c r="E8" s="459">
        <v>5.3971063698486373E-2</v>
      </c>
      <c r="F8" s="459">
        <v>4.7393496382104827E-2</v>
      </c>
      <c r="G8" s="459">
        <v>0.11285360254353471</v>
      </c>
      <c r="H8" s="459">
        <v>0.16136268623826028</v>
      </c>
      <c r="I8" s="459">
        <v>0.19765622104941979</v>
      </c>
    </row>
    <row r="9" spans="2:9" x14ac:dyDescent="0.2">
      <c r="B9" s="719" t="s">
        <v>900</v>
      </c>
      <c r="C9" s="718" t="s">
        <v>900</v>
      </c>
      <c r="D9" s="459">
        <v>1.9339910834957179E-3</v>
      </c>
      <c r="E9" s="459">
        <v>2.0211876946255951E-3</v>
      </c>
      <c r="F9" s="459">
        <v>1.4625093705500013E-2</v>
      </c>
      <c r="G9" s="459">
        <v>0</v>
      </c>
      <c r="H9" s="459">
        <v>1.3727004514152435E-2</v>
      </c>
      <c r="I9" s="459">
        <v>2.8050546652372975E-3</v>
      </c>
    </row>
    <row r="10" spans="2:9" x14ac:dyDescent="0.2">
      <c r="B10" s="719" t="s">
        <v>1065</v>
      </c>
      <c r="C10" s="718" t="s">
        <v>906</v>
      </c>
      <c r="D10" s="459">
        <v>0.13069550959663459</v>
      </c>
      <c r="E10" s="459">
        <v>0.50490850687965094</v>
      </c>
      <c r="F10" s="459">
        <v>0.62048524431665775</v>
      </c>
      <c r="G10" s="459">
        <v>0.32754933139116249</v>
      </c>
      <c r="H10" s="459">
        <v>0.15727084257450608</v>
      </c>
      <c r="I10" s="459">
        <v>0.14266212620720586</v>
      </c>
    </row>
    <row r="11" spans="2:9" x14ac:dyDescent="0.2">
      <c r="B11" s="719" t="s">
        <v>1066</v>
      </c>
      <c r="C11" s="718" t="s">
        <v>1067</v>
      </c>
      <c r="D11" s="459">
        <v>0.11130930179214173</v>
      </c>
      <c r="E11" s="459">
        <v>9.5916699199934896E-2</v>
      </c>
      <c r="F11" s="459">
        <v>6.2167429076321168E-2</v>
      </c>
      <c r="G11" s="459">
        <v>0.28755399300399082</v>
      </c>
      <c r="H11" s="459">
        <v>0.12899684226805894</v>
      </c>
      <c r="I11" s="459">
        <v>0.16935180942527855</v>
      </c>
    </row>
    <row r="12" spans="2:9" x14ac:dyDescent="0.2">
      <c r="B12" s="719" t="s">
        <v>902</v>
      </c>
      <c r="C12" s="718" t="s">
        <v>1068</v>
      </c>
      <c r="D12" s="459">
        <v>0.36667468476394161</v>
      </c>
      <c r="E12" s="459">
        <v>0.33792801049729226</v>
      </c>
      <c r="F12" s="459">
        <v>0.25446416835594954</v>
      </c>
      <c r="G12" s="459">
        <v>0.19024093849462306</v>
      </c>
      <c r="H12" s="459">
        <v>0.45722354252160025</v>
      </c>
      <c r="I12" s="459">
        <v>0.41223993536768178</v>
      </c>
    </row>
    <row r="13" spans="2:9" x14ac:dyDescent="0.2">
      <c r="B13" s="719" t="s">
        <v>903</v>
      </c>
      <c r="C13" s="718" t="s">
        <v>1069</v>
      </c>
      <c r="D13" s="459">
        <v>0.35215414111724336</v>
      </c>
      <c r="E13" s="459">
        <v>5.2545320300099504E-3</v>
      </c>
      <c r="F13" s="459">
        <v>8.6456816346664454E-4</v>
      </c>
      <c r="G13" s="459">
        <v>8.1802134566688903E-2</v>
      </c>
      <c r="H13" s="459">
        <v>8.1419081883422034E-2</v>
      </c>
      <c r="I13" s="459">
        <v>7.5284853285176714E-2</v>
      </c>
    </row>
    <row r="25" spans="3:3" x14ac:dyDescent="0.2">
      <c r="C25" s="460"/>
    </row>
    <row r="26" spans="3:3" x14ac:dyDescent="0.2">
      <c r="C26" s="460"/>
    </row>
    <row r="28" spans="3:3" ht="15" customHeight="1" x14ac:dyDescent="0.2"/>
    <row r="29" spans="3:3" ht="13.15" customHeight="1" x14ac:dyDescent="0.2"/>
  </sheetData>
  <mergeCells count="5">
    <mergeCell ref="B3:C5"/>
    <mergeCell ref="D3:F3"/>
    <mergeCell ref="G3:I3"/>
    <mergeCell ref="D4:F4"/>
    <mergeCell ref="G4:I4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58415-CA01-41B0-A2A3-707D55C2727F}">
  <sheetPr codeName="Arkusz11"/>
  <dimension ref="B2:G45"/>
  <sheetViews>
    <sheetView workbookViewId="0">
      <selection sqref="A1:A1048576"/>
    </sheetView>
  </sheetViews>
  <sheetFormatPr defaultRowHeight="12.75" x14ac:dyDescent="0.2"/>
  <cols>
    <col min="1" max="1" width="9.140625" style="27"/>
    <col min="2" max="2" width="13.7109375" style="27" customWidth="1"/>
    <col min="3" max="3" width="18.140625" style="27" customWidth="1"/>
    <col min="4" max="4" width="24.85546875" style="27" customWidth="1"/>
    <col min="5" max="5" width="9.140625" style="27"/>
    <col min="6" max="6" width="18.140625" style="27" customWidth="1"/>
    <col min="7" max="7" width="23.85546875" style="27" customWidth="1"/>
    <col min="8" max="16384" width="9.140625" style="27"/>
  </cols>
  <sheetData>
    <row r="2" spans="2:7" ht="38.25" x14ac:dyDescent="0.2">
      <c r="C2" s="21" t="s">
        <v>93</v>
      </c>
      <c r="D2" s="22" t="s">
        <v>94</v>
      </c>
      <c r="F2" s="21" t="s">
        <v>95</v>
      </c>
      <c r="G2" s="22" t="s">
        <v>96</v>
      </c>
    </row>
    <row r="3" spans="2:7" ht="38.25" x14ac:dyDescent="0.2">
      <c r="C3" s="18" t="s">
        <v>97</v>
      </c>
      <c r="D3" s="19" t="s">
        <v>98</v>
      </c>
      <c r="F3" s="18" t="s">
        <v>99</v>
      </c>
      <c r="G3" s="19" t="s">
        <v>100</v>
      </c>
    </row>
    <row r="4" spans="2:7" x14ac:dyDescent="0.2">
      <c r="B4" s="30" t="s">
        <v>101</v>
      </c>
      <c r="C4" s="31"/>
      <c r="D4" s="31"/>
      <c r="F4" s="31">
        <v>3.999732667383965E-2</v>
      </c>
      <c r="G4" s="31">
        <v>0.15582885508522315</v>
      </c>
    </row>
    <row r="5" spans="2:7" x14ac:dyDescent="0.2">
      <c r="B5" s="32" t="s">
        <v>102</v>
      </c>
      <c r="C5" s="33"/>
      <c r="D5" s="33"/>
      <c r="F5" s="33">
        <v>5.2580184057947739E-2</v>
      </c>
      <c r="G5" s="33">
        <v>0.21250300209659936</v>
      </c>
    </row>
    <row r="6" spans="2:7" x14ac:dyDescent="0.2">
      <c r="B6" s="30" t="s">
        <v>103</v>
      </c>
      <c r="C6" s="31"/>
      <c r="D6" s="31"/>
      <c r="F6" s="31">
        <v>5.3473621366789958E-2</v>
      </c>
      <c r="G6" s="31">
        <v>0.21529390058272729</v>
      </c>
    </row>
    <row r="7" spans="2:7" x14ac:dyDescent="0.2">
      <c r="B7" s="32" t="s">
        <v>104</v>
      </c>
      <c r="C7" s="33"/>
      <c r="D7" s="33"/>
      <c r="F7" s="33">
        <v>3.3122203822548504E-2</v>
      </c>
      <c r="G7" s="33">
        <v>0.14359648263035554</v>
      </c>
    </row>
    <row r="8" spans="2:7" x14ac:dyDescent="0.2">
      <c r="B8" s="30" t="s">
        <v>105</v>
      </c>
      <c r="C8" s="31"/>
      <c r="D8" s="31"/>
      <c r="F8" s="31">
        <v>2.3694933569171985E-2</v>
      </c>
      <c r="G8" s="31">
        <v>9.0994215547107349E-2</v>
      </c>
    </row>
    <row r="9" spans="2:7" x14ac:dyDescent="0.2">
      <c r="B9" s="32" t="s">
        <v>106</v>
      </c>
      <c r="C9" s="33"/>
      <c r="D9" s="33"/>
      <c r="F9" s="33">
        <v>2.8373593311627456E-2</v>
      </c>
      <c r="G9" s="33">
        <v>0.11694812298013152</v>
      </c>
    </row>
    <row r="10" spans="2:7" x14ac:dyDescent="0.2">
      <c r="B10" s="30" t="s">
        <v>107</v>
      </c>
      <c r="C10" s="31"/>
      <c r="D10" s="31"/>
      <c r="F10" s="31">
        <v>3.2421176108155501E-2</v>
      </c>
      <c r="G10" s="31">
        <v>0.13549900650568553</v>
      </c>
    </row>
    <row r="11" spans="2:7" x14ac:dyDescent="0.2">
      <c r="B11" s="32" t="s">
        <v>108</v>
      </c>
      <c r="C11" s="33"/>
      <c r="D11" s="33"/>
      <c r="F11" s="33">
        <v>2.8205312957840314E-2</v>
      </c>
      <c r="G11" s="33">
        <v>0.12568855901394277</v>
      </c>
    </row>
    <row r="12" spans="2:7" x14ac:dyDescent="0.2">
      <c r="B12" s="30" t="s">
        <v>109</v>
      </c>
      <c r="C12" s="31"/>
      <c r="D12" s="31"/>
      <c r="F12" s="31">
        <v>2.9574782229321694E-2</v>
      </c>
      <c r="G12" s="31">
        <v>0.11321756493937453</v>
      </c>
    </row>
    <row r="13" spans="2:7" x14ac:dyDescent="0.2">
      <c r="B13" s="32" t="s">
        <v>110</v>
      </c>
      <c r="C13" s="33"/>
      <c r="D13" s="33"/>
      <c r="F13" s="33">
        <v>3.8674148492371697E-2</v>
      </c>
      <c r="G13" s="33">
        <v>0.16185963228191802</v>
      </c>
    </row>
    <row r="14" spans="2:7" x14ac:dyDescent="0.2">
      <c r="B14" s="30" t="s">
        <v>111</v>
      </c>
      <c r="C14" s="31"/>
      <c r="D14" s="31"/>
      <c r="F14" s="31">
        <v>3.6661611727458958E-2</v>
      </c>
      <c r="G14" s="31">
        <v>0.15554396425019634</v>
      </c>
    </row>
    <row r="15" spans="2:7" x14ac:dyDescent="0.2">
      <c r="B15" s="32" t="s">
        <v>112</v>
      </c>
      <c r="C15" s="33"/>
      <c r="D15" s="33"/>
      <c r="F15" s="33">
        <v>3.0074585562036172E-2</v>
      </c>
      <c r="G15" s="33">
        <v>0.13417130551958625</v>
      </c>
    </row>
    <row r="16" spans="2:7" x14ac:dyDescent="0.2">
      <c r="B16" s="30" t="s">
        <v>113</v>
      </c>
      <c r="C16" s="31"/>
      <c r="D16" s="31"/>
      <c r="F16" s="31">
        <v>3.4059701218693478E-2</v>
      </c>
      <c r="G16" s="31">
        <v>0.13202813841617961</v>
      </c>
    </row>
    <row r="17" spans="2:7" x14ac:dyDescent="0.2">
      <c r="B17" s="32" t="s">
        <v>114</v>
      </c>
      <c r="C17" s="33"/>
      <c r="D17" s="33"/>
      <c r="F17" s="33">
        <v>3.5467340126893378E-2</v>
      </c>
      <c r="G17" s="33">
        <v>0.14948642290540448</v>
      </c>
    </row>
    <row r="18" spans="2:7" x14ac:dyDescent="0.2">
      <c r="B18" s="30" t="s">
        <v>115</v>
      </c>
      <c r="C18" s="31"/>
      <c r="D18" s="31"/>
      <c r="F18" s="31">
        <v>3.3010788589337932E-2</v>
      </c>
      <c r="G18" s="31">
        <v>0.14094935025814231</v>
      </c>
    </row>
    <row r="19" spans="2:7" x14ac:dyDescent="0.2">
      <c r="B19" s="32" t="s">
        <v>116</v>
      </c>
      <c r="C19" s="33"/>
      <c r="D19" s="33"/>
      <c r="F19" s="33">
        <v>2.4383750374039365E-2</v>
      </c>
      <c r="G19" s="33">
        <v>0.11219235232703723</v>
      </c>
    </row>
    <row r="20" spans="2:7" x14ac:dyDescent="0.2">
      <c r="B20" s="30" t="s">
        <v>117</v>
      </c>
      <c r="C20" s="31"/>
      <c r="D20" s="31"/>
      <c r="F20" s="31">
        <v>2.6863228243682133E-2</v>
      </c>
      <c r="G20" s="31">
        <v>0.10461066372389349</v>
      </c>
    </row>
    <row r="21" spans="2:7" x14ac:dyDescent="0.2">
      <c r="B21" s="32" t="s">
        <v>118</v>
      </c>
      <c r="C21" s="33"/>
      <c r="D21" s="33"/>
      <c r="F21" s="33">
        <v>2.5211248373467849E-2</v>
      </c>
      <c r="G21" s="33">
        <v>0.10820722264896539</v>
      </c>
    </row>
    <row r="22" spans="2:7" x14ac:dyDescent="0.2">
      <c r="B22" s="30" t="s">
        <v>119</v>
      </c>
      <c r="C22" s="31"/>
      <c r="D22" s="31"/>
      <c r="F22" s="31">
        <v>2.4945322422212965E-2</v>
      </c>
      <c r="G22" s="31">
        <v>0.10778896553356131</v>
      </c>
    </row>
    <row r="23" spans="2:7" x14ac:dyDescent="0.2">
      <c r="B23" s="32" t="s">
        <v>120</v>
      </c>
      <c r="C23" s="33"/>
      <c r="D23" s="33"/>
      <c r="F23" s="33">
        <v>1.9668091229872901E-2</v>
      </c>
      <c r="G23" s="33">
        <v>8.9783759526135071E-2</v>
      </c>
    </row>
    <row r="24" spans="2:7" x14ac:dyDescent="0.2">
      <c r="B24" s="30" t="s">
        <v>121</v>
      </c>
      <c r="C24" s="31"/>
      <c r="D24" s="31"/>
      <c r="F24" s="31">
        <v>2.0998405147948783E-2</v>
      </c>
      <c r="G24" s="31">
        <v>8.1025876331691657E-2</v>
      </c>
    </row>
    <row r="25" spans="2:7" x14ac:dyDescent="0.2">
      <c r="B25" s="32" t="s">
        <v>122</v>
      </c>
      <c r="C25" s="33"/>
      <c r="D25" s="33"/>
      <c r="F25" s="33">
        <v>2.2786693168221024E-2</v>
      </c>
      <c r="G25" s="33">
        <v>9.6994853766492306E-2</v>
      </c>
    </row>
    <row r="26" spans="2:7" x14ac:dyDescent="0.2">
      <c r="B26" s="30" t="s">
        <v>123</v>
      </c>
      <c r="C26" s="31"/>
      <c r="D26" s="31"/>
      <c r="F26" s="31">
        <v>2.3384641656312752E-2</v>
      </c>
      <c r="G26" s="31">
        <v>0.10025160196400998</v>
      </c>
    </row>
    <row r="27" spans="2:7" x14ac:dyDescent="0.2">
      <c r="B27" s="32" t="s">
        <v>124</v>
      </c>
      <c r="C27" s="33"/>
      <c r="D27" s="33"/>
      <c r="F27" s="33">
        <v>2.0979919250831935E-2</v>
      </c>
      <c r="G27" s="33">
        <v>9.6835855936959037E-2</v>
      </c>
    </row>
    <row r="28" spans="2:7" x14ac:dyDescent="0.2">
      <c r="B28" s="30" t="s">
        <v>125</v>
      </c>
      <c r="C28" s="31"/>
      <c r="D28" s="31"/>
      <c r="F28" s="31">
        <v>2.2169390266651139E-2</v>
      </c>
      <c r="G28" s="31">
        <v>8.6448465817999323E-2</v>
      </c>
    </row>
    <row r="29" spans="2:7" x14ac:dyDescent="0.2">
      <c r="B29" s="32" t="s">
        <v>126</v>
      </c>
      <c r="C29" s="33"/>
      <c r="D29" s="33"/>
      <c r="F29" s="33">
        <v>2.2907762112326729E-2</v>
      </c>
      <c r="G29" s="33">
        <v>9.7816017640996733E-2</v>
      </c>
    </row>
    <row r="30" spans="2:7" x14ac:dyDescent="0.2">
      <c r="B30" s="30" t="s">
        <v>127</v>
      </c>
      <c r="C30" s="31"/>
      <c r="D30" s="31"/>
      <c r="F30" s="31">
        <v>2.1730416203847875E-2</v>
      </c>
      <c r="G30" s="31">
        <v>9.390979898705179E-2</v>
      </c>
    </row>
    <row r="31" spans="2:7" x14ac:dyDescent="0.2">
      <c r="B31" s="34" t="s">
        <v>128</v>
      </c>
      <c r="C31" s="33"/>
      <c r="D31" s="33"/>
      <c r="F31" s="33">
        <v>1.9186159995107643E-2</v>
      </c>
      <c r="G31" s="33">
        <v>8.7579168757916867E-2</v>
      </c>
    </row>
    <row r="32" spans="2:7" x14ac:dyDescent="0.2">
      <c r="B32" s="30" t="s">
        <v>129</v>
      </c>
      <c r="C32" s="31">
        <v>3.7001203369434417E-2</v>
      </c>
      <c r="D32" s="31">
        <v>0.14347092506737741</v>
      </c>
      <c r="F32" s="31">
        <v>2.1607701564380265E-2</v>
      </c>
      <c r="G32" s="31">
        <v>8.3783138106863164E-2</v>
      </c>
    </row>
    <row r="33" spans="2:7" x14ac:dyDescent="0.2">
      <c r="B33" s="32" t="s">
        <v>130</v>
      </c>
      <c r="C33" s="33">
        <v>3.7491316654397658E-2</v>
      </c>
      <c r="D33" s="33">
        <v>0.16038685245730358</v>
      </c>
      <c r="F33" s="33">
        <v>2.3174020581977116E-2</v>
      </c>
      <c r="G33" s="33">
        <v>9.9137841815115507E-2</v>
      </c>
    </row>
    <row r="34" spans="2:7" x14ac:dyDescent="0.2">
      <c r="B34" s="30" t="s">
        <v>131</v>
      </c>
      <c r="C34" s="31">
        <v>3.7511591618469634E-2</v>
      </c>
      <c r="D34" s="31">
        <v>0.16115449769151263</v>
      </c>
      <c r="F34" s="31">
        <v>2.2066712237247172E-2</v>
      </c>
      <c r="G34" s="31">
        <v>9.4801360669158508E-2</v>
      </c>
    </row>
    <row r="35" spans="2:7" x14ac:dyDescent="0.2">
      <c r="B35" s="32" t="s">
        <v>132</v>
      </c>
      <c r="C35" s="33">
        <v>3.0885234936562252E-2</v>
      </c>
      <c r="D35" s="33">
        <v>0.14401911601240272</v>
      </c>
      <c r="F35" s="33">
        <v>2.074044973842137E-2</v>
      </c>
      <c r="G35" s="33">
        <v>9.671356695723396E-2</v>
      </c>
    </row>
    <row r="36" spans="2:7" x14ac:dyDescent="0.2">
      <c r="B36" s="30" t="s">
        <v>133</v>
      </c>
      <c r="C36" s="31">
        <v>3.4660605114167284E-2</v>
      </c>
      <c r="D36" s="31">
        <v>0.13214928707886456</v>
      </c>
      <c r="F36" s="31">
        <v>2.195350084213657E-2</v>
      </c>
      <c r="G36" s="31">
        <v>8.3701351306985111E-2</v>
      </c>
    </row>
    <row r="37" spans="2:7" x14ac:dyDescent="0.2">
      <c r="B37" s="32" t="s">
        <v>134</v>
      </c>
      <c r="C37" s="33">
        <v>3.9789322661196336E-2</v>
      </c>
      <c r="D37" s="33">
        <v>0.16549733340237147</v>
      </c>
      <c r="F37" s="33">
        <v>2.3579269538371389E-2</v>
      </c>
      <c r="G37" s="33">
        <v>9.8074206123188665E-2</v>
      </c>
    </row>
    <row r="38" spans="2:7" x14ac:dyDescent="0.2">
      <c r="B38" s="30" t="s">
        <v>135</v>
      </c>
      <c r="C38" s="31">
        <v>3.6045903246573516E-2</v>
      </c>
      <c r="D38" s="31">
        <v>0.15009124756306708</v>
      </c>
      <c r="F38" s="31">
        <v>2.1275949728033077E-2</v>
      </c>
      <c r="G38" s="31">
        <v>8.8590756511924468E-2</v>
      </c>
    </row>
    <row r="39" spans="2:7" x14ac:dyDescent="0.2">
      <c r="B39" s="32" t="s">
        <v>136</v>
      </c>
      <c r="C39" s="33">
        <v>3.0800152037388697E-2</v>
      </c>
      <c r="D39" s="33">
        <v>0.14024471218066728</v>
      </c>
      <c r="F39" s="33">
        <v>1.8642498262511537E-2</v>
      </c>
      <c r="G39" s="33">
        <v>8.4886327833081199E-2</v>
      </c>
    </row>
    <row r="40" spans="2:7" x14ac:dyDescent="0.2">
      <c r="B40" s="30" t="s">
        <v>137</v>
      </c>
      <c r="C40" s="31">
        <v>3.4568262944238808E-2</v>
      </c>
      <c r="D40" s="31">
        <v>0.13044262609812451</v>
      </c>
      <c r="F40" s="31">
        <v>2.4144932754936829E-2</v>
      </c>
      <c r="G40" s="31">
        <v>9.111040495720045E-2</v>
      </c>
    </row>
    <row r="41" spans="2:7" x14ac:dyDescent="0.2">
      <c r="B41" s="32" t="s">
        <v>138</v>
      </c>
      <c r="C41" s="33">
        <v>3.5677393105783904E-2</v>
      </c>
      <c r="D41" s="33">
        <v>0.14505179141479027</v>
      </c>
      <c r="F41" s="33">
        <v>2.452073256685236E-2</v>
      </c>
      <c r="G41" s="33">
        <v>9.969271507811793E-2</v>
      </c>
    </row>
    <row r="42" spans="2:7" x14ac:dyDescent="0.2">
      <c r="B42" s="30" t="s">
        <v>139</v>
      </c>
      <c r="C42" s="35">
        <v>3.4031994685777847E-2</v>
      </c>
      <c r="D42" s="31">
        <v>0.14005348244608726</v>
      </c>
      <c r="F42" s="35">
        <v>2.2339808273440884E-2</v>
      </c>
      <c r="G42" s="31">
        <v>9.1936072944347177E-2</v>
      </c>
    </row>
    <row r="43" spans="2:7" x14ac:dyDescent="0.2">
      <c r="B43" s="32" t="s">
        <v>140</v>
      </c>
      <c r="C43" s="36">
        <v>3.0429614243780233E-2</v>
      </c>
      <c r="D43" s="33">
        <v>0.13327981234202424</v>
      </c>
      <c r="F43" s="36">
        <v>1.956087202682532E-2</v>
      </c>
      <c r="G43" s="33">
        <v>8.5675399369037702E-2</v>
      </c>
    </row>
    <row r="44" spans="2:7" x14ac:dyDescent="0.2">
      <c r="B44" s="30" t="s">
        <v>141</v>
      </c>
      <c r="C44" s="35">
        <v>3.4582891389323626E-2</v>
      </c>
      <c r="D44" s="31">
        <v>0.12711806644219367</v>
      </c>
      <c r="F44" s="35">
        <v>2.6609356109211474E-2</v>
      </c>
      <c r="G44" s="31">
        <v>9.7809343348283048E-2</v>
      </c>
    </row>
    <row r="45" spans="2:7" x14ac:dyDescent="0.2">
      <c r="B45" s="32" t="s">
        <v>142</v>
      </c>
      <c r="C45" s="36">
        <v>3.6241542165877411E-2</v>
      </c>
      <c r="D45" s="33">
        <v>0.1414</v>
      </c>
      <c r="F45" s="36">
        <v>2.7314339123591571E-2</v>
      </c>
      <c r="G45" s="33">
        <v>0.1066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04789-58B5-4C0C-8B5E-C7C9032FA9B2}">
  <sheetPr codeName="Arkusz110"/>
  <dimension ref="B2:C20688"/>
  <sheetViews>
    <sheetView zoomScaleNormal="100" workbookViewId="0">
      <selection activeCell="A4" sqref="A4:XFD5"/>
    </sheetView>
  </sheetViews>
  <sheetFormatPr defaultColWidth="9.140625" defaultRowHeight="12.75" x14ac:dyDescent="0.2"/>
  <cols>
    <col min="1" max="1" width="9.140625" style="463"/>
    <col min="2" max="2" width="32.5703125" style="462" customWidth="1"/>
    <col min="3" max="3" width="25.85546875" style="462" bestFit="1" customWidth="1"/>
    <col min="4" max="16384" width="9.140625" style="463"/>
  </cols>
  <sheetData>
    <row r="2" spans="2:3" x14ac:dyDescent="0.2">
      <c r="B2" s="461" t="s">
        <v>1070</v>
      </c>
    </row>
    <row r="4" spans="2:3" s="720" customFormat="1" ht="25.5" x14ac:dyDescent="0.2">
      <c r="B4" s="721" t="s">
        <v>1071</v>
      </c>
      <c r="C4" s="721" t="s">
        <v>1072</v>
      </c>
    </row>
    <row r="5" spans="2:3" s="720" customFormat="1" ht="25.5" x14ac:dyDescent="0.2">
      <c r="B5" s="721" t="s">
        <v>1073</v>
      </c>
      <c r="C5" s="721" t="s">
        <v>1074</v>
      </c>
    </row>
    <row r="6" spans="2:3" ht="12.75" customHeight="1" x14ac:dyDescent="0.2">
      <c r="B6" s="464">
        <v>1.1645000000000001</v>
      </c>
      <c r="C6" s="464">
        <v>1.1194999999999999</v>
      </c>
    </row>
    <row r="7" spans="2:3" ht="12.75" customHeight="1" x14ac:dyDescent="0.2">
      <c r="B7" s="464">
        <v>1.2699</v>
      </c>
      <c r="C7" s="464">
        <v>1.2685999999999999</v>
      </c>
    </row>
    <row r="8" spans="2:3" ht="12.75" customHeight="1" x14ac:dyDescent="0.2">
      <c r="B8" s="464">
        <v>1</v>
      </c>
      <c r="C8" s="464">
        <v>0.19</v>
      </c>
    </row>
    <row r="9" spans="2:3" ht="12.75" customHeight="1" x14ac:dyDescent="0.2">
      <c r="B9" s="464">
        <v>1.0194000000000001</v>
      </c>
      <c r="C9" s="464">
        <v>0.89790000000000003</v>
      </c>
    </row>
    <row r="10" spans="2:3" ht="12.75" customHeight="1" x14ac:dyDescent="0.2">
      <c r="B10" s="464">
        <v>1.2541</v>
      </c>
      <c r="C10" s="464">
        <v>0.89969999999999994</v>
      </c>
    </row>
    <row r="11" spans="2:3" ht="12.75" customHeight="1" x14ac:dyDescent="0.2">
      <c r="B11" s="464">
        <v>1.1973</v>
      </c>
      <c r="C11" s="464">
        <v>0.85030000000000006</v>
      </c>
    </row>
    <row r="12" spans="2:3" ht="12.75" customHeight="1" x14ac:dyDescent="0.2">
      <c r="B12" s="464">
        <v>1.4213999999999998</v>
      </c>
      <c r="C12" s="464">
        <v>1.2918000000000001</v>
      </c>
    </row>
    <row r="13" spans="2:3" ht="12.75" customHeight="1" x14ac:dyDescent="0.2">
      <c r="B13" s="464">
        <v>0.99650000000000005</v>
      </c>
      <c r="C13" s="464">
        <v>0.85659999999999992</v>
      </c>
    </row>
    <row r="14" spans="2:3" ht="12.75" customHeight="1" x14ac:dyDescent="0.2">
      <c r="B14" s="464">
        <v>1</v>
      </c>
      <c r="C14" s="464">
        <v>0.96260000000000001</v>
      </c>
    </row>
    <row r="15" spans="2:3" ht="12.75" customHeight="1" x14ac:dyDescent="0.2">
      <c r="B15" s="464">
        <v>1</v>
      </c>
      <c r="C15" s="464">
        <v>0.91639999999999999</v>
      </c>
    </row>
    <row r="16" spans="2:3" ht="12.75" customHeight="1" x14ac:dyDescent="0.2">
      <c r="B16" s="464">
        <v>1.5769</v>
      </c>
      <c r="C16" s="464">
        <v>1.2658</v>
      </c>
    </row>
    <row r="17" spans="2:3" x14ac:dyDescent="0.2">
      <c r="B17" s="464">
        <v>1</v>
      </c>
      <c r="C17" s="464">
        <v>2.4399999999999998E-2</v>
      </c>
    </row>
    <row r="18" spans="2:3" x14ac:dyDescent="0.2">
      <c r="B18" s="464">
        <v>1</v>
      </c>
      <c r="C18" s="464">
        <v>0.68689999999999996</v>
      </c>
    </row>
    <row r="19" spans="2:3" x14ac:dyDescent="0.2">
      <c r="B19" s="464">
        <v>1.6394</v>
      </c>
      <c r="C19" s="464">
        <v>1.4028999999999998</v>
      </c>
    </row>
    <row r="20" spans="2:3" x14ac:dyDescent="0.2">
      <c r="B20" s="464">
        <v>1.3221000000000001</v>
      </c>
      <c r="C20" s="464">
        <v>0.65150000000000008</v>
      </c>
    </row>
    <row r="21" spans="2:3" x14ac:dyDescent="0.2">
      <c r="B21" s="464">
        <v>1</v>
      </c>
      <c r="C21" s="464">
        <v>0.88300000000000001</v>
      </c>
    </row>
    <row r="22" spans="2:3" x14ac:dyDescent="0.2">
      <c r="B22" s="464">
        <v>1.056</v>
      </c>
      <c r="C22" s="464">
        <v>1.056</v>
      </c>
    </row>
    <row r="23" spans="2:3" x14ac:dyDescent="0.2">
      <c r="B23" s="464">
        <v>1</v>
      </c>
      <c r="C23" s="464">
        <v>0.97530000000000006</v>
      </c>
    </row>
    <row r="24" spans="2:3" x14ac:dyDescent="0.2">
      <c r="B24" s="464">
        <v>1.1532</v>
      </c>
      <c r="C24" s="464">
        <v>1.0036</v>
      </c>
    </row>
    <row r="25" spans="2:3" x14ac:dyDescent="0.2">
      <c r="B25" s="464">
        <v>1</v>
      </c>
      <c r="C25" s="464">
        <v>0.99840000000000007</v>
      </c>
    </row>
    <row r="26" spans="2:3" x14ac:dyDescent="0.2">
      <c r="B26" s="464">
        <v>1</v>
      </c>
      <c r="C26" s="464">
        <v>0.94750000000000001</v>
      </c>
    </row>
    <row r="27" spans="2:3" x14ac:dyDescent="0.2">
      <c r="B27" s="464">
        <v>1.5859999999999999</v>
      </c>
      <c r="C27" s="464">
        <v>1.4125999999999999</v>
      </c>
    </row>
    <row r="28" spans="2:3" x14ac:dyDescent="0.2">
      <c r="B28" s="464">
        <v>1.1105</v>
      </c>
      <c r="C28" s="464">
        <v>1.0971</v>
      </c>
    </row>
    <row r="29" spans="2:3" x14ac:dyDescent="0.2">
      <c r="B29" s="464">
        <v>1</v>
      </c>
      <c r="C29" s="464">
        <v>0.9668000000000001</v>
      </c>
    </row>
    <row r="30" spans="2:3" x14ac:dyDescent="0.2">
      <c r="B30" s="464">
        <v>1</v>
      </c>
      <c r="C30" s="464">
        <v>0.9234</v>
      </c>
    </row>
    <row r="31" spans="2:3" x14ac:dyDescent="0.2">
      <c r="B31" s="464">
        <v>1</v>
      </c>
      <c r="C31" s="464">
        <v>0.97709999999999997</v>
      </c>
    </row>
    <row r="32" spans="2:3" x14ac:dyDescent="0.2">
      <c r="B32" s="464">
        <v>1</v>
      </c>
      <c r="C32" s="464">
        <v>0.73089999999999999</v>
      </c>
    </row>
    <row r="33" spans="2:3" x14ac:dyDescent="0.2">
      <c r="B33" s="464">
        <v>1.0083</v>
      </c>
      <c r="C33" s="464">
        <v>0.82629999999999992</v>
      </c>
    </row>
    <row r="34" spans="2:3" x14ac:dyDescent="0.2">
      <c r="B34" s="464">
        <v>1</v>
      </c>
      <c r="C34" s="464">
        <v>0.99890000000000001</v>
      </c>
    </row>
    <row r="35" spans="2:3" x14ac:dyDescent="0.2">
      <c r="B35" s="464">
        <v>1.0647</v>
      </c>
      <c r="C35" s="464">
        <v>2.0747</v>
      </c>
    </row>
    <row r="36" spans="2:3" x14ac:dyDescent="0.2">
      <c r="B36" s="464">
        <v>0.9909</v>
      </c>
      <c r="C36" s="464">
        <v>2.0105</v>
      </c>
    </row>
    <row r="37" spans="2:3" x14ac:dyDescent="0.2">
      <c r="B37" s="464">
        <v>1.0331000000000001</v>
      </c>
      <c r="C37" s="464">
        <v>1.8147</v>
      </c>
    </row>
    <row r="38" spans="2:3" x14ac:dyDescent="0.2">
      <c r="B38" s="464">
        <v>1.1511</v>
      </c>
      <c r="C38" s="464">
        <v>1.8819999999999999</v>
      </c>
    </row>
    <row r="39" spans="2:3" x14ac:dyDescent="0.2">
      <c r="B39" s="464">
        <v>1.4971000000000001</v>
      </c>
      <c r="C39" s="464">
        <v>1.3115999999999999</v>
      </c>
    </row>
    <row r="40" spans="2:3" x14ac:dyDescent="0.2">
      <c r="B40" s="464">
        <v>1.3940999999999999</v>
      </c>
      <c r="C40" s="464">
        <v>0.90390000000000004</v>
      </c>
    </row>
    <row r="41" spans="2:3" x14ac:dyDescent="0.2">
      <c r="B41" s="464">
        <v>1</v>
      </c>
      <c r="C41" s="464">
        <v>0.99840000000000007</v>
      </c>
    </row>
    <row r="42" spans="2:3" x14ac:dyDescent="0.2">
      <c r="B42" s="464">
        <v>1</v>
      </c>
      <c r="C42" s="464">
        <v>0.26590000000000003</v>
      </c>
    </row>
    <row r="43" spans="2:3" x14ac:dyDescent="0.2">
      <c r="B43" s="464">
        <v>1</v>
      </c>
      <c r="C43" s="464">
        <v>1</v>
      </c>
    </row>
    <row r="44" spans="2:3" x14ac:dyDescent="0.2">
      <c r="B44" s="464">
        <v>1</v>
      </c>
      <c r="C44" s="464">
        <v>0.99730000000000008</v>
      </c>
    </row>
    <row r="45" spans="2:3" x14ac:dyDescent="0.2">
      <c r="B45" s="464">
        <v>1</v>
      </c>
      <c r="C45" s="464">
        <v>0.50929999999999997</v>
      </c>
    </row>
    <row r="46" spans="2:3" x14ac:dyDescent="0.2">
      <c r="B46" s="464">
        <v>1.0001</v>
      </c>
      <c r="C46" s="464">
        <v>1.0001</v>
      </c>
    </row>
    <row r="47" spans="2:3" x14ac:dyDescent="0.2">
      <c r="B47" s="464">
        <v>1</v>
      </c>
      <c r="C47" s="464">
        <v>0.93370000000000009</v>
      </c>
    </row>
    <row r="48" spans="2:3" x14ac:dyDescent="0.2">
      <c r="B48" s="464">
        <v>1</v>
      </c>
      <c r="C48" s="464">
        <v>0.95879999999999999</v>
      </c>
    </row>
    <row r="49" spans="2:3" x14ac:dyDescent="0.2">
      <c r="B49" s="464">
        <v>1.3978999999999999</v>
      </c>
      <c r="C49" s="464">
        <v>0.97400000000000009</v>
      </c>
    </row>
    <row r="50" spans="2:3" x14ac:dyDescent="0.2">
      <c r="B50" s="464">
        <v>1.5430999999999999</v>
      </c>
      <c r="C50" s="464">
        <v>1.5109999999999999</v>
      </c>
    </row>
    <row r="51" spans="2:3" x14ac:dyDescent="0.2">
      <c r="B51" s="464">
        <v>1.2026000000000001</v>
      </c>
      <c r="C51" s="464">
        <v>0.93510000000000004</v>
      </c>
    </row>
    <row r="52" spans="2:3" x14ac:dyDescent="0.2">
      <c r="B52" s="464">
        <v>1.2063999999999999</v>
      </c>
      <c r="C52" s="464">
        <v>0.8851</v>
      </c>
    </row>
    <row r="53" spans="2:3" x14ac:dyDescent="0.2">
      <c r="B53" s="464">
        <v>1.3475999999999999</v>
      </c>
      <c r="C53" s="464">
        <v>1.3071999999999999</v>
      </c>
    </row>
    <row r="54" spans="2:3" x14ac:dyDescent="0.2">
      <c r="B54" s="464">
        <v>1.6188</v>
      </c>
      <c r="C54" s="464">
        <v>1.3222</v>
      </c>
    </row>
    <row r="55" spans="2:3" x14ac:dyDescent="0.2">
      <c r="B55" s="464">
        <v>1.4942</v>
      </c>
      <c r="C55" s="464">
        <v>1.1892</v>
      </c>
    </row>
    <row r="56" spans="2:3" x14ac:dyDescent="0.2">
      <c r="B56" s="464">
        <v>1.4879</v>
      </c>
      <c r="C56" s="464">
        <v>1.361</v>
      </c>
    </row>
    <row r="57" spans="2:3" x14ac:dyDescent="0.2">
      <c r="B57" s="464">
        <v>1.1656</v>
      </c>
      <c r="C57" s="464">
        <v>1.0985</v>
      </c>
    </row>
    <row r="58" spans="2:3" x14ac:dyDescent="0.2">
      <c r="B58" s="464">
        <v>1</v>
      </c>
      <c r="C58" s="464">
        <v>0.9081999999999999</v>
      </c>
    </row>
    <row r="59" spans="2:3" x14ac:dyDescent="0.2">
      <c r="B59" s="464">
        <v>1</v>
      </c>
      <c r="C59" s="464">
        <v>0.96230000000000004</v>
      </c>
    </row>
    <row r="60" spans="2:3" x14ac:dyDescent="0.2">
      <c r="B60" s="464">
        <v>1</v>
      </c>
      <c r="C60" s="464">
        <v>0.49520000000000003</v>
      </c>
    </row>
    <row r="61" spans="2:3" x14ac:dyDescent="0.2">
      <c r="B61" s="464">
        <v>1</v>
      </c>
      <c r="C61" s="464">
        <v>0.78189999999999993</v>
      </c>
    </row>
    <row r="62" spans="2:3" x14ac:dyDescent="0.2">
      <c r="B62" s="464">
        <v>1</v>
      </c>
      <c r="C62" s="464">
        <v>0.99549999999999994</v>
      </c>
    </row>
    <row r="63" spans="2:3" x14ac:dyDescent="0.2">
      <c r="B63" s="464">
        <v>1</v>
      </c>
      <c r="C63" s="464">
        <v>0.2336</v>
      </c>
    </row>
    <row r="64" spans="2:3" x14ac:dyDescent="0.2">
      <c r="B64" s="464">
        <v>1</v>
      </c>
      <c r="C64" s="464">
        <v>0.1527</v>
      </c>
    </row>
    <row r="65" spans="2:3" x14ac:dyDescent="0.2">
      <c r="B65" s="464">
        <v>1</v>
      </c>
      <c r="C65" s="464">
        <v>0.33450000000000002</v>
      </c>
    </row>
    <row r="66" spans="2:3" x14ac:dyDescent="0.2">
      <c r="B66" s="464">
        <v>1.0593000000000001</v>
      </c>
      <c r="C66" s="464">
        <v>1.9406000000000001</v>
      </c>
    </row>
    <row r="67" spans="2:3" x14ac:dyDescent="0.2">
      <c r="B67" s="464">
        <v>1</v>
      </c>
      <c r="C67" s="464">
        <v>0.99890000000000001</v>
      </c>
    </row>
    <row r="68" spans="2:3" x14ac:dyDescent="0.2">
      <c r="B68" s="464">
        <v>1</v>
      </c>
      <c r="C68" s="464">
        <v>1</v>
      </c>
    </row>
    <row r="69" spans="2:3" x14ac:dyDescent="0.2">
      <c r="B69" s="464">
        <v>1</v>
      </c>
      <c r="C69" s="464">
        <v>0.9998999999999999</v>
      </c>
    </row>
    <row r="70" spans="2:3" x14ac:dyDescent="0.2">
      <c r="B70" s="464">
        <v>1</v>
      </c>
      <c r="C70" s="464">
        <v>0.76390000000000002</v>
      </c>
    </row>
    <row r="71" spans="2:3" x14ac:dyDescent="0.2">
      <c r="B71" s="464">
        <v>1</v>
      </c>
      <c r="C71" s="464">
        <v>0.29220000000000002</v>
      </c>
    </row>
    <row r="72" spans="2:3" x14ac:dyDescent="0.2">
      <c r="B72" s="464">
        <v>1</v>
      </c>
      <c r="C72" s="464">
        <v>0.98280000000000001</v>
      </c>
    </row>
    <row r="73" spans="2:3" x14ac:dyDescent="0.2">
      <c r="B73" s="464">
        <v>1</v>
      </c>
      <c r="C73" s="464">
        <v>0.98719999999999997</v>
      </c>
    </row>
    <row r="74" spans="2:3" x14ac:dyDescent="0.2">
      <c r="B74" s="464">
        <v>1.8444999999999998</v>
      </c>
      <c r="C74" s="464">
        <v>2.4144000000000001</v>
      </c>
    </row>
    <row r="75" spans="2:3" x14ac:dyDescent="0.2">
      <c r="B75" s="464">
        <v>1.0306</v>
      </c>
      <c r="C75" s="464">
        <v>1.8056000000000001</v>
      </c>
    </row>
    <row r="76" spans="2:3" x14ac:dyDescent="0.2">
      <c r="B76" s="464">
        <v>1</v>
      </c>
      <c r="C76" s="464">
        <v>1.47</v>
      </c>
    </row>
    <row r="77" spans="2:3" x14ac:dyDescent="0.2">
      <c r="B77" s="464">
        <v>1.1073</v>
      </c>
      <c r="C77" s="464">
        <v>1.0911</v>
      </c>
    </row>
    <row r="78" spans="2:3" x14ac:dyDescent="0.2">
      <c r="B78" s="464">
        <v>1.4144999999999999</v>
      </c>
      <c r="C78" s="464">
        <v>1.3914</v>
      </c>
    </row>
    <row r="79" spans="2:3" x14ac:dyDescent="0.2">
      <c r="B79" s="464">
        <v>1.3138999999999998</v>
      </c>
      <c r="C79" s="464">
        <v>1.2716000000000001</v>
      </c>
    </row>
    <row r="80" spans="2:3" x14ac:dyDescent="0.2">
      <c r="B80" s="464">
        <v>1</v>
      </c>
      <c r="C80" s="464">
        <v>0.95730000000000004</v>
      </c>
    </row>
    <row r="81" spans="2:3" x14ac:dyDescent="0.2">
      <c r="B81" s="464">
        <v>1</v>
      </c>
      <c r="C81" s="464">
        <v>0.81349999999999989</v>
      </c>
    </row>
    <row r="82" spans="2:3" x14ac:dyDescent="0.2">
      <c r="B82" s="464">
        <v>1.0624</v>
      </c>
      <c r="C82" s="464">
        <v>0.79760000000000009</v>
      </c>
    </row>
    <row r="83" spans="2:3" x14ac:dyDescent="0.2">
      <c r="B83" s="464">
        <v>1.0379</v>
      </c>
      <c r="C83" s="464">
        <v>1.0254000000000001</v>
      </c>
    </row>
    <row r="84" spans="2:3" x14ac:dyDescent="0.2">
      <c r="B84" s="464">
        <v>1.1140000000000001</v>
      </c>
      <c r="C84" s="464">
        <v>1.0652999999999999</v>
      </c>
    </row>
    <row r="85" spans="2:3" x14ac:dyDescent="0.2">
      <c r="B85" s="464">
        <v>1</v>
      </c>
      <c r="C85" s="464">
        <v>0.99480000000000002</v>
      </c>
    </row>
    <row r="86" spans="2:3" x14ac:dyDescent="0.2">
      <c r="B86" s="464">
        <v>1</v>
      </c>
      <c r="C86" s="464">
        <v>0.98909999999999998</v>
      </c>
    </row>
    <row r="87" spans="2:3" x14ac:dyDescent="0.2">
      <c r="B87" s="464">
        <v>1</v>
      </c>
      <c r="C87" s="464">
        <v>0.99099999999999999</v>
      </c>
    </row>
    <row r="88" spans="2:3" x14ac:dyDescent="0.2">
      <c r="B88" s="464">
        <v>1.0762</v>
      </c>
      <c r="C88" s="464">
        <v>1.0584</v>
      </c>
    </row>
    <row r="89" spans="2:3" x14ac:dyDescent="0.2">
      <c r="B89" s="464">
        <v>1</v>
      </c>
      <c r="C89" s="464">
        <v>0.98819999999999997</v>
      </c>
    </row>
    <row r="90" spans="2:3" x14ac:dyDescent="0.2">
      <c r="B90" s="464">
        <v>1.0068999999999999</v>
      </c>
      <c r="C90" s="464">
        <v>1.0199</v>
      </c>
    </row>
    <row r="91" spans="2:3" x14ac:dyDescent="0.2">
      <c r="B91" s="464">
        <v>1</v>
      </c>
      <c r="C91" s="464">
        <v>0.58310000000000006</v>
      </c>
    </row>
    <row r="92" spans="2:3" x14ac:dyDescent="0.2">
      <c r="B92" s="464">
        <v>1</v>
      </c>
      <c r="C92" s="464">
        <v>0.9345</v>
      </c>
    </row>
    <row r="93" spans="2:3" x14ac:dyDescent="0.2">
      <c r="B93" s="464">
        <v>1</v>
      </c>
      <c r="C93" s="464">
        <v>0.88269999999999993</v>
      </c>
    </row>
    <row r="94" spans="2:3" x14ac:dyDescent="0.2">
      <c r="B94" s="464">
        <v>1</v>
      </c>
      <c r="C94" s="464">
        <v>0.68019999999999992</v>
      </c>
    </row>
    <row r="95" spans="2:3" x14ac:dyDescent="0.2">
      <c r="B95" s="464">
        <v>1</v>
      </c>
      <c r="C95" s="464">
        <v>0.97889999999999999</v>
      </c>
    </row>
    <row r="96" spans="2:3" x14ac:dyDescent="0.2">
      <c r="B96" s="464">
        <v>1</v>
      </c>
      <c r="C96" s="464">
        <v>0.9998999999999999</v>
      </c>
    </row>
    <row r="97" spans="2:3" x14ac:dyDescent="0.2">
      <c r="B97" s="464">
        <v>1</v>
      </c>
      <c r="C97" s="464">
        <v>0.93129999999999991</v>
      </c>
    </row>
    <row r="98" spans="2:3" x14ac:dyDescent="0.2">
      <c r="B98" s="464">
        <v>1</v>
      </c>
      <c r="C98" s="464">
        <v>0.88200000000000001</v>
      </c>
    </row>
    <row r="99" spans="2:3" x14ac:dyDescent="0.2">
      <c r="B99" s="464">
        <v>1</v>
      </c>
      <c r="C99" s="464">
        <v>0.99029999999999996</v>
      </c>
    </row>
    <row r="100" spans="2:3" x14ac:dyDescent="0.2">
      <c r="B100" s="464">
        <v>1</v>
      </c>
      <c r="C100" s="464">
        <v>0.99939999999999996</v>
      </c>
    </row>
    <row r="101" spans="2:3" x14ac:dyDescent="0.2">
      <c r="B101" s="464">
        <v>1</v>
      </c>
      <c r="C101" s="464">
        <v>0.99939999999999996</v>
      </c>
    </row>
    <row r="102" spans="2:3" x14ac:dyDescent="0.2">
      <c r="B102" s="464">
        <v>1.0002</v>
      </c>
      <c r="C102" s="464">
        <v>1.0002</v>
      </c>
    </row>
    <row r="103" spans="2:3" x14ac:dyDescent="0.2">
      <c r="B103" s="464">
        <v>1</v>
      </c>
      <c r="C103" s="464">
        <v>0.99709999999999999</v>
      </c>
    </row>
    <row r="104" spans="2:3" x14ac:dyDescent="0.2">
      <c r="B104" s="464">
        <v>1</v>
      </c>
      <c r="C104" s="464">
        <v>0.99950000000000006</v>
      </c>
    </row>
    <row r="105" spans="2:3" x14ac:dyDescent="0.2">
      <c r="B105" s="464">
        <v>1</v>
      </c>
      <c r="C105" s="464">
        <v>0.86409999999999998</v>
      </c>
    </row>
    <row r="106" spans="2:3" x14ac:dyDescent="0.2">
      <c r="B106" s="464">
        <v>1</v>
      </c>
      <c r="C106" s="464">
        <v>0.98010000000000008</v>
      </c>
    </row>
    <row r="107" spans="2:3" x14ac:dyDescent="0.2">
      <c r="B107" s="464">
        <v>1</v>
      </c>
      <c r="C107" s="464">
        <v>0.97389999999999999</v>
      </c>
    </row>
    <row r="108" spans="2:3" x14ac:dyDescent="0.2">
      <c r="B108" s="464">
        <v>1</v>
      </c>
      <c r="C108" s="464">
        <v>0.86309999999999998</v>
      </c>
    </row>
    <row r="109" spans="2:3" x14ac:dyDescent="0.2">
      <c r="B109" s="464">
        <v>1</v>
      </c>
      <c r="C109" s="464">
        <v>0.99540000000000006</v>
      </c>
    </row>
    <row r="110" spans="2:3" x14ac:dyDescent="0.2">
      <c r="B110" s="464">
        <v>1</v>
      </c>
      <c r="C110" s="464">
        <v>0.99980000000000002</v>
      </c>
    </row>
    <row r="111" spans="2:3" x14ac:dyDescent="0.2">
      <c r="B111" s="464">
        <v>1</v>
      </c>
      <c r="C111" s="464">
        <v>0.75109999999999999</v>
      </c>
    </row>
    <row r="112" spans="2:3" x14ac:dyDescent="0.2">
      <c r="B112" s="464">
        <v>1</v>
      </c>
      <c r="C112" s="464">
        <v>0.90439999999999998</v>
      </c>
    </row>
    <row r="113" spans="2:3" x14ac:dyDescent="0.2">
      <c r="B113" s="464">
        <v>1</v>
      </c>
      <c r="C113" s="464">
        <v>0.95040000000000002</v>
      </c>
    </row>
    <row r="114" spans="2:3" x14ac:dyDescent="0.2">
      <c r="B114" s="464">
        <v>1</v>
      </c>
      <c r="C114" s="464">
        <v>0</v>
      </c>
    </row>
    <row r="115" spans="2:3" x14ac:dyDescent="0.2">
      <c r="B115" s="464">
        <v>1</v>
      </c>
      <c r="C115" s="464">
        <v>0.63629999999999998</v>
      </c>
    </row>
    <row r="116" spans="2:3" x14ac:dyDescent="0.2">
      <c r="B116" s="464">
        <v>1</v>
      </c>
      <c r="C116" s="464">
        <v>0.96450000000000002</v>
      </c>
    </row>
    <row r="117" spans="2:3" x14ac:dyDescent="0.2">
      <c r="B117" s="464">
        <v>1</v>
      </c>
      <c r="C117" s="464">
        <v>0.99890000000000001</v>
      </c>
    </row>
    <row r="118" spans="2:3" x14ac:dyDescent="0.2">
      <c r="B118" s="464">
        <v>1.5896000000000001</v>
      </c>
      <c r="C118" s="464">
        <v>1.4394999999999998</v>
      </c>
    </row>
    <row r="119" spans="2:3" x14ac:dyDescent="0.2">
      <c r="B119" s="464">
        <v>1</v>
      </c>
      <c r="C119" s="464">
        <v>0.9423999999999999</v>
      </c>
    </row>
    <row r="120" spans="2:3" x14ac:dyDescent="0.2">
      <c r="B120" s="464">
        <v>1</v>
      </c>
      <c r="C120" s="464">
        <v>0.88080000000000003</v>
      </c>
    </row>
    <row r="121" spans="2:3" x14ac:dyDescent="0.2">
      <c r="B121" s="464">
        <v>1</v>
      </c>
      <c r="C121" s="464">
        <v>0.99890000000000001</v>
      </c>
    </row>
    <row r="122" spans="2:3" x14ac:dyDescent="0.2">
      <c r="B122" s="464">
        <v>1.4402999999999999</v>
      </c>
      <c r="C122" s="464">
        <v>1.3289</v>
      </c>
    </row>
    <row r="123" spans="2:3" x14ac:dyDescent="0.2">
      <c r="B123" s="464">
        <v>1</v>
      </c>
      <c r="C123" s="464">
        <v>0.99980000000000002</v>
      </c>
    </row>
    <row r="124" spans="2:3" x14ac:dyDescent="0.2">
      <c r="B124" s="464">
        <v>1</v>
      </c>
      <c r="C124" s="464">
        <v>0.99760000000000004</v>
      </c>
    </row>
    <row r="125" spans="2:3" x14ac:dyDescent="0.2">
      <c r="B125" s="464">
        <v>1</v>
      </c>
      <c r="C125" s="464">
        <v>0.79459999999999997</v>
      </c>
    </row>
    <row r="126" spans="2:3" x14ac:dyDescent="0.2">
      <c r="B126" s="464">
        <v>-4.9184000000000001</v>
      </c>
      <c r="C126" s="464">
        <v>-4.9184000000000001</v>
      </c>
    </row>
    <row r="127" spans="2:3" x14ac:dyDescent="0.2">
      <c r="B127" s="464">
        <v>1.0011000000000001</v>
      </c>
      <c r="C127" s="464">
        <v>1.0176000000000001</v>
      </c>
    </row>
    <row r="128" spans="2:3" x14ac:dyDescent="0.2">
      <c r="B128" s="464">
        <v>1</v>
      </c>
      <c r="C128" s="464">
        <v>0.99980000000000002</v>
      </c>
    </row>
    <row r="129" spans="2:3" x14ac:dyDescent="0.2">
      <c r="B129" s="464">
        <v>2.1349</v>
      </c>
      <c r="C129" s="464">
        <v>2.0129000000000001</v>
      </c>
    </row>
    <row r="130" spans="2:3" x14ac:dyDescent="0.2">
      <c r="B130" s="464">
        <v>1</v>
      </c>
      <c r="C130" s="464">
        <v>0.995</v>
      </c>
    </row>
    <row r="131" spans="2:3" x14ac:dyDescent="0.2">
      <c r="B131" s="464">
        <v>1</v>
      </c>
      <c r="C131" s="464">
        <v>0.9951000000000001</v>
      </c>
    </row>
    <row r="132" spans="2:3" x14ac:dyDescent="0.2">
      <c r="B132" s="464">
        <v>1</v>
      </c>
      <c r="C132" s="464">
        <v>0.89939999999999998</v>
      </c>
    </row>
    <row r="133" spans="2:3" x14ac:dyDescent="0.2">
      <c r="B133" s="464">
        <v>1</v>
      </c>
      <c r="C133" s="464">
        <v>0.99790000000000001</v>
      </c>
    </row>
    <row r="134" spans="2:3" x14ac:dyDescent="0.2">
      <c r="B134" s="464">
        <v>1</v>
      </c>
      <c r="C134" s="464">
        <v>0.94230000000000003</v>
      </c>
    </row>
    <row r="135" spans="2:3" x14ac:dyDescent="0.2">
      <c r="B135" s="464">
        <v>1</v>
      </c>
      <c r="C135" s="464">
        <v>0.97719999999999996</v>
      </c>
    </row>
    <row r="136" spans="2:3" x14ac:dyDescent="0.2">
      <c r="B136" s="464">
        <v>1</v>
      </c>
      <c r="C136" s="464">
        <v>1</v>
      </c>
    </row>
    <row r="137" spans="2:3" x14ac:dyDescent="0.2">
      <c r="B137" s="464">
        <v>1</v>
      </c>
      <c r="C137" s="464">
        <v>0.87980000000000003</v>
      </c>
    </row>
    <row r="138" spans="2:3" x14ac:dyDescent="0.2">
      <c r="B138" s="464">
        <v>1</v>
      </c>
      <c r="C138" s="464">
        <v>0.98409999999999997</v>
      </c>
    </row>
    <row r="139" spans="2:3" x14ac:dyDescent="0.2">
      <c r="B139" s="464">
        <v>1</v>
      </c>
      <c r="C139" s="464">
        <v>0.94169999999999998</v>
      </c>
    </row>
    <row r="140" spans="2:3" x14ac:dyDescent="0.2">
      <c r="B140" s="464">
        <v>1</v>
      </c>
      <c r="C140" s="464">
        <v>0.91720000000000002</v>
      </c>
    </row>
    <row r="141" spans="2:3" x14ac:dyDescent="0.2">
      <c r="B141" s="464">
        <v>1</v>
      </c>
      <c r="C141" s="464">
        <v>0.8698999999999999</v>
      </c>
    </row>
    <row r="142" spans="2:3" x14ac:dyDescent="0.2">
      <c r="B142" s="464">
        <v>1</v>
      </c>
      <c r="C142" s="464">
        <v>0.96489999999999998</v>
      </c>
    </row>
    <row r="143" spans="2:3" x14ac:dyDescent="0.2">
      <c r="B143" s="464">
        <v>1</v>
      </c>
      <c r="C143" s="464">
        <v>0.94299999999999995</v>
      </c>
    </row>
    <row r="144" spans="2:3" x14ac:dyDescent="0.2">
      <c r="B144" s="464">
        <v>1</v>
      </c>
      <c r="C144" s="464">
        <v>0.97420000000000007</v>
      </c>
    </row>
    <row r="145" spans="2:3" x14ac:dyDescent="0.2">
      <c r="B145" s="464">
        <v>1</v>
      </c>
      <c r="C145" s="464">
        <v>0.92569999999999997</v>
      </c>
    </row>
    <row r="146" spans="2:3" x14ac:dyDescent="0.2">
      <c r="B146" s="464">
        <v>1.8294999999999999</v>
      </c>
      <c r="C146" s="464">
        <v>2.1917</v>
      </c>
    </row>
    <row r="147" spans="2:3" x14ac:dyDescent="0.2">
      <c r="B147" s="464">
        <v>1.2504</v>
      </c>
      <c r="C147" s="464">
        <v>0.66239999999999999</v>
      </c>
    </row>
    <row r="148" spans="2:3" x14ac:dyDescent="0.2">
      <c r="B148" s="464">
        <v>1</v>
      </c>
      <c r="C148" s="464">
        <v>1</v>
      </c>
    </row>
    <row r="149" spans="2:3" x14ac:dyDescent="0.2">
      <c r="B149" s="464">
        <v>1</v>
      </c>
      <c r="C149" s="464">
        <v>1</v>
      </c>
    </row>
    <row r="150" spans="2:3" x14ac:dyDescent="0.2">
      <c r="B150" s="464">
        <v>1</v>
      </c>
      <c r="C150" s="464">
        <v>0.99430000000000007</v>
      </c>
    </row>
    <row r="151" spans="2:3" x14ac:dyDescent="0.2">
      <c r="B151" s="464">
        <v>1</v>
      </c>
      <c r="C151" s="464">
        <v>0.96650000000000003</v>
      </c>
    </row>
    <row r="152" spans="2:3" x14ac:dyDescent="0.2">
      <c r="B152" s="464">
        <v>1</v>
      </c>
      <c r="C152" s="464">
        <v>0.78909999999999991</v>
      </c>
    </row>
    <row r="153" spans="2:3" x14ac:dyDescent="0.2">
      <c r="B153" s="464">
        <v>1</v>
      </c>
      <c r="C153" s="464">
        <v>0.88419999999999999</v>
      </c>
    </row>
    <row r="154" spans="2:3" x14ac:dyDescent="0.2">
      <c r="B154" s="464">
        <v>1</v>
      </c>
      <c r="C154" s="464">
        <v>0.83400000000000007</v>
      </c>
    </row>
    <row r="155" spans="2:3" x14ac:dyDescent="0.2">
      <c r="B155" s="464">
        <v>1.0023</v>
      </c>
      <c r="C155" s="464">
        <v>1.0005999999999999</v>
      </c>
    </row>
    <row r="156" spans="2:3" x14ac:dyDescent="0.2">
      <c r="B156" s="464">
        <v>1.0356999999999998</v>
      </c>
      <c r="C156" s="464">
        <v>1.0323</v>
      </c>
    </row>
    <row r="157" spans="2:3" x14ac:dyDescent="0.2">
      <c r="B157" s="464">
        <v>1</v>
      </c>
      <c r="C157" s="464">
        <v>0.879</v>
      </c>
    </row>
    <row r="158" spans="2:3" x14ac:dyDescent="0.2">
      <c r="B158" s="464">
        <v>1</v>
      </c>
      <c r="C158" s="464">
        <v>0.24170000000000003</v>
      </c>
    </row>
    <row r="159" spans="2:3" x14ac:dyDescent="0.2">
      <c r="B159" s="464">
        <v>1</v>
      </c>
      <c r="C159" s="464">
        <v>1</v>
      </c>
    </row>
    <row r="160" spans="2:3" x14ac:dyDescent="0.2">
      <c r="B160" s="464">
        <v>1.0105</v>
      </c>
      <c r="C160" s="464">
        <v>0.8256</v>
      </c>
    </row>
    <row r="161" spans="2:3" x14ac:dyDescent="0.2">
      <c r="B161" s="464">
        <v>3.073</v>
      </c>
      <c r="C161" s="464">
        <v>3.46</v>
      </c>
    </row>
    <row r="162" spans="2:3" x14ac:dyDescent="0.2">
      <c r="B162" s="464">
        <v>2.2048000000000001</v>
      </c>
      <c r="C162" s="464">
        <v>2.1724999999999999</v>
      </c>
    </row>
    <row r="163" spans="2:3" x14ac:dyDescent="0.2">
      <c r="B163" s="464">
        <v>1</v>
      </c>
      <c r="C163" s="464">
        <v>0.98780000000000001</v>
      </c>
    </row>
    <row r="164" spans="2:3" x14ac:dyDescent="0.2">
      <c r="B164" s="464">
        <v>1</v>
      </c>
      <c r="C164" s="464">
        <v>0.96019999999999994</v>
      </c>
    </row>
    <row r="165" spans="2:3" x14ac:dyDescent="0.2">
      <c r="B165" s="464">
        <v>1</v>
      </c>
      <c r="C165" s="464">
        <v>0.94489999999999996</v>
      </c>
    </row>
    <row r="166" spans="2:3" x14ac:dyDescent="0.2">
      <c r="B166" s="464">
        <v>1</v>
      </c>
      <c r="C166" s="464">
        <v>0.99909999999999999</v>
      </c>
    </row>
    <row r="167" spans="2:3" x14ac:dyDescent="0.2">
      <c r="B167" s="464">
        <v>1</v>
      </c>
      <c r="C167" s="464">
        <v>0.99260000000000004</v>
      </c>
    </row>
    <row r="168" spans="2:3" x14ac:dyDescent="0.2">
      <c r="B168" s="464">
        <v>1</v>
      </c>
      <c r="C168" s="464">
        <v>0.76849999999999996</v>
      </c>
    </row>
    <row r="169" spans="2:3" x14ac:dyDescent="0.2">
      <c r="B169" s="464">
        <v>1</v>
      </c>
      <c r="C169" s="464">
        <v>0.51939999999999997</v>
      </c>
    </row>
    <row r="170" spans="2:3" x14ac:dyDescent="0.2">
      <c r="B170" s="464">
        <v>1</v>
      </c>
      <c r="C170" s="464">
        <v>0.99980000000000002</v>
      </c>
    </row>
    <row r="171" spans="2:3" x14ac:dyDescent="0.2">
      <c r="B171" s="464">
        <v>1</v>
      </c>
      <c r="C171" s="464">
        <v>0.82790000000000008</v>
      </c>
    </row>
    <row r="172" spans="2:3" x14ac:dyDescent="0.2">
      <c r="B172" s="464">
        <v>1</v>
      </c>
      <c r="C172" s="464">
        <v>0.99790000000000001</v>
      </c>
    </row>
    <row r="173" spans="2:3" x14ac:dyDescent="0.2">
      <c r="B173" s="464">
        <v>1</v>
      </c>
      <c r="C173" s="464">
        <v>0.65370000000000006</v>
      </c>
    </row>
    <row r="174" spans="2:3" x14ac:dyDescent="0.2">
      <c r="B174" s="464">
        <v>1</v>
      </c>
      <c r="C174" s="464">
        <v>0.99540000000000006</v>
      </c>
    </row>
    <row r="175" spans="2:3" x14ac:dyDescent="0.2">
      <c r="B175" s="464">
        <v>1</v>
      </c>
      <c r="C175" s="464">
        <v>0.96530000000000005</v>
      </c>
    </row>
    <row r="176" spans="2:3" x14ac:dyDescent="0.2">
      <c r="B176" s="464">
        <v>1</v>
      </c>
      <c r="C176" s="464">
        <v>0.9788</v>
      </c>
    </row>
    <row r="177" spans="2:3" x14ac:dyDescent="0.2">
      <c r="B177" s="464">
        <v>1.0087000000000002</v>
      </c>
      <c r="C177" s="464">
        <v>1.0073000000000001</v>
      </c>
    </row>
    <row r="178" spans="2:3" x14ac:dyDescent="0.2">
      <c r="B178" s="464">
        <v>1.0087000000000002</v>
      </c>
      <c r="C178" s="464">
        <v>1.0073000000000001</v>
      </c>
    </row>
    <row r="179" spans="2:3" x14ac:dyDescent="0.2">
      <c r="B179" s="464">
        <v>1</v>
      </c>
      <c r="C179" s="464">
        <v>0.98459999999999992</v>
      </c>
    </row>
    <row r="180" spans="2:3" x14ac:dyDescent="0.2">
      <c r="B180" s="464">
        <v>1.0234999999999999</v>
      </c>
      <c r="C180" s="464">
        <v>1.0051999999999999</v>
      </c>
    </row>
    <row r="181" spans="2:3" x14ac:dyDescent="0.2">
      <c r="B181" s="464">
        <v>1.0234999999999999</v>
      </c>
      <c r="C181" s="464">
        <v>1.0051999999999999</v>
      </c>
    </row>
    <row r="182" spans="2:3" x14ac:dyDescent="0.2">
      <c r="B182" s="464">
        <v>1</v>
      </c>
      <c r="C182" s="464">
        <v>1</v>
      </c>
    </row>
    <row r="183" spans="2:3" x14ac:dyDescent="0.2">
      <c r="B183" s="464">
        <v>1</v>
      </c>
      <c r="C183" s="464">
        <v>0.90810000000000002</v>
      </c>
    </row>
    <row r="184" spans="2:3" x14ac:dyDescent="0.2">
      <c r="B184" s="464">
        <v>1</v>
      </c>
      <c r="C184" s="464">
        <v>0.99549999999999994</v>
      </c>
    </row>
    <row r="185" spans="2:3" x14ac:dyDescent="0.2">
      <c r="B185" s="464">
        <v>1</v>
      </c>
      <c r="C185" s="464">
        <v>0.42229999999999995</v>
      </c>
    </row>
    <row r="186" spans="2:3" x14ac:dyDescent="0.2">
      <c r="B186" s="464">
        <v>1</v>
      </c>
      <c r="C186" s="464">
        <v>0.85</v>
      </c>
    </row>
    <row r="187" spans="2:3" x14ac:dyDescent="0.2">
      <c r="B187" s="464">
        <v>1</v>
      </c>
      <c r="C187" s="464">
        <v>0.94220000000000004</v>
      </c>
    </row>
    <row r="188" spans="2:3" x14ac:dyDescent="0.2">
      <c r="B188" s="464">
        <v>1</v>
      </c>
      <c r="C188" s="464">
        <v>0.77849999999999997</v>
      </c>
    </row>
    <row r="189" spans="2:3" x14ac:dyDescent="0.2">
      <c r="B189" s="464">
        <v>1</v>
      </c>
      <c r="C189" s="464">
        <v>0.97250000000000003</v>
      </c>
    </row>
    <row r="190" spans="2:3" x14ac:dyDescent="0.2">
      <c r="B190" s="464">
        <v>1</v>
      </c>
      <c r="C190" s="464">
        <v>0.51800000000000002</v>
      </c>
    </row>
    <row r="191" spans="2:3" x14ac:dyDescent="0.2">
      <c r="B191" s="464">
        <v>1</v>
      </c>
      <c r="C191" s="464">
        <v>0.88840000000000008</v>
      </c>
    </row>
    <row r="192" spans="2:3" x14ac:dyDescent="0.2">
      <c r="B192" s="464">
        <v>1.0149999999999999</v>
      </c>
      <c r="C192" s="464">
        <v>1.0026000000000002</v>
      </c>
    </row>
    <row r="193" spans="2:3" x14ac:dyDescent="0.2">
      <c r="B193" s="464">
        <v>1</v>
      </c>
      <c r="C193" s="464">
        <v>0.98309999999999997</v>
      </c>
    </row>
    <row r="194" spans="2:3" x14ac:dyDescent="0.2">
      <c r="B194" s="464">
        <v>1</v>
      </c>
      <c r="C194" s="464">
        <v>0.98250000000000004</v>
      </c>
    </row>
    <row r="195" spans="2:3" x14ac:dyDescent="0.2">
      <c r="B195" s="464">
        <v>1</v>
      </c>
      <c r="C195" s="464">
        <v>1</v>
      </c>
    </row>
    <row r="196" spans="2:3" x14ac:dyDescent="0.2">
      <c r="B196" s="464">
        <v>1</v>
      </c>
      <c r="C196" s="464">
        <v>0.96889999999999998</v>
      </c>
    </row>
    <row r="197" spans="2:3" x14ac:dyDescent="0.2">
      <c r="B197" s="464">
        <v>1.0127999999999999</v>
      </c>
      <c r="C197" s="464">
        <v>1.4421999999999999</v>
      </c>
    </row>
    <row r="198" spans="2:3" x14ac:dyDescent="0.2">
      <c r="B198" s="464">
        <v>1</v>
      </c>
      <c r="C198" s="464">
        <v>0.42</v>
      </c>
    </row>
    <row r="199" spans="2:3" x14ac:dyDescent="0.2">
      <c r="B199" s="464">
        <v>1</v>
      </c>
      <c r="C199" s="464">
        <v>0.88</v>
      </c>
    </row>
    <row r="200" spans="2:3" x14ac:dyDescent="0.2">
      <c r="B200" s="464">
        <v>1</v>
      </c>
      <c r="C200" s="464">
        <v>0.96</v>
      </c>
    </row>
    <row r="201" spans="2:3" x14ac:dyDescent="0.2">
      <c r="B201" s="464">
        <v>1</v>
      </c>
      <c r="C201" s="464">
        <v>0.9486</v>
      </c>
    </row>
    <row r="202" spans="2:3" x14ac:dyDescent="0.2">
      <c r="B202" s="464">
        <v>1</v>
      </c>
      <c r="C202" s="464">
        <v>9.0000000000000011E-3</v>
      </c>
    </row>
    <row r="203" spans="2:3" x14ac:dyDescent="0.2">
      <c r="B203" s="464">
        <v>1.0001</v>
      </c>
      <c r="C203" s="464">
        <v>1.0001</v>
      </c>
    </row>
    <row r="204" spans="2:3" x14ac:dyDescent="0.2">
      <c r="B204" s="464">
        <v>1</v>
      </c>
      <c r="C204" s="464">
        <v>0.99970000000000003</v>
      </c>
    </row>
    <row r="205" spans="2:3" x14ac:dyDescent="0.2">
      <c r="B205" s="464">
        <v>1</v>
      </c>
      <c r="C205" s="464">
        <v>0.99439999999999995</v>
      </c>
    </row>
    <row r="206" spans="2:3" x14ac:dyDescent="0.2">
      <c r="B206" s="464">
        <v>1</v>
      </c>
      <c r="C206" s="464">
        <v>0.99040000000000006</v>
      </c>
    </row>
    <row r="207" spans="2:3" x14ac:dyDescent="0.2">
      <c r="B207" s="464">
        <v>1</v>
      </c>
      <c r="C207" s="464">
        <v>0.78659999999999997</v>
      </c>
    </row>
    <row r="208" spans="2:3" x14ac:dyDescent="0.2">
      <c r="B208" s="464">
        <v>1</v>
      </c>
      <c r="C208" s="464">
        <v>1</v>
      </c>
    </row>
    <row r="209" spans="2:3" x14ac:dyDescent="0.2">
      <c r="B209" s="464">
        <v>1.0712000000000002</v>
      </c>
      <c r="C209" s="464">
        <v>0.97670000000000001</v>
      </c>
    </row>
    <row r="210" spans="2:3" x14ac:dyDescent="0.2">
      <c r="B210" s="464">
        <v>1.0712000000000002</v>
      </c>
      <c r="C210" s="464">
        <v>0.97670000000000001</v>
      </c>
    </row>
    <row r="211" spans="2:3" x14ac:dyDescent="0.2">
      <c r="B211" s="464">
        <v>1</v>
      </c>
      <c r="C211" s="464">
        <v>0.1177</v>
      </c>
    </row>
    <row r="212" spans="2:3" x14ac:dyDescent="0.2">
      <c r="B212" s="464">
        <v>1</v>
      </c>
      <c r="C212" s="464">
        <v>0.74480000000000002</v>
      </c>
    </row>
    <row r="213" spans="2:3" x14ac:dyDescent="0.2">
      <c r="B213" s="464">
        <v>1</v>
      </c>
      <c r="C213" s="464">
        <v>0.99980000000000002</v>
      </c>
    </row>
    <row r="214" spans="2:3" x14ac:dyDescent="0.2">
      <c r="B214" s="464">
        <v>1</v>
      </c>
      <c r="C214" s="464">
        <v>1</v>
      </c>
    </row>
    <row r="215" spans="2:3" x14ac:dyDescent="0.2">
      <c r="B215" s="464">
        <v>1</v>
      </c>
      <c r="C215" s="464">
        <v>0</v>
      </c>
    </row>
    <row r="216" spans="2:3" x14ac:dyDescent="0.2">
      <c r="B216" s="464">
        <v>1</v>
      </c>
      <c r="C216" s="464">
        <v>0.99980000000000002</v>
      </c>
    </row>
    <row r="217" spans="2:3" x14ac:dyDescent="0.2">
      <c r="B217" s="464">
        <v>1</v>
      </c>
      <c r="C217" s="464">
        <v>0.9756999999999999</v>
      </c>
    </row>
    <row r="218" spans="2:3" x14ac:dyDescent="0.2">
      <c r="B218" s="464">
        <v>1</v>
      </c>
      <c r="C218" s="464">
        <v>0.98560000000000003</v>
      </c>
    </row>
    <row r="219" spans="2:3" x14ac:dyDescent="0.2">
      <c r="B219" s="464">
        <v>1</v>
      </c>
      <c r="C219" s="464">
        <v>0.90480000000000005</v>
      </c>
    </row>
    <row r="220" spans="2:3" x14ac:dyDescent="0.2">
      <c r="B220" s="464">
        <v>1</v>
      </c>
      <c r="C220" s="464">
        <v>0.99970000000000003</v>
      </c>
    </row>
    <row r="221" spans="2:3" x14ac:dyDescent="0.2">
      <c r="B221" s="464">
        <v>1</v>
      </c>
      <c r="C221" s="464">
        <v>0.99980000000000002</v>
      </c>
    </row>
    <row r="222" spans="2:3" x14ac:dyDescent="0.2">
      <c r="B222" s="464">
        <v>1</v>
      </c>
      <c r="C222" s="464">
        <v>0.9998999999999999</v>
      </c>
    </row>
    <row r="223" spans="2:3" x14ac:dyDescent="0.2">
      <c r="B223" s="464">
        <v>1.1692</v>
      </c>
      <c r="C223" s="464">
        <v>1.1679999999999999</v>
      </c>
    </row>
    <row r="224" spans="2:3" x14ac:dyDescent="0.2">
      <c r="B224" s="464">
        <v>1.1692</v>
      </c>
      <c r="C224" s="464">
        <v>1.1679999999999999</v>
      </c>
    </row>
    <row r="225" spans="2:3" x14ac:dyDescent="0.2">
      <c r="B225" s="464">
        <v>1</v>
      </c>
      <c r="C225" s="464">
        <v>1</v>
      </c>
    </row>
    <row r="226" spans="2:3" x14ac:dyDescent="0.2">
      <c r="B226" s="464">
        <v>1</v>
      </c>
      <c r="C226" s="464">
        <v>0.96730000000000005</v>
      </c>
    </row>
    <row r="227" spans="2:3" x14ac:dyDescent="0.2">
      <c r="B227" s="464">
        <v>1</v>
      </c>
      <c r="C227" s="464">
        <v>0.99199999999999999</v>
      </c>
    </row>
    <row r="228" spans="2:3" x14ac:dyDescent="0.2">
      <c r="B228" s="464">
        <v>1.5590999999999999</v>
      </c>
      <c r="C228" s="464">
        <v>0.95609999999999995</v>
      </c>
    </row>
    <row r="229" spans="2:3" x14ac:dyDescent="0.2">
      <c r="B229" s="464">
        <v>0.96660000000000001</v>
      </c>
      <c r="C229" s="464">
        <v>1.9525999999999999</v>
      </c>
    </row>
    <row r="230" spans="2:3" x14ac:dyDescent="0.2">
      <c r="B230" s="464">
        <v>1</v>
      </c>
      <c r="C230" s="464">
        <v>1.0014000000000001</v>
      </c>
    </row>
    <row r="231" spans="2:3" x14ac:dyDescent="0.2">
      <c r="B231" s="464">
        <v>1</v>
      </c>
      <c r="C231" s="464">
        <v>1.0016</v>
      </c>
    </row>
    <row r="232" spans="2:3" x14ac:dyDescent="0.2">
      <c r="B232" s="464">
        <v>1.2</v>
      </c>
      <c r="C232" s="464">
        <v>1.77</v>
      </c>
    </row>
    <row r="233" spans="2:3" x14ac:dyDescent="0.2">
      <c r="B233" s="464">
        <v>1</v>
      </c>
      <c r="C233" s="464">
        <v>0.91799999999999993</v>
      </c>
    </row>
    <row r="234" spans="2:3" x14ac:dyDescent="0.2">
      <c r="B234" s="464">
        <v>1.012</v>
      </c>
      <c r="C234" s="464">
        <v>1.5049999999999999</v>
      </c>
    </row>
    <row r="235" spans="2:3" x14ac:dyDescent="0.2">
      <c r="B235" s="464">
        <v>2.0059999999999998</v>
      </c>
      <c r="C235" s="464">
        <v>2.081</v>
      </c>
    </row>
    <row r="236" spans="2:3" x14ac:dyDescent="0.2">
      <c r="B236" s="464">
        <v>1.6819999999999999</v>
      </c>
      <c r="C236" s="464">
        <v>2.298</v>
      </c>
    </row>
    <row r="237" spans="2:3" x14ac:dyDescent="0.2">
      <c r="B237" s="464">
        <v>2.0830000000000002</v>
      </c>
      <c r="C237" s="464">
        <v>1.7649999999999999</v>
      </c>
    </row>
    <row r="238" spans="2:3" x14ac:dyDescent="0.2">
      <c r="B238" s="464">
        <v>1</v>
      </c>
      <c r="C238" s="464">
        <v>0.99970000000000003</v>
      </c>
    </row>
    <row r="239" spans="2:3" x14ac:dyDescent="0.2">
      <c r="B239" s="464">
        <v>1.0036</v>
      </c>
      <c r="C239" s="464">
        <v>0.99629999999999996</v>
      </c>
    </row>
    <row r="240" spans="2:3" x14ac:dyDescent="0.2">
      <c r="B240" s="464">
        <v>1</v>
      </c>
      <c r="C240" s="464">
        <v>0.98980000000000001</v>
      </c>
    </row>
    <row r="241" spans="2:3" x14ac:dyDescent="0.2">
      <c r="B241" s="464">
        <v>1</v>
      </c>
      <c r="C241" s="464">
        <v>0.95930000000000004</v>
      </c>
    </row>
    <row r="242" spans="2:3" x14ac:dyDescent="0.2">
      <c r="B242" s="464">
        <v>1.0158</v>
      </c>
      <c r="C242" s="464">
        <v>1.0154000000000001</v>
      </c>
    </row>
    <row r="243" spans="2:3" x14ac:dyDescent="0.2">
      <c r="B243" s="464">
        <v>2.1473</v>
      </c>
      <c r="C243" s="464">
        <v>2.0912999999999999</v>
      </c>
    </row>
    <row r="244" spans="2:3" x14ac:dyDescent="0.2">
      <c r="B244" s="464">
        <v>1.7871999999999999</v>
      </c>
      <c r="C244" s="464">
        <v>1.7804</v>
      </c>
    </row>
    <row r="245" spans="2:3" x14ac:dyDescent="0.2">
      <c r="B245" s="464">
        <v>1.9574</v>
      </c>
      <c r="C245" s="464">
        <v>1.8815999999999999</v>
      </c>
    </row>
    <row r="246" spans="2:3" x14ac:dyDescent="0.2">
      <c r="B246" s="464">
        <v>1.4958</v>
      </c>
      <c r="C246" s="464">
        <v>1.4584000000000001</v>
      </c>
    </row>
    <row r="247" spans="2:3" x14ac:dyDescent="0.2">
      <c r="B247" s="464">
        <v>1</v>
      </c>
      <c r="C247" s="464">
        <v>0.9998999999999999</v>
      </c>
    </row>
    <row r="248" spans="2:3" x14ac:dyDescent="0.2">
      <c r="B248" s="464">
        <v>1</v>
      </c>
      <c r="C248" s="464">
        <v>0.83479999999999999</v>
      </c>
    </row>
    <row r="249" spans="2:3" x14ac:dyDescent="0.2">
      <c r="B249" s="464">
        <v>1.1200000000000001</v>
      </c>
      <c r="C249" s="464">
        <v>1.74</v>
      </c>
    </row>
    <row r="250" spans="2:3" x14ac:dyDescent="0.2">
      <c r="B250" s="464">
        <v>1</v>
      </c>
      <c r="C250" s="464">
        <v>0.89340000000000008</v>
      </c>
    </row>
    <row r="251" spans="2:3" x14ac:dyDescent="0.2">
      <c r="B251" s="464">
        <v>2.6823999999999999</v>
      </c>
      <c r="C251" s="464">
        <v>2.6823999999999999</v>
      </c>
    </row>
    <row r="252" spans="2:3" x14ac:dyDescent="0.2">
      <c r="B252" s="464">
        <v>1</v>
      </c>
      <c r="C252" s="464">
        <v>0.99959999999999993</v>
      </c>
    </row>
    <row r="253" spans="2:3" x14ac:dyDescent="0.2">
      <c r="B253" s="464">
        <v>1.7161000000000002</v>
      </c>
      <c r="C253" s="464">
        <v>1.51</v>
      </c>
    </row>
    <row r="254" spans="2:3" x14ac:dyDescent="0.2">
      <c r="B254" s="464">
        <v>1</v>
      </c>
      <c r="C254" s="464">
        <v>0.87280000000000002</v>
      </c>
    </row>
    <row r="255" spans="2:3" x14ac:dyDescent="0.2">
      <c r="B255" s="464">
        <v>1</v>
      </c>
      <c r="C255" s="464">
        <v>0.93629999999999991</v>
      </c>
    </row>
    <row r="256" spans="2:3" x14ac:dyDescent="0.2">
      <c r="B256" s="464">
        <v>1</v>
      </c>
      <c r="C256" s="464">
        <v>0.91900000000000004</v>
      </c>
    </row>
    <row r="257" spans="2:3" x14ac:dyDescent="0.2">
      <c r="B257" s="464">
        <v>1</v>
      </c>
      <c r="C257" s="464">
        <v>0.99919999999999998</v>
      </c>
    </row>
    <row r="258" spans="2:3" x14ac:dyDescent="0.2">
      <c r="B258" s="464">
        <v>1</v>
      </c>
      <c r="C258" s="464">
        <v>0.99970000000000003</v>
      </c>
    </row>
    <row r="259" spans="2:3" x14ac:dyDescent="0.2">
      <c r="B259" s="464">
        <v>1</v>
      </c>
      <c r="C259" s="464">
        <v>0.96689999999999998</v>
      </c>
    </row>
    <row r="260" spans="2:3" x14ac:dyDescent="0.2">
      <c r="B260" s="464">
        <v>1</v>
      </c>
      <c r="C260" s="464">
        <v>0.99879999999999991</v>
      </c>
    </row>
    <row r="261" spans="2:3" x14ac:dyDescent="0.2">
      <c r="B261" s="464">
        <v>1</v>
      </c>
      <c r="C261" s="464">
        <v>0.99690000000000001</v>
      </c>
    </row>
    <row r="262" spans="2:3" x14ac:dyDescent="0.2">
      <c r="B262" s="464">
        <v>2.4074</v>
      </c>
      <c r="C262" s="464">
        <v>2.3559000000000001</v>
      </c>
    </row>
    <row r="263" spans="2:3" x14ac:dyDescent="0.2">
      <c r="B263" s="464">
        <v>1.0005999999999999</v>
      </c>
      <c r="C263" s="464">
        <v>1.0168999999999999</v>
      </c>
    </row>
    <row r="264" spans="2:3" x14ac:dyDescent="0.2">
      <c r="B264" s="464">
        <v>1.0099</v>
      </c>
      <c r="C264" s="464">
        <v>1.5562</v>
      </c>
    </row>
    <row r="265" spans="2:3" x14ac:dyDescent="0.2">
      <c r="B265" s="464">
        <v>1</v>
      </c>
      <c r="C265" s="464">
        <v>0.93389999999999995</v>
      </c>
    </row>
    <row r="266" spans="2:3" x14ac:dyDescent="0.2">
      <c r="B266" s="464">
        <v>1</v>
      </c>
      <c r="C266" s="464">
        <v>0.84</v>
      </c>
    </row>
    <row r="267" spans="2:3" x14ac:dyDescent="0.2">
      <c r="B267" s="464">
        <v>1</v>
      </c>
      <c r="C267" s="464">
        <v>0.84</v>
      </c>
    </row>
    <row r="268" spans="2:3" x14ac:dyDescent="0.2">
      <c r="B268" s="464">
        <v>1</v>
      </c>
      <c r="C268" s="464">
        <v>0.84</v>
      </c>
    </row>
    <row r="269" spans="2:3" x14ac:dyDescent="0.2">
      <c r="B269" s="464">
        <v>1</v>
      </c>
      <c r="C269" s="464">
        <v>0.84</v>
      </c>
    </row>
    <row r="270" spans="2:3" x14ac:dyDescent="0.2">
      <c r="B270" s="464">
        <v>1</v>
      </c>
      <c r="C270" s="464">
        <v>0.84</v>
      </c>
    </row>
    <row r="271" spans="2:3" x14ac:dyDescent="0.2">
      <c r="B271" s="464">
        <v>1</v>
      </c>
      <c r="C271" s="464">
        <v>0.84</v>
      </c>
    </row>
    <row r="272" spans="2:3" x14ac:dyDescent="0.2">
      <c r="B272" s="464">
        <v>1</v>
      </c>
      <c r="C272" s="464">
        <v>0.84</v>
      </c>
    </row>
    <row r="273" spans="2:3" x14ac:dyDescent="0.2">
      <c r="B273" s="464">
        <v>1</v>
      </c>
      <c r="C273" s="464">
        <v>0.84</v>
      </c>
    </row>
    <row r="274" spans="2:3" x14ac:dyDescent="0.2">
      <c r="B274" s="464">
        <v>1.004</v>
      </c>
      <c r="C274" s="464">
        <v>1.101</v>
      </c>
    </row>
    <row r="275" spans="2:3" x14ac:dyDescent="0.2">
      <c r="B275" s="464">
        <v>2.2132000000000001</v>
      </c>
      <c r="C275" s="464">
        <v>2.2702</v>
      </c>
    </row>
    <row r="276" spans="2:3" x14ac:dyDescent="0.2">
      <c r="B276" s="464">
        <v>1</v>
      </c>
      <c r="C276" s="464">
        <v>0.98519999999999996</v>
      </c>
    </row>
    <row r="277" spans="2:3" x14ac:dyDescent="0.2">
      <c r="B277" s="464">
        <v>1</v>
      </c>
      <c r="C277" s="464">
        <v>0.99639999999999995</v>
      </c>
    </row>
    <row r="278" spans="2:3" x14ac:dyDescent="0.2">
      <c r="B278" s="464">
        <v>1</v>
      </c>
      <c r="C278" s="464">
        <v>0.98790000000000011</v>
      </c>
    </row>
    <row r="279" spans="2:3" x14ac:dyDescent="0.2">
      <c r="B279" s="464">
        <v>1</v>
      </c>
      <c r="C279" s="464">
        <v>0.96909999999999996</v>
      </c>
    </row>
    <row r="280" spans="2:3" x14ac:dyDescent="0.2">
      <c r="B280" s="464">
        <v>0.98</v>
      </c>
      <c r="C280" s="464">
        <v>0.53</v>
      </c>
    </row>
    <row r="281" spans="2:3" x14ac:dyDescent="0.2">
      <c r="B281" s="464">
        <v>1</v>
      </c>
      <c r="C281" s="464">
        <v>0.99400000000000011</v>
      </c>
    </row>
    <row r="282" spans="2:3" x14ac:dyDescent="0.2">
      <c r="B282" s="464">
        <v>1</v>
      </c>
      <c r="C282" s="464">
        <v>0.98919999999999997</v>
      </c>
    </row>
    <row r="283" spans="2:3" x14ac:dyDescent="0.2">
      <c r="B283" s="464">
        <v>1.1926999999999999</v>
      </c>
      <c r="C283" s="464">
        <v>1.2038</v>
      </c>
    </row>
    <row r="284" spans="2:3" x14ac:dyDescent="0.2">
      <c r="B284" s="464">
        <v>1.2588999999999999</v>
      </c>
      <c r="C284" s="464">
        <v>1.2701</v>
      </c>
    </row>
    <row r="285" spans="2:3" x14ac:dyDescent="0.2">
      <c r="B285" s="464">
        <v>1.0219</v>
      </c>
      <c r="C285" s="464">
        <v>1.6939</v>
      </c>
    </row>
    <row r="286" spans="2:3" x14ac:dyDescent="0.2">
      <c r="B286" s="464">
        <v>1</v>
      </c>
      <c r="C286" s="464">
        <v>0.96200000000000008</v>
      </c>
    </row>
    <row r="287" spans="2:3" x14ac:dyDescent="0.2">
      <c r="B287" s="464">
        <v>1.7788999999999999</v>
      </c>
      <c r="C287" s="464">
        <v>1.5488</v>
      </c>
    </row>
    <row r="288" spans="2:3" x14ac:dyDescent="0.2">
      <c r="B288" s="464">
        <v>1.0709</v>
      </c>
      <c r="C288" s="464">
        <v>1.0709</v>
      </c>
    </row>
    <row r="289" spans="2:3" x14ac:dyDescent="0.2">
      <c r="B289" s="464">
        <v>1</v>
      </c>
      <c r="C289" s="464">
        <v>0.69499999999999995</v>
      </c>
    </row>
    <row r="290" spans="2:3" x14ac:dyDescent="0.2">
      <c r="B290" s="464">
        <v>1.0387</v>
      </c>
      <c r="C290" s="464">
        <v>2.0458000000000003</v>
      </c>
    </row>
    <row r="291" spans="2:3" x14ac:dyDescent="0.2">
      <c r="B291" s="464">
        <v>1.0524</v>
      </c>
      <c r="C291" s="464">
        <v>1.9590000000000001</v>
      </c>
    </row>
    <row r="292" spans="2:3" x14ac:dyDescent="0.2">
      <c r="B292" s="464">
        <v>1.0042</v>
      </c>
      <c r="C292" s="464">
        <v>1.2342</v>
      </c>
    </row>
    <row r="293" spans="2:3" x14ac:dyDescent="0.2">
      <c r="B293" s="464">
        <v>1.0063</v>
      </c>
      <c r="C293" s="464">
        <v>1.3363999999999998</v>
      </c>
    </row>
    <row r="294" spans="2:3" x14ac:dyDescent="0.2">
      <c r="B294" s="464">
        <v>1</v>
      </c>
      <c r="C294" s="464">
        <v>0.9264</v>
      </c>
    </row>
    <row r="295" spans="2:3" x14ac:dyDescent="0.2">
      <c r="B295" s="464">
        <v>1.2715000000000001</v>
      </c>
      <c r="C295" s="464">
        <v>1.5472999999999999</v>
      </c>
    </row>
    <row r="296" spans="2:3" x14ac:dyDescent="0.2">
      <c r="B296" s="464">
        <v>1.7224999999999999</v>
      </c>
      <c r="C296" s="464">
        <v>1.7146000000000001</v>
      </c>
    </row>
    <row r="297" spans="2:3" x14ac:dyDescent="0.2">
      <c r="B297" s="464">
        <v>1.1369</v>
      </c>
      <c r="C297" s="464">
        <v>1.1135999999999999</v>
      </c>
    </row>
    <row r="298" spans="2:3" x14ac:dyDescent="0.2">
      <c r="B298" s="464">
        <v>3.1943999999999999</v>
      </c>
      <c r="C298" s="464">
        <v>3.0926</v>
      </c>
    </row>
    <row r="299" spans="2:3" x14ac:dyDescent="0.2">
      <c r="B299" s="464">
        <v>2.8449</v>
      </c>
      <c r="C299" s="464">
        <v>2.5910000000000002</v>
      </c>
    </row>
    <row r="300" spans="2:3" x14ac:dyDescent="0.2">
      <c r="B300" s="464">
        <v>1</v>
      </c>
      <c r="C300" s="464">
        <v>0.99849999999999994</v>
      </c>
    </row>
    <row r="301" spans="2:3" x14ac:dyDescent="0.2">
      <c r="B301" s="464">
        <v>1</v>
      </c>
      <c r="C301" s="464">
        <v>0.99230000000000007</v>
      </c>
    </row>
    <row r="302" spans="2:3" x14ac:dyDescent="0.2">
      <c r="B302" s="464">
        <v>1.1025</v>
      </c>
      <c r="C302" s="464">
        <v>1.0408999999999999</v>
      </c>
    </row>
    <row r="303" spans="2:3" x14ac:dyDescent="0.2">
      <c r="B303" s="464">
        <v>1.0689</v>
      </c>
      <c r="C303" s="464">
        <v>0.94459999999999988</v>
      </c>
    </row>
    <row r="304" spans="2:3" x14ac:dyDescent="0.2">
      <c r="B304" s="464">
        <v>1</v>
      </c>
      <c r="C304" s="464">
        <v>0.99980000000000002</v>
      </c>
    </row>
    <row r="305" spans="2:3" x14ac:dyDescent="0.2">
      <c r="B305" s="464">
        <v>1</v>
      </c>
      <c r="C305" s="464">
        <v>0.99970000000000003</v>
      </c>
    </row>
    <row r="306" spans="2:3" x14ac:dyDescent="0.2">
      <c r="B306" s="464">
        <v>1.3082</v>
      </c>
      <c r="C306" s="464">
        <v>0.88249999999999995</v>
      </c>
    </row>
    <row r="307" spans="2:3" x14ac:dyDescent="0.2">
      <c r="B307" s="464">
        <v>1</v>
      </c>
      <c r="C307" s="464">
        <v>0</v>
      </c>
    </row>
    <row r="308" spans="2:3" x14ac:dyDescent="0.2">
      <c r="B308" s="464">
        <v>0.85250000000000004</v>
      </c>
      <c r="C308" s="464">
        <v>2.056</v>
      </c>
    </row>
    <row r="309" spans="2:3" x14ac:dyDescent="0.2">
      <c r="B309" s="464">
        <v>0.99199999999999999</v>
      </c>
      <c r="C309" s="464">
        <v>1.9975000000000001</v>
      </c>
    </row>
    <row r="310" spans="2:3" x14ac:dyDescent="0.2">
      <c r="B310" s="464">
        <v>0.96849999999999992</v>
      </c>
      <c r="C310" s="464">
        <v>1.8731</v>
      </c>
    </row>
    <row r="311" spans="2:3" x14ac:dyDescent="0.2">
      <c r="B311" s="464">
        <v>1</v>
      </c>
      <c r="C311" s="464">
        <v>0.99780000000000002</v>
      </c>
    </row>
    <row r="312" spans="2:3" x14ac:dyDescent="0.2">
      <c r="B312" s="464">
        <v>1.0329999999999999</v>
      </c>
      <c r="C312" s="464">
        <v>1.9219999999999999</v>
      </c>
    </row>
    <row r="313" spans="2:3" x14ac:dyDescent="0.2">
      <c r="B313" s="464">
        <v>1.01</v>
      </c>
      <c r="C313" s="464">
        <v>0.97</v>
      </c>
    </row>
    <row r="314" spans="2:3" x14ac:dyDescent="0.2">
      <c r="B314" s="464">
        <v>1.08</v>
      </c>
      <c r="C314" s="464">
        <v>0.98</v>
      </c>
    </row>
    <row r="315" spans="2:3" x14ac:dyDescent="0.2">
      <c r="B315" s="464">
        <v>1.51</v>
      </c>
      <c r="C315" s="464">
        <v>1.91</v>
      </c>
    </row>
    <row r="316" spans="2:3" x14ac:dyDescent="0.2">
      <c r="B316" s="464">
        <v>1.47</v>
      </c>
      <c r="C316" s="464">
        <v>1.64</v>
      </c>
    </row>
    <row r="317" spans="2:3" x14ac:dyDescent="0.2">
      <c r="B317" s="464">
        <v>1.5</v>
      </c>
      <c r="C317" s="464">
        <v>1.7</v>
      </c>
    </row>
    <row r="318" spans="2:3" x14ac:dyDescent="0.2">
      <c r="B318" s="464">
        <v>1.45</v>
      </c>
      <c r="C318" s="464">
        <v>1.87</v>
      </c>
    </row>
    <row r="319" spans="2:3" x14ac:dyDescent="0.2">
      <c r="B319" s="464">
        <v>1.2</v>
      </c>
      <c r="C319" s="464">
        <v>0.72</v>
      </c>
    </row>
    <row r="320" spans="2:3" x14ac:dyDescent="0.2">
      <c r="B320" s="464">
        <v>1.28</v>
      </c>
      <c r="C320" s="464">
        <v>1.7</v>
      </c>
    </row>
    <row r="321" spans="2:3" x14ac:dyDescent="0.2">
      <c r="B321" s="464">
        <v>1.36</v>
      </c>
      <c r="C321" s="464">
        <v>1.87</v>
      </c>
    </row>
    <row r="322" spans="2:3" x14ac:dyDescent="0.2">
      <c r="B322" s="464">
        <v>1.27</v>
      </c>
      <c r="C322" s="464">
        <v>1.61</v>
      </c>
    </row>
    <row r="323" spans="2:3" x14ac:dyDescent="0.2">
      <c r="B323" s="464">
        <v>1</v>
      </c>
      <c r="C323" s="464">
        <v>0.99829999999999997</v>
      </c>
    </row>
    <row r="324" spans="2:3" x14ac:dyDescent="0.2">
      <c r="B324" s="464">
        <v>1.0192000000000001</v>
      </c>
      <c r="C324" s="464">
        <v>0.79010000000000002</v>
      </c>
    </row>
    <row r="325" spans="2:3" x14ac:dyDescent="0.2">
      <c r="B325" s="464">
        <v>1</v>
      </c>
      <c r="C325" s="464">
        <v>0.99980000000000002</v>
      </c>
    </row>
    <row r="326" spans="2:3" x14ac:dyDescent="0.2">
      <c r="B326" s="464">
        <v>1</v>
      </c>
      <c r="C326" s="464">
        <v>0.67</v>
      </c>
    </row>
    <row r="327" spans="2:3" x14ac:dyDescent="0.2">
      <c r="B327" s="464">
        <v>1.0669999999999999</v>
      </c>
      <c r="C327" s="464">
        <v>1.0649999999999999</v>
      </c>
    </row>
    <row r="328" spans="2:3" x14ac:dyDescent="0.2">
      <c r="B328" s="464">
        <v>1.2821</v>
      </c>
      <c r="C328" s="464">
        <v>1.276</v>
      </c>
    </row>
    <row r="329" spans="2:3" x14ac:dyDescent="0.2">
      <c r="B329" s="464">
        <v>1.1471</v>
      </c>
      <c r="C329" s="464">
        <v>1.1429</v>
      </c>
    </row>
    <row r="330" spans="2:3" x14ac:dyDescent="0.2">
      <c r="B330" s="464">
        <v>1</v>
      </c>
      <c r="C330" s="464">
        <v>0.92449999999999999</v>
      </c>
    </row>
    <row r="331" spans="2:3" x14ac:dyDescent="0.2">
      <c r="B331" s="464">
        <v>1</v>
      </c>
      <c r="C331" s="464">
        <v>9.3999999999999986E-3</v>
      </c>
    </row>
    <row r="332" spans="2:3" x14ac:dyDescent="0.2">
      <c r="B332" s="464">
        <v>1</v>
      </c>
      <c r="C332" s="464">
        <v>1.0026000000000002</v>
      </c>
    </row>
    <row r="333" spans="2:3" x14ac:dyDescent="0.2">
      <c r="B333" s="464">
        <v>1.1200000000000001</v>
      </c>
      <c r="C333" s="464">
        <v>1</v>
      </c>
    </row>
    <row r="334" spans="2:3" x14ac:dyDescent="0.2">
      <c r="B334" s="464">
        <v>2.23</v>
      </c>
      <c r="C334" s="464">
        <v>2.85</v>
      </c>
    </row>
    <row r="335" spans="2:3" x14ac:dyDescent="0.2">
      <c r="B335" s="464">
        <v>1.01</v>
      </c>
      <c r="C335" s="464">
        <v>1.01</v>
      </c>
    </row>
    <row r="336" spans="2:3" x14ac:dyDescent="0.2">
      <c r="B336" s="464">
        <v>1</v>
      </c>
      <c r="C336" s="464">
        <v>1</v>
      </c>
    </row>
    <row r="337" spans="2:3" x14ac:dyDescent="0.2">
      <c r="B337" s="464">
        <v>1</v>
      </c>
      <c r="C337" s="464">
        <v>1.1599999999999999</v>
      </c>
    </row>
    <row r="338" spans="2:3" x14ac:dyDescent="0.2">
      <c r="B338" s="464">
        <v>3.63</v>
      </c>
      <c r="C338" s="464">
        <v>3.96</v>
      </c>
    </row>
    <row r="339" spans="2:3" x14ac:dyDescent="0.2">
      <c r="B339" s="464">
        <v>1.01</v>
      </c>
      <c r="C339" s="464">
        <v>1.31</v>
      </c>
    </row>
    <row r="340" spans="2:3" x14ac:dyDescent="0.2">
      <c r="B340" s="464">
        <v>2.59</v>
      </c>
      <c r="C340" s="464">
        <v>2.77</v>
      </c>
    </row>
    <row r="341" spans="2:3" x14ac:dyDescent="0.2">
      <c r="B341" s="464">
        <v>2.17</v>
      </c>
      <c r="C341" s="464">
        <v>2.19</v>
      </c>
    </row>
    <row r="342" spans="2:3" x14ac:dyDescent="0.2">
      <c r="B342" s="464">
        <v>1.01</v>
      </c>
      <c r="C342" s="464">
        <v>1.24</v>
      </c>
    </row>
    <row r="343" spans="2:3" x14ac:dyDescent="0.2">
      <c r="B343" s="464">
        <v>1</v>
      </c>
      <c r="C343" s="464">
        <v>0.81599999999999995</v>
      </c>
    </row>
    <row r="344" spans="2:3" x14ac:dyDescent="0.2">
      <c r="B344" s="464">
        <v>1</v>
      </c>
      <c r="C344" s="464">
        <v>1.0012000000000001</v>
      </c>
    </row>
    <row r="345" spans="2:3" x14ac:dyDescent="0.2">
      <c r="B345" s="464">
        <v>1</v>
      </c>
      <c r="C345" s="464">
        <v>0.95499999999999996</v>
      </c>
    </row>
    <row r="346" spans="2:3" x14ac:dyDescent="0.2">
      <c r="B346" s="464">
        <v>1.8287</v>
      </c>
      <c r="C346" s="464">
        <v>1.9068000000000001</v>
      </c>
    </row>
    <row r="347" spans="2:3" x14ac:dyDescent="0.2">
      <c r="B347" s="464">
        <v>1.0590000000000002</v>
      </c>
      <c r="C347" s="464">
        <v>1.0173000000000001</v>
      </c>
    </row>
    <row r="348" spans="2:3" x14ac:dyDescent="0.2">
      <c r="B348" s="464">
        <v>1.2104999999999999</v>
      </c>
      <c r="C348" s="464">
        <v>1.3149999999999999</v>
      </c>
    </row>
    <row r="349" spans="2:3" x14ac:dyDescent="0.2">
      <c r="B349" s="464">
        <v>1</v>
      </c>
      <c r="C349" s="464">
        <v>0.98430000000000006</v>
      </c>
    </row>
    <row r="350" spans="2:3" x14ac:dyDescent="0.2">
      <c r="B350" s="464">
        <v>1</v>
      </c>
      <c r="C350" s="464">
        <v>0.36619999999999997</v>
      </c>
    </row>
    <row r="351" spans="2:3" x14ac:dyDescent="0.2">
      <c r="B351" s="464">
        <v>1</v>
      </c>
      <c r="C351" s="464">
        <v>0.81359999999999999</v>
      </c>
    </row>
    <row r="352" spans="2:3" x14ac:dyDescent="0.2">
      <c r="B352" s="464">
        <v>1</v>
      </c>
      <c r="C352" s="464">
        <v>0.9284</v>
      </c>
    </row>
    <row r="353" spans="2:3" x14ac:dyDescent="0.2">
      <c r="B353" s="464">
        <v>1</v>
      </c>
      <c r="C353" s="464">
        <v>0.89690000000000003</v>
      </c>
    </row>
    <row r="354" spans="2:3" x14ac:dyDescent="0.2">
      <c r="B354" s="464">
        <v>1</v>
      </c>
      <c r="C354" s="464">
        <v>0.83360000000000001</v>
      </c>
    </row>
    <row r="355" spans="2:3" x14ac:dyDescent="0.2">
      <c r="B355" s="464">
        <v>1</v>
      </c>
      <c r="C355" s="464">
        <v>0</v>
      </c>
    </row>
    <row r="356" spans="2:3" x14ac:dyDescent="0.2">
      <c r="B356" s="464">
        <v>1</v>
      </c>
      <c r="C356" s="464">
        <v>0</v>
      </c>
    </row>
    <row r="357" spans="2:3" x14ac:dyDescent="0.2">
      <c r="B357" s="464">
        <v>1</v>
      </c>
      <c r="C357" s="464">
        <v>0.71579999999999999</v>
      </c>
    </row>
    <row r="358" spans="2:3" x14ac:dyDescent="0.2">
      <c r="B358" s="464">
        <v>1</v>
      </c>
      <c r="C358" s="464">
        <v>0.97629999999999995</v>
      </c>
    </row>
    <row r="359" spans="2:3" x14ac:dyDescent="0.2">
      <c r="B359" s="464">
        <v>1</v>
      </c>
      <c r="C359" s="464">
        <v>0.98480000000000001</v>
      </c>
    </row>
    <row r="360" spans="2:3" x14ac:dyDescent="0.2">
      <c r="B360" s="464">
        <v>1</v>
      </c>
      <c r="C360" s="464">
        <v>0.99900000000000011</v>
      </c>
    </row>
    <row r="361" spans="2:3" x14ac:dyDescent="0.2">
      <c r="B361" s="464">
        <v>1</v>
      </c>
      <c r="C361" s="464">
        <v>0.75019999999999998</v>
      </c>
    </row>
    <row r="362" spans="2:3" x14ac:dyDescent="0.2">
      <c r="B362" s="464">
        <v>1</v>
      </c>
      <c r="C362" s="464">
        <v>0.99719999999999998</v>
      </c>
    </row>
    <row r="363" spans="2:3" x14ac:dyDescent="0.2">
      <c r="B363" s="464">
        <v>1</v>
      </c>
      <c r="C363" s="464">
        <v>1.0001</v>
      </c>
    </row>
    <row r="364" spans="2:3" x14ac:dyDescent="0.2">
      <c r="B364" s="464">
        <v>1</v>
      </c>
      <c r="C364" s="464">
        <v>0.99790000000000001</v>
      </c>
    </row>
    <row r="365" spans="2:3" x14ac:dyDescent="0.2">
      <c r="B365" s="464">
        <v>1</v>
      </c>
      <c r="C365" s="464">
        <v>0.79799999999999993</v>
      </c>
    </row>
    <row r="366" spans="2:3" x14ac:dyDescent="0.2">
      <c r="B366" s="464">
        <v>1</v>
      </c>
      <c r="C366" s="464">
        <v>0.97160000000000002</v>
      </c>
    </row>
    <row r="367" spans="2:3" x14ac:dyDescent="0.2">
      <c r="B367" s="464">
        <v>1</v>
      </c>
      <c r="C367" s="464">
        <v>0.86939999999999995</v>
      </c>
    </row>
    <row r="368" spans="2:3" x14ac:dyDescent="0.2">
      <c r="B368" s="464">
        <v>1</v>
      </c>
      <c r="C368" s="464">
        <v>0.9052</v>
      </c>
    </row>
    <row r="369" spans="2:3" x14ac:dyDescent="0.2">
      <c r="B369" s="464">
        <v>1</v>
      </c>
      <c r="C369" s="464">
        <v>0.85519999999999996</v>
      </c>
    </row>
    <row r="370" spans="2:3" x14ac:dyDescent="0.2">
      <c r="B370" s="464">
        <v>1</v>
      </c>
      <c r="C370" s="464">
        <v>0.97010000000000007</v>
      </c>
    </row>
    <row r="371" spans="2:3" x14ac:dyDescent="0.2">
      <c r="B371" s="464">
        <v>1.3852000000000002</v>
      </c>
      <c r="C371" s="464">
        <v>1.3815999999999999</v>
      </c>
    </row>
    <row r="372" spans="2:3" x14ac:dyDescent="0.2">
      <c r="B372" s="464">
        <v>1</v>
      </c>
      <c r="C372" s="464">
        <v>1</v>
      </c>
    </row>
    <row r="373" spans="2:3" x14ac:dyDescent="0.2">
      <c r="B373" s="464">
        <v>1</v>
      </c>
      <c r="C373" s="464">
        <v>0.95900000000000007</v>
      </c>
    </row>
    <row r="374" spans="2:3" x14ac:dyDescent="0.2">
      <c r="B374" s="464">
        <v>1.0399</v>
      </c>
      <c r="C374" s="464">
        <v>1.9846999999999999</v>
      </c>
    </row>
    <row r="375" spans="2:3" x14ac:dyDescent="0.2">
      <c r="B375" s="464">
        <v>1</v>
      </c>
      <c r="C375" s="464">
        <v>0.9998999999999999</v>
      </c>
    </row>
    <row r="376" spans="2:3" x14ac:dyDescent="0.2">
      <c r="B376" s="464">
        <v>1.0039</v>
      </c>
      <c r="C376" s="464">
        <v>1.839</v>
      </c>
    </row>
    <row r="377" spans="2:3" x14ac:dyDescent="0.2">
      <c r="B377" s="464">
        <v>1.2209000000000001</v>
      </c>
      <c r="C377" s="464">
        <v>1.67</v>
      </c>
    </row>
    <row r="378" spans="2:3" x14ac:dyDescent="0.2">
      <c r="B378" s="464">
        <v>1.9528000000000001</v>
      </c>
      <c r="C378" s="464">
        <v>2.0846</v>
      </c>
    </row>
    <row r="379" spans="2:3" x14ac:dyDescent="0.2">
      <c r="B379" s="464">
        <v>1</v>
      </c>
      <c r="C379" s="464">
        <v>0.89610000000000001</v>
      </c>
    </row>
    <row r="380" spans="2:3" x14ac:dyDescent="0.2">
      <c r="B380" s="464">
        <v>1.0438000000000001</v>
      </c>
      <c r="C380" s="464">
        <v>1.9283000000000001</v>
      </c>
    </row>
    <row r="381" spans="2:3" x14ac:dyDescent="0.2">
      <c r="B381" s="464">
        <v>1</v>
      </c>
      <c r="C381" s="464">
        <v>0.97939999999999994</v>
      </c>
    </row>
    <row r="382" spans="2:3" x14ac:dyDescent="0.2">
      <c r="B382" s="464">
        <v>1</v>
      </c>
      <c r="C382" s="464">
        <v>0.79669999999999996</v>
      </c>
    </row>
    <row r="383" spans="2:3" x14ac:dyDescent="0.2">
      <c r="B383" s="464">
        <v>0.99950000000000006</v>
      </c>
      <c r="C383" s="464">
        <v>0.75390000000000001</v>
      </c>
    </row>
    <row r="384" spans="2:3" x14ac:dyDescent="0.2">
      <c r="B384" s="464">
        <v>1.0170000000000001</v>
      </c>
      <c r="C384" s="464">
        <v>1.0166999999999999</v>
      </c>
    </row>
    <row r="385" spans="2:3" x14ac:dyDescent="0.2">
      <c r="B385" s="464">
        <v>1</v>
      </c>
      <c r="C385" s="464">
        <v>9.4999999999999998E-3</v>
      </c>
    </row>
    <row r="386" spans="2:3" x14ac:dyDescent="0.2">
      <c r="B386" s="464">
        <v>1</v>
      </c>
      <c r="C386" s="464">
        <v>1</v>
      </c>
    </row>
    <row r="387" spans="2:3" x14ac:dyDescent="0.2">
      <c r="B387" s="464">
        <v>1</v>
      </c>
      <c r="C387" s="464">
        <v>0.99980000000000002</v>
      </c>
    </row>
    <row r="388" spans="2:3" x14ac:dyDescent="0.2">
      <c r="B388" s="464">
        <v>1</v>
      </c>
      <c r="C388" s="464">
        <v>0.9998999999999999</v>
      </c>
    </row>
    <row r="389" spans="2:3" x14ac:dyDescent="0.2">
      <c r="B389" s="464">
        <v>1</v>
      </c>
      <c r="C389" s="464">
        <v>1</v>
      </c>
    </row>
    <row r="390" spans="2:3" x14ac:dyDescent="0.2">
      <c r="B390" s="464">
        <v>1</v>
      </c>
      <c r="C390" s="464">
        <v>0.96589999999999998</v>
      </c>
    </row>
    <row r="391" spans="2:3" x14ac:dyDescent="0.2">
      <c r="B391" s="464">
        <v>1</v>
      </c>
      <c r="C391" s="464">
        <v>0.99980000000000002</v>
      </c>
    </row>
    <row r="392" spans="2:3" x14ac:dyDescent="0.2">
      <c r="B392" s="464">
        <v>1</v>
      </c>
      <c r="C392" s="464">
        <v>0.9998999999999999</v>
      </c>
    </row>
    <row r="393" spans="2:3" x14ac:dyDescent="0.2">
      <c r="B393" s="464">
        <v>1</v>
      </c>
      <c r="C393" s="464">
        <v>1</v>
      </c>
    </row>
    <row r="394" spans="2:3" x14ac:dyDescent="0.2">
      <c r="B394" s="464">
        <v>1.0432999999999999</v>
      </c>
      <c r="C394" s="464">
        <v>1.0119</v>
      </c>
    </row>
    <row r="395" spans="2:3" x14ac:dyDescent="0.2">
      <c r="B395" s="464">
        <v>1</v>
      </c>
      <c r="C395" s="464">
        <v>0.9998999999999999</v>
      </c>
    </row>
    <row r="396" spans="2:3" x14ac:dyDescent="0.2">
      <c r="B396" s="464">
        <v>1.0810999999999999</v>
      </c>
      <c r="C396" s="464">
        <v>0.92530000000000001</v>
      </c>
    </row>
    <row r="397" spans="2:3" x14ac:dyDescent="0.2">
      <c r="B397" s="464">
        <v>1.0268999999999999</v>
      </c>
      <c r="C397" s="464">
        <v>1.9421000000000002</v>
      </c>
    </row>
    <row r="398" spans="2:3" x14ac:dyDescent="0.2">
      <c r="B398" s="464">
        <v>1</v>
      </c>
      <c r="C398" s="464">
        <v>1.0109000000000001</v>
      </c>
    </row>
    <row r="399" spans="2:3" x14ac:dyDescent="0.2">
      <c r="B399" s="464">
        <v>1.3336000000000001</v>
      </c>
      <c r="C399" s="464">
        <v>0.90349999999999997</v>
      </c>
    </row>
    <row r="400" spans="2:3" x14ac:dyDescent="0.2">
      <c r="B400" s="464">
        <v>1</v>
      </c>
      <c r="C400" s="464">
        <v>0.9020999999999999</v>
      </c>
    </row>
    <row r="401" spans="2:3" x14ac:dyDescent="0.2">
      <c r="B401" s="464">
        <v>1</v>
      </c>
      <c r="C401" s="464">
        <v>0.89739999999999998</v>
      </c>
    </row>
    <row r="402" spans="2:3" x14ac:dyDescent="0.2">
      <c r="B402" s="464">
        <v>1</v>
      </c>
      <c r="C402" s="464">
        <v>0.86049999999999993</v>
      </c>
    </row>
    <row r="403" spans="2:3" x14ac:dyDescent="0.2">
      <c r="B403" s="464">
        <v>1</v>
      </c>
      <c r="C403" s="464">
        <v>0.88239999999999996</v>
      </c>
    </row>
    <row r="404" spans="2:3" x14ac:dyDescent="0.2">
      <c r="B404" s="464">
        <v>1</v>
      </c>
      <c r="C404" s="464">
        <v>0.83810000000000007</v>
      </c>
    </row>
    <row r="405" spans="2:3" x14ac:dyDescent="0.2">
      <c r="B405" s="464">
        <v>1</v>
      </c>
      <c r="C405" s="464">
        <v>0.8972</v>
      </c>
    </row>
    <row r="406" spans="2:3" x14ac:dyDescent="0.2">
      <c r="B406" s="464">
        <v>1</v>
      </c>
      <c r="C406" s="464">
        <v>0.92689999999999995</v>
      </c>
    </row>
    <row r="407" spans="2:3" x14ac:dyDescent="0.2">
      <c r="B407" s="464">
        <v>1</v>
      </c>
      <c r="C407" s="464">
        <v>0.93059999999999998</v>
      </c>
    </row>
    <row r="408" spans="2:3" x14ac:dyDescent="0.2">
      <c r="B408" s="464">
        <v>1</v>
      </c>
      <c r="C408" s="464">
        <v>0.91579999999999995</v>
      </c>
    </row>
    <row r="409" spans="2:3" x14ac:dyDescent="0.2">
      <c r="B409" s="464">
        <v>1</v>
      </c>
      <c r="C409" s="464">
        <v>0.8418000000000001</v>
      </c>
    </row>
    <row r="410" spans="2:3" x14ac:dyDescent="0.2">
      <c r="B410" s="464">
        <v>1.3228</v>
      </c>
      <c r="C410" s="464">
        <v>1.1654</v>
      </c>
    </row>
    <row r="411" spans="2:3" x14ac:dyDescent="0.2">
      <c r="B411" s="464">
        <v>1.2101</v>
      </c>
      <c r="C411" s="464">
        <v>1.0044999999999999</v>
      </c>
    </row>
    <row r="412" spans="2:3" x14ac:dyDescent="0.2">
      <c r="B412" s="464">
        <v>1.0017</v>
      </c>
      <c r="C412" s="464">
        <v>1.03</v>
      </c>
    </row>
    <row r="413" spans="2:3" x14ac:dyDescent="0.2">
      <c r="B413" s="464">
        <v>1</v>
      </c>
      <c r="C413" s="464">
        <v>0</v>
      </c>
    </row>
    <row r="414" spans="2:3" x14ac:dyDescent="0.2">
      <c r="B414" s="464">
        <v>1.4186000000000001</v>
      </c>
      <c r="C414" s="464">
        <v>1.1072</v>
      </c>
    </row>
    <row r="415" spans="2:3" x14ac:dyDescent="0.2">
      <c r="B415" s="464">
        <v>1.3384</v>
      </c>
      <c r="C415" s="464">
        <v>0.94819999999999993</v>
      </c>
    </row>
    <row r="416" spans="2:3" x14ac:dyDescent="0.2">
      <c r="B416" s="464">
        <v>1</v>
      </c>
      <c r="C416" s="464">
        <v>0.95840000000000003</v>
      </c>
    </row>
    <row r="417" spans="2:3" x14ac:dyDescent="0.2">
      <c r="B417" s="464">
        <v>1.46</v>
      </c>
      <c r="C417" s="464">
        <v>1.6244999999999998</v>
      </c>
    </row>
    <row r="418" spans="2:3" x14ac:dyDescent="0.2">
      <c r="B418" s="464">
        <v>1.1936</v>
      </c>
      <c r="C418" s="464">
        <v>1.8303</v>
      </c>
    </row>
    <row r="419" spans="2:3" x14ac:dyDescent="0.2">
      <c r="B419" s="464">
        <v>1</v>
      </c>
      <c r="C419" s="464">
        <v>0.99439999999999995</v>
      </c>
    </row>
    <row r="420" spans="2:3" x14ac:dyDescent="0.2">
      <c r="B420" s="464">
        <v>1.5697000000000001</v>
      </c>
      <c r="C420" s="464">
        <v>2.5102000000000002</v>
      </c>
    </row>
    <row r="421" spans="2:3" x14ac:dyDescent="0.2">
      <c r="B421" s="464">
        <v>1.5585</v>
      </c>
      <c r="C421" s="464">
        <v>1.4875999999999998</v>
      </c>
    </row>
    <row r="422" spans="2:3" x14ac:dyDescent="0.2">
      <c r="B422" s="464">
        <v>1</v>
      </c>
      <c r="C422" s="464">
        <v>0.99480000000000002</v>
      </c>
    </row>
    <row r="423" spans="2:3" x14ac:dyDescent="0.2">
      <c r="B423" s="464">
        <v>1</v>
      </c>
      <c r="C423" s="464">
        <v>0.99870000000000003</v>
      </c>
    </row>
    <row r="424" spans="2:3" x14ac:dyDescent="0.2">
      <c r="B424" s="464">
        <v>1</v>
      </c>
      <c r="C424" s="464">
        <v>0.83140000000000003</v>
      </c>
    </row>
    <row r="425" spans="2:3" x14ac:dyDescent="0.2">
      <c r="B425" s="464">
        <v>1</v>
      </c>
      <c r="C425" s="464">
        <v>0.69120000000000004</v>
      </c>
    </row>
    <row r="426" spans="2:3" x14ac:dyDescent="0.2">
      <c r="B426" s="464">
        <v>0.99950000000000006</v>
      </c>
      <c r="C426" s="464">
        <v>0.98159999999999992</v>
      </c>
    </row>
    <row r="427" spans="2:3" x14ac:dyDescent="0.2">
      <c r="B427" s="464">
        <v>1</v>
      </c>
      <c r="C427" s="464">
        <v>0.99680000000000002</v>
      </c>
    </row>
    <row r="428" spans="2:3" x14ac:dyDescent="0.2">
      <c r="B428" s="464">
        <v>1</v>
      </c>
      <c r="C428" s="464">
        <v>0.99690000000000001</v>
      </c>
    </row>
    <row r="429" spans="2:3" x14ac:dyDescent="0.2">
      <c r="B429" s="464">
        <v>1</v>
      </c>
      <c r="C429" s="464">
        <v>0.87120000000000009</v>
      </c>
    </row>
    <row r="430" spans="2:3" x14ac:dyDescent="0.2">
      <c r="B430" s="464">
        <v>1</v>
      </c>
      <c r="C430" s="464">
        <v>0.9647</v>
      </c>
    </row>
    <row r="431" spans="2:3" x14ac:dyDescent="0.2">
      <c r="B431" s="464">
        <v>1</v>
      </c>
      <c r="C431" s="464">
        <v>0.9556</v>
      </c>
    </row>
    <row r="432" spans="2:3" x14ac:dyDescent="0.2">
      <c r="B432" s="464">
        <v>1</v>
      </c>
      <c r="C432" s="464">
        <v>0.94420000000000004</v>
      </c>
    </row>
    <row r="433" spans="2:3" x14ac:dyDescent="0.2">
      <c r="B433" s="464">
        <v>1</v>
      </c>
      <c r="C433" s="464">
        <v>0.97340000000000004</v>
      </c>
    </row>
    <row r="434" spans="2:3" x14ac:dyDescent="0.2">
      <c r="B434" s="464">
        <v>1</v>
      </c>
      <c r="C434" s="464">
        <v>0.94430000000000003</v>
      </c>
    </row>
    <row r="435" spans="2:3" x14ac:dyDescent="0.2">
      <c r="B435" s="464">
        <v>1.0103</v>
      </c>
      <c r="C435" s="464">
        <v>1.0099</v>
      </c>
    </row>
    <row r="436" spans="2:3" x14ac:dyDescent="0.2">
      <c r="B436" s="464">
        <v>1</v>
      </c>
      <c r="C436" s="464">
        <v>0.97430000000000005</v>
      </c>
    </row>
    <row r="437" spans="2:3" x14ac:dyDescent="0.2">
      <c r="B437" s="464">
        <v>1</v>
      </c>
      <c r="C437" s="464">
        <v>0.89060000000000006</v>
      </c>
    </row>
    <row r="438" spans="2:3" x14ac:dyDescent="0.2">
      <c r="B438" s="464">
        <v>1</v>
      </c>
      <c r="C438" s="464">
        <v>0.42799999999999999</v>
      </c>
    </row>
    <row r="439" spans="2:3" x14ac:dyDescent="0.2">
      <c r="B439" s="464">
        <v>1</v>
      </c>
      <c r="C439" s="464">
        <v>1</v>
      </c>
    </row>
    <row r="440" spans="2:3" x14ac:dyDescent="0.2">
      <c r="B440" s="464">
        <v>1.8356000000000001</v>
      </c>
      <c r="C440" s="464">
        <v>1.8916999999999999</v>
      </c>
    </row>
    <row r="441" spans="2:3" x14ac:dyDescent="0.2">
      <c r="B441" s="464">
        <v>1</v>
      </c>
      <c r="C441" s="464">
        <v>0.99569999999999992</v>
      </c>
    </row>
    <row r="442" spans="2:3" x14ac:dyDescent="0.2">
      <c r="B442" s="464">
        <v>1</v>
      </c>
      <c r="C442" s="464">
        <v>0.82200000000000006</v>
      </c>
    </row>
    <row r="443" spans="2:3" x14ac:dyDescent="0.2">
      <c r="B443" s="464">
        <v>1</v>
      </c>
      <c r="C443" s="464">
        <v>0.871</v>
      </c>
    </row>
    <row r="444" spans="2:3" x14ac:dyDescent="0.2">
      <c r="B444" s="464">
        <v>1</v>
      </c>
      <c r="C444" s="464">
        <v>0.98209999999999997</v>
      </c>
    </row>
    <row r="445" spans="2:3" x14ac:dyDescent="0.2">
      <c r="B445" s="464">
        <v>1</v>
      </c>
      <c r="C445" s="464">
        <v>1</v>
      </c>
    </row>
    <row r="446" spans="2:3" x14ac:dyDescent="0.2">
      <c r="B446" s="464">
        <v>1.08</v>
      </c>
      <c r="C446" s="464">
        <v>0.98</v>
      </c>
    </row>
    <row r="447" spans="2:3" x14ac:dyDescent="0.2">
      <c r="B447" s="464">
        <v>8.8000000000000005E-3</v>
      </c>
      <c r="C447" s="464">
        <v>8.8000000000000005E-3</v>
      </c>
    </row>
    <row r="448" spans="2:3" x14ac:dyDescent="0.2">
      <c r="B448" s="464">
        <v>1</v>
      </c>
      <c r="C448" s="464">
        <v>0</v>
      </c>
    </row>
    <row r="449" spans="2:3" x14ac:dyDescent="0.2">
      <c r="B449" s="464">
        <v>1.0209999999999999</v>
      </c>
      <c r="C449" s="464">
        <v>0.96609999999999996</v>
      </c>
    </row>
    <row r="450" spans="2:3" x14ac:dyDescent="0.2">
      <c r="B450" s="464">
        <v>1</v>
      </c>
      <c r="C450" s="464">
        <v>0.74659999999999993</v>
      </c>
    </row>
    <row r="451" spans="2:3" x14ac:dyDescent="0.2">
      <c r="B451" s="464">
        <v>1</v>
      </c>
      <c r="C451" s="464">
        <v>0.99140000000000006</v>
      </c>
    </row>
    <row r="452" spans="2:3" x14ac:dyDescent="0.2">
      <c r="B452" s="464">
        <v>1</v>
      </c>
      <c r="C452" s="464">
        <v>0.94629999999999992</v>
      </c>
    </row>
    <row r="453" spans="2:3" x14ac:dyDescent="0.2">
      <c r="B453" s="464">
        <v>1.5175000000000001</v>
      </c>
      <c r="C453" s="464">
        <v>1.4743999999999999</v>
      </c>
    </row>
    <row r="454" spans="2:3" x14ac:dyDescent="0.2">
      <c r="B454" s="464">
        <v>-0.2243</v>
      </c>
      <c r="C454" s="464">
        <v>-0.2303</v>
      </c>
    </row>
    <row r="455" spans="2:3" x14ac:dyDescent="0.2">
      <c r="B455" s="464">
        <v>1</v>
      </c>
      <c r="C455" s="464">
        <v>0.99409999999999998</v>
      </c>
    </row>
    <row r="456" spans="2:3" x14ac:dyDescent="0.2">
      <c r="B456" s="464">
        <v>1.01</v>
      </c>
      <c r="C456" s="464">
        <v>1.01</v>
      </c>
    </row>
    <row r="457" spans="2:3" x14ac:dyDescent="0.2">
      <c r="B457" s="464">
        <v>1</v>
      </c>
      <c r="C457" s="464">
        <v>0</v>
      </c>
    </row>
    <row r="458" spans="2:3" x14ac:dyDescent="0.2">
      <c r="B458" s="464">
        <v>1</v>
      </c>
      <c r="C458" s="464">
        <v>0</v>
      </c>
    </row>
    <row r="459" spans="2:3" x14ac:dyDescent="0.2">
      <c r="B459" s="464">
        <v>1</v>
      </c>
      <c r="C459" s="464">
        <v>0</v>
      </c>
    </row>
    <row r="460" spans="2:3" x14ac:dyDescent="0.2">
      <c r="B460" s="464">
        <v>1</v>
      </c>
      <c r="C460" s="464">
        <v>0.94420000000000004</v>
      </c>
    </row>
    <row r="461" spans="2:3" x14ac:dyDescent="0.2">
      <c r="B461" s="464">
        <v>1</v>
      </c>
      <c r="C461" s="464">
        <v>0.99730000000000008</v>
      </c>
    </row>
    <row r="462" spans="2:3" x14ac:dyDescent="0.2">
      <c r="B462" s="464">
        <v>1</v>
      </c>
      <c r="C462" s="464">
        <v>0.9262999999999999</v>
      </c>
    </row>
    <row r="463" spans="2:3" x14ac:dyDescent="0.2">
      <c r="B463" s="464">
        <v>2.2035</v>
      </c>
      <c r="C463" s="464">
        <v>2.2602000000000002</v>
      </c>
    </row>
    <row r="464" spans="2:3" x14ac:dyDescent="0.2">
      <c r="B464" s="464">
        <v>1.2466999999999999</v>
      </c>
      <c r="C464" s="464">
        <v>0.96019999999999994</v>
      </c>
    </row>
    <row r="465" spans="2:3" x14ac:dyDescent="0.2">
      <c r="B465" s="464">
        <v>1</v>
      </c>
      <c r="C465" s="464">
        <v>1.228</v>
      </c>
    </row>
    <row r="466" spans="2:3" x14ac:dyDescent="0.2">
      <c r="B466" s="464">
        <v>1.1755</v>
      </c>
      <c r="C466" s="464">
        <v>0.90249999999999997</v>
      </c>
    </row>
    <row r="467" spans="2:3" x14ac:dyDescent="0.2">
      <c r="B467" s="464">
        <v>1</v>
      </c>
      <c r="C467" s="464">
        <v>0.50759999999999994</v>
      </c>
    </row>
    <row r="468" spans="2:3" x14ac:dyDescent="0.2">
      <c r="B468" s="464">
        <v>1</v>
      </c>
      <c r="C468" s="464">
        <v>0.97430000000000005</v>
      </c>
    </row>
    <row r="469" spans="2:3" x14ac:dyDescent="0.2">
      <c r="B469" s="464">
        <v>1</v>
      </c>
      <c r="C469" s="464">
        <v>0.94079999999999997</v>
      </c>
    </row>
    <row r="470" spans="2:3" x14ac:dyDescent="0.2">
      <c r="B470" s="464">
        <v>1</v>
      </c>
      <c r="C470" s="464">
        <v>0.98</v>
      </c>
    </row>
    <row r="471" spans="2:3" x14ac:dyDescent="0.2">
      <c r="B471" s="464">
        <v>3.59</v>
      </c>
      <c r="C471" s="464">
        <v>3.5173000000000001</v>
      </c>
    </row>
    <row r="472" spans="2:3" x14ac:dyDescent="0.2">
      <c r="B472" s="464">
        <v>1</v>
      </c>
      <c r="C472" s="464">
        <v>0.94609999999999994</v>
      </c>
    </row>
    <row r="473" spans="2:3" x14ac:dyDescent="0.2">
      <c r="B473" s="464">
        <v>1</v>
      </c>
      <c r="C473" s="464">
        <v>0.9426000000000001</v>
      </c>
    </row>
    <row r="474" spans="2:3" x14ac:dyDescent="0.2">
      <c r="B474" s="464">
        <v>1</v>
      </c>
      <c r="C474" s="464">
        <v>0.97629999999999995</v>
      </c>
    </row>
    <row r="475" spans="2:3" x14ac:dyDescent="0.2">
      <c r="B475" s="464">
        <v>1.95</v>
      </c>
      <c r="C475" s="464">
        <v>1.44</v>
      </c>
    </row>
    <row r="476" spans="2:3" x14ac:dyDescent="0.2">
      <c r="B476" s="464">
        <v>1.304</v>
      </c>
      <c r="C476" s="464">
        <v>1.4491999999999998</v>
      </c>
    </row>
    <row r="477" spans="2:3" x14ac:dyDescent="0.2">
      <c r="B477" s="464">
        <v>1</v>
      </c>
      <c r="C477" s="464">
        <v>0.90139999999999998</v>
      </c>
    </row>
    <row r="478" spans="2:3" x14ac:dyDescent="0.2">
      <c r="B478" s="464">
        <v>1.0006999999999999</v>
      </c>
      <c r="C478" s="464">
        <v>1.8030999999999999</v>
      </c>
    </row>
    <row r="479" spans="2:3" x14ac:dyDescent="0.2">
      <c r="B479" s="464">
        <v>1.39</v>
      </c>
      <c r="C479" s="464">
        <v>1.32</v>
      </c>
    </row>
    <row r="480" spans="2:3" x14ac:dyDescent="0.2">
      <c r="B480" s="464">
        <v>1</v>
      </c>
      <c r="C480" s="464">
        <v>0.92059999999999997</v>
      </c>
    </row>
    <row r="481" spans="2:3" x14ac:dyDescent="0.2">
      <c r="B481" s="464">
        <v>1</v>
      </c>
      <c r="C481" s="464">
        <v>0.16500000000000001</v>
      </c>
    </row>
    <row r="482" spans="2:3" x14ac:dyDescent="0.2">
      <c r="B482" s="464">
        <v>1</v>
      </c>
      <c r="C482" s="464">
        <v>0.94090000000000007</v>
      </c>
    </row>
    <row r="483" spans="2:3" x14ac:dyDescent="0.2">
      <c r="B483" s="464">
        <v>1.7568000000000001</v>
      </c>
      <c r="C483" s="464">
        <v>1.3669</v>
      </c>
    </row>
    <row r="484" spans="2:3" x14ac:dyDescent="0.2">
      <c r="B484" s="464">
        <v>1</v>
      </c>
      <c r="C484" s="464">
        <v>0.91830000000000001</v>
      </c>
    </row>
    <row r="485" spans="2:3" x14ac:dyDescent="0.2">
      <c r="B485" s="464">
        <v>1</v>
      </c>
      <c r="C485" s="464">
        <v>0.94409999999999994</v>
      </c>
    </row>
    <row r="486" spans="2:3" x14ac:dyDescent="0.2">
      <c r="B486" s="464">
        <v>1</v>
      </c>
      <c r="C486" s="464">
        <v>0.96389999999999998</v>
      </c>
    </row>
    <row r="487" spans="2:3" x14ac:dyDescent="0.2">
      <c r="B487" s="464">
        <v>1</v>
      </c>
      <c r="C487" s="464">
        <v>0.99459999999999993</v>
      </c>
    </row>
    <row r="488" spans="2:3" x14ac:dyDescent="0.2">
      <c r="B488" s="464">
        <v>1</v>
      </c>
      <c r="C488" s="464">
        <v>0.95250000000000001</v>
      </c>
    </row>
    <row r="489" spans="2:3" x14ac:dyDescent="0.2">
      <c r="B489" s="464">
        <v>1.0007999999999999</v>
      </c>
      <c r="C489" s="464">
        <v>0.80879999999999996</v>
      </c>
    </row>
    <row r="490" spans="2:3" x14ac:dyDescent="0.2">
      <c r="B490" s="464">
        <v>1.3041999999999998</v>
      </c>
      <c r="C490" s="464">
        <v>0.88719999999999999</v>
      </c>
    </row>
    <row r="491" spans="2:3" x14ac:dyDescent="0.2">
      <c r="B491" s="464">
        <v>1</v>
      </c>
      <c r="C491" s="464">
        <v>0.91139999999999999</v>
      </c>
    </row>
    <row r="492" spans="2:3" x14ac:dyDescent="0.2">
      <c r="B492" s="464">
        <v>1</v>
      </c>
      <c r="C492" s="464">
        <v>0.91139999999999999</v>
      </c>
    </row>
    <row r="493" spans="2:3" x14ac:dyDescent="0.2">
      <c r="B493" s="464">
        <v>1</v>
      </c>
      <c r="C493" s="464">
        <v>0.91139999999999999</v>
      </c>
    </row>
    <row r="494" spans="2:3" x14ac:dyDescent="0.2">
      <c r="B494" s="464">
        <v>0.98790000000000011</v>
      </c>
      <c r="C494" s="464">
        <v>1.2926</v>
      </c>
    </row>
    <row r="495" spans="2:3" x14ac:dyDescent="0.2">
      <c r="B495" s="464">
        <v>1</v>
      </c>
      <c r="C495" s="464">
        <v>0</v>
      </c>
    </row>
    <row r="496" spans="2:3" x14ac:dyDescent="0.2">
      <c r="B496" s="464">
        <v>1</v>
      </c>
      <c r="C496" s="464">
        <v>0.7256999999999999</v>
      </c>
    </row>
    <row r="497" spans="2:3" x14ac:dyDescent="0.2">
      <c r="B497" s="464">
        <v>0.93819999999999992</v>
      </c>
      <c r="C497" s="464">
        <v>1.4843999999999999</v>
      </c>
    </row>
    <row r="498" spans="2:3" x14ac:dyDescent="0.2">
      <c r="B498" s="464">
        <v>1</v>
      </c>
      <c r="C498" s="464">
        <v>0.97270000000000001</v>
      </c>
    </row>
    <row r="499" spans="2:3" x14ac:dyDescent="0.2">
      <c r="B499" s="464">
        <v>1.0004</v>
      </c>
      <c r="C499" s="464">
        <v>1.0004</v>
      </c>
    </row>
    <row r="500" spans="2:3" x14ac:dyDescent="0.2">
      <c r="B500" s="464">
        <v>1</v>
      </c>
      <c r="C500" s="464">
        <v>0</v>
      </c>
    </row>
    <row r="501" spans="2:3" x14ac:dyDescent="0.2">
      <c r="B501" s="464">
        <v>1</v>
      </c>
      <c r="C501" s="464">
        <v>0.69510000000000005</v>
      </c>
    </row>
    <row r="502" spans="2:3" x14ac:dyDescent="0.2">
      <c r="B502" s="464">
        <v>1</v>
      </c>
      <c r="C502" s="464">
        <v>0</v>
      </c>
    </row>
    <row r="503" spans="2:3" x14ac:dyDescent="0.2">
      <c r="B503" s="464">
        <v>1.1599999999999999</v>
      </c>
      <c r="C503" s="464">
        <v>1.81</v>
      </c>
    </row>
    <row r="504" spans="2:3" x14ac:dyDescent="0.2">
      <c r="B504" s="464">
        <v>1</v>
      </c>
      <c r="C504" s="464">
        <v>0.94290000000000007</v>
      </c>
    </row>
    <row r="505" spans="2:3" x14ac:dyDescent="0.2">
      <c r="B505" s="464">
        <v>1</v>
      </c>
      <c r="C505" s="464">
        <v>0.9738</v>
      </c>
    </row>
    <row r="506" spans="2:3" x14ac:dyDescent="0.2">
      <c r="B506" s="464">
        <v>1</v>
      </c>
      <c r="C506" s="464">
        <v>0.99750000000000005</v>
      </c>
    </row>
    <row r="507" spans="2:3" x14ac:dyDescent="0.2">
      <c r="B507" s="464">
        <v>1</v>
      </c>
      <c r="C507" s="464">
        <v>0.69750000000000001</v>
      </c>
    </row>
    <row r="508" spans="2:3" x14ac:dyDescent="0.2">
      <c r="B508" s="464">
        <v>1</v>
      </c>
      <c r="C508" s="464">
        <v>0.95700000000000007</v>
      </c>
    </row>
    <row r="509" spans="2:3" x14ac:dyDescent="0.2">
      <c r="B509" s="464">
        <v>1</v>
      </c>
      <c r="C509" s="464">
        <v>0.33030000000000004</v>
      </c>
    </row>
    <row r="510" spans="2:3" x14ac:dyDescent="0.2">
      <c r="B510" s="464">
        <v>1.0940000000000001</v>
      </c>
      <c r="C510" s="464">
        <v>0.84670000000000001</v>
      </c>
    </row>
    <row r="511" spans="2:3" x14ac:dyDescent="0.2">
      <c r="B511" s="464">
        <v>1</v>
      </c>
      <c r="C511" s="464">
        <v>0</v>
      </c>
    </row>
    <row r="512" spans="2:3" x14ac:dyDescent="0.2">
      <c r="B512" s="464">
        <v>1</v>
      </c>
      <c r="C512" s="464">
        <v>0.98030000000000006</v>
      </c>
    </row>
    <row r="513" spans="2:3" x14ac:dyDescent="0.2">
      <c r="B513" s="464">
        <v>1.0087000000000002</v>
      </c>
      <c r="C513" s="464">
        <v>0.7238</v>
      </c>
    </row>
    <row r="514" spans="2:3" x14ac:dyDescent="0.2">
      <c r="B514" s="464">
        <v>1</v>
      </c>
      <c r="C514" s="464">
        <v>0</v>
      </c>
    </row>
    <row r="515" spans="2:3" x14ac:dyDescent="0.2">
      <c r="B515" s="464">
        <v>-1.8616999999999999</v>
      </c>
      <c r="C515" s="464">
        <v>-4.0000000000000002E-4</v>
      </c>
    </row>
    <row r="516" spans="2:3" x14ac:dyDescent="0.2">
      <c r="B516" s="464">
        <v>1</v>
      </c>
      <c r="C516" s="464">
        <v>0.57669999999999999</v>
      </c>
    </row>
    <row r="517" spans="2:3" x14ac:dyDescent="0.2">
      <c r="B517" s="464">
        <v>1.2037</v>
      </c>
      <c r="C517" s="464">
        <v>1.2000999999999999</v>
      </c>
    </row>
    <row r="518" spans="2:3" x14ac:dyDescent="0.2">
      <c r="B518" s="464">
        <v>1.1728000000000001</v>
      </c>
      <c r="C518" s="464">
        <v>1.153</v>
      </c>
    </row>
    <row r="519" spans="2:3" x14ac:dyDescent="0.2">
      <c r="B519" s="464">
        <v>1</v>
      </c>
      <c r="C519" s="464">
        <v>0.9667</v>
      </c>
    </row>
    <row r="520" spans="2:3" x14ac:dyDescent="0.2">
      <c r="B520" s="464">
        <v>1.1627000000000001</v>
      </c>
      <c r="C520" s="464">
        <v>1.4409000000000001</v>
      </c>
    </row>
    <row r="521" spans="2:3" x14ac:dyDescent="0.2">
      <c r="B521" s="464">
        <v>1</v>
      </c>
      <c r="C521" s="464">
        <v>0.97299999999999998</v>
      </c>
    </row>
    <row r="522" spans="2:3" x14ac:dyDescent="0.2">
      <c r="B522" s="464">
        <v>1.3041</v>
      </c>
      <c r="C522" s="464">
        <v>2.0482</v>
      </c>
    </row>
    <row r="523" spans="2:3" x14ac:dyDescent="0.2">
      <c r="B523" s="464">
        <v>1</v>
      </c>
      <c r="C523" s="464">
        <v>0.68099999999999994</v>
      </c>
    </row>
    <row r="524" spans="2:3" x14ac:dyDescent="0.2">
      <c r="B524" s="464">
        <v>1.246</v>
      </c>
      <c r="C524" s="464">
        <v>1.0227999999999999</v>
      </c>
    </row>
    <row r="525" spans="2:3" x14ac:dyDescent="0.2">
      <c r="B525" s="464">
        <v>1</v>
      </c>
      <c r="C525" s="464">
        <v>0.79349999999999998</v>
      </c>
    </row>
    <row r="526" spans="2:3" x14ac:dyDescent="0.2">
      <c r="B526" s="464">
        <v>1</v>
      </c>
      <c r="C526" s="464">
        <v>0.9998999999999999</v>
      </c>
    </row>
    <row r="527" spans="2:3" x14ac:dyDescent="0.2">
      <c r="B527" s="464">
        <v>1</v>
      </c>
      <c r="C527" s="464">
        <v>0.98719999999999997</v>
      </c>
    </row>
    <row r="528" spans="2:3" x14ac:dyDescent="0.2">
      <c r="B528" s="464">
        <v>1</v>
      </c>
      <c r="C528" s="464">
        <v>0.6613</v>
      </c>
    </row>
    <row r="529" spans="2:3" x14ac:dyDescent="0.2">
      <c r="B529" s="464">
        <v>1</v>
      </c>
      <c r="C529" s="464">
        <v>9.300000000000001E-3</v>
      </c>
    </row>
    <row r="530" spans="2:3" x14ac:dyDescent="0.2">
      <c r="B530" s="464">
        <v>1.2690999999999999</v>
      </c>
      <c r="C530" s="464">
        <v>1.6133999999999999</v>
      </c>
    </row>
    <row r="531" spans="2:3" x14ac:dyDescent="0.2">
      <c r="B531" s="464">
        <v>1</v>
      </c>
      <c r="C531" s="464">
        <v>1.0488</v>
      </c>
    </row>
    <row r="532" spans="2:3" x14ac:dyDescent="0.2">
      <c r="B532" s="464">
        <v>1</v>
      </c>
      <c r="C532" s="464">
        <v>4.2000000000000003E-2</v>
      </c>
    </row>
    <row r="533" spans="2:3" x14ac:dyDescent="0.2">
      <c r="B533" s="464">
        <v>1</v>
      </c>
      <c r="C533" s="464">
        <v>0</v>
      </c>
    </row>
    <row r="534" spans="2:3" x14ac:dyDescent="0.2">
      <c r="B534" s="464">
        <v>1</v>
      </c>
      <c r="C534" s="464">
        <v>1</v>
      </c>
    </row>
    <row r="535" spans="2:3" x14ac:dyDescent="0.2">
      <c r="B535" s="464">
        <v>1.4487000000000001</v>
      </c>
      <c r="C535" s="464">
        <v>1.3393999999999999</v>
      </c>
    </row>
    <row r="536" spans="2:3" x14ac:dyDescent="0.2">
      <c r="B536" s="464">
        <v>1</v>
      </c>
      <c r="C536" s="464">
        <v>1</v>
      </c>
    </row>
    <row r="537" spans="2:3" x14ac:dyDescent="0.2">
      <c r="B537" s="464">
        <v>1</v>
      </c>
      <c r="C537" s="464">
        <v>0.95459999999999989</v>
      </c>
    </row>
    <row r="538" spans="2:3" x14ac:dyDescent="0.2">
      <c r="B538" s="464">
        <v>1</v>
      </c>
      <c r="C538" s="464">
        <v>0.97150000000000003</v>
      </c>
    </row>
    <row r="539" spans="2:3" x14ac:dyDescent="0.2">
      <c r="B539" s="464">
        <v>1.1923999999999999</v>
      </c>
      <c r="C539" s="464">
        <v>2.9999999999999997E-4</v>
      </c>
    </row>
    <row r="540" spans="2:3" x14ac:dyDescent="0.2">
      <c r="B540" s="464">
        <v>1</v>
      </c>
      <c r="C540" s="464">
        <v>0.80359999999999998</v>
      </c>
    </row>
    <row r="541" spans="2:3" x14ac:dyDescent="0.2">
      <c r="B541" s="464">
        <v>1.3836000000000002</v>
      </c>
      <c r="C541" s="464">
        <v>4.0000000000000002E-4</v>
      </c>
    </row>
    <row r="542" spans="2:3" x14ac:dyDescent="0.2">
      <c r="B542" s="464">
        <v>1</v>
      </c>
      <c r="C542" s="464">
        <v>0.9890000000000001</v>
      </c>
    </row>
    <row r="543" spans="2:3" x14ac:dyDescent="0.2">
      <c r="B543" s="464">
        <v>1.0029000000000001</v>
      </c>
      <c r="C543" s="464">
        <v>0.99930000000000008</v>
      </c>
    </row>
    <row r="544" spans="2:3" x14ac:dyDescent="0.2">
      <c r="B544" s="464">
        <v>1</v>
      </c>
      <c r="C544" s="464">
        <v>0.49939999999999996</v>
      </c>
    </row>
    <row r="545" spans="2:3" x14ac:dyDescent="0.2">
      <c r="B545" s="464">
        <v>1</v>
      </c>
      <c r="C545" s="464">
        <v>3.3599999999999998E-2</v>
      </c>
    </row>
    <row r="546" spans="2:3" x14ac:dyDescent="0.2">
      <c r="B546" s="464">
        <v>1</v>
      </c>
      <c r="C546" s="464">
        <v>0</v>
      </c>
    </row>
    <row r="547" spans="2:3" x14ac:dyDescent="0.2">
      <c r="B547" s="464">
        <v>1.0099</v>
      </c>
      <c r="C547" s="464">
        <v>0.49399999999999999</v>
      </c>
    </row>
    <row r="548" spans="2:3" x14ac:dyDescent="0.2">
      <c r="B548" s="464">
        <v>1.0301</v>
      </c>
      <c r="C548" s="464">
        <v>1.0138</v>
      </c>
    </row>
    <row r="549" spans="2:3" x14ac:dyDescent="0.2">
      <c r="B549" s="464">
        <v>1.0861000000000001</v>
      </c>
      <c r="C549" s="464">
        <v>1.0124</v>
      </c>
    </row>
    <row r="550" spans="2:3" x14ac:dyDescent="0.2">
      <c r="B550" s="464">
        <v>1</v>
      </c>
      <c r="C550" s="464">
        <v>1.1200000000000002E-2</v>
      </c>
    </row>
    <row r="551" spans="2:3" x14ac:dyDescent="0.2">
      <c r="B551" s="464">
        <v>1</v>
      </c>
      <c r="C551" s="464">
        <v>0.95909999999999995</v>
      </c>
    </row>
    <row r="552" spans="2:3" x14ac:dyDescent="0.2">
      <c r="B552" s="464">
        <v>1</v>
      </c>
      <c r="C552" s="464">
        <v>0</v>
      </c>
    </row>
    <row r="553" spans="2:3" x14ac:dyDescent="0.2">
      <c r="B553" s="464">
        <v>1.5024000000000002</v>
      </c>
      <c r="C553" s="464">
        <v>1.5177</v>
      </c>
    </row>
    <row r="554" spans="2:3" x14ac:dyDescent="0.2">
      <c r="B554" s="464">
        <v>1.5143</v>
      </c>
      <c r="C554" s="464">
        <v>1.5169999999999999</v>
      </c>
    </row>
    <row r="555" spans="2:3" x14ac:dyDescent="0.2">
      <c r="B555" s="464">
        <v>1.8887</v>
      </c>
      <c r="C555" s="464">
        <v>1.9735</v>
      </c>
    </row>
    <row r="556" spans="2:3" x14ac:dyDescent="0.2">
      <c r="B556" s="464">
        <v>2.0084999999999997</v>
      </c>
      <c r="C556" s="464">
        <v>2.0572999999999997</v>
      </c>
    </row>
    <row r="557" spans="2:3" x14ac:dyDescent="0.2">
      <c r="B557" s="464">
        <v>2.1168</v>
      </c>
      <c r="C557" s="464">
        <v>2.1516999999999999</v>
      </c>
    </row>
    <row r="558" spans="2:3" x14ac:dyDescent="0.2">
      <c r="B558" s="464">
        <v>1.05</v>
      </c>
      <c r="C558" s="464">
        <v>0.91</v>
      </c>
    </row>
    <row r="559" spans="2:3" x14ac:dyDescent="0.2">
      <c r="B559" s="464">
        <v>1.25</v>
      </c>
      <c r="C559" s="464">
        <v>1.1399999999999999</v>
      </c>
    </row>
    <row r="560" spans="2:3" x14ac:dyDescent="0.2">
      <c r="B560" s="464">
        <v>1.05</v>
      </c>
      <c r="C560" s="464">
        <v>0.95</v>
      </c>
    </row>
    <row r="561" spans="2:3" x14ac:dyDescent="0.2">
      <c r="B561" s="464">
        <v>1.0590000000000002</v>
      </c>
      <c r="C561" s="464">
        <v>2.0459999999999998</v>
      </c>
    </row>
    <row r="562" spans="2:3" x14ac:dyDescent="0.2">
      <c r="B562" s="464">
        <v>1.0569999999999999</v>
      </c>
      <c r="C562" s="464">
        <v>2.0390000000000001</v>
      </c>
    </row>
    <row r="563" spans="2:3" x14ac:dyDescent="0.2">
      <c r="B563" s="464">
        <v>0.99319999999999997</v>
      </c>
      <c r="C563" s="464">
        <v>1.9641</v>
      </c>
    </row>
    <row r="564" spans="2:3" x14ac:dyDescent="0.2">
      <c r="B564" s="464">
        <v>1.0734000000000001</v>
      </c>
      <c r="C564" s="464">
        <v>2.0165999999999999</v>
      </c>
    </row>
    <row r="565" spans="2:3" x14ac:dyDescent="0.2">
      <c r="B565" s="464">
        <v>1.0375000000000001</v>
      </c>
      <c r="C565" s="464">
        <v>0.93709999999999993</v>
      </c>
    </row>
    <row r="566" spans="2:3" x14ac:dyDescent="0.2">
      <c r="B566" s="464">
        <v>1.0354999999999999</v>
      </c>
      <c r="C566" s="464">
        <v>0.97650000000000003</v>
      </c>
    </row>
    <row r="567" spans="2:3" x14ac:dyDescent="0.2">
      <c r="B567" s="464">
        <v>1.0184</v>
      </c>
      <c r="C567" s="464">
        <v>0.94590000000000007</v>
      </c>
    </row>
    <row r="568" spans="2:3" x14ac:dyDescent="0.2">
      <c r="B568" s="464">
        <v>1.0124</v>
      </c>
      <c r="C568" s="464">
        <v>1.9622999999999999</v>
      </c>
    </row>
    <row r="569" spans="2:3" x14ac:dyDescent="0.2">
      <c r="B569" s="464">
        <v>0.99639999999999995</v>
      </c>
      <c r="C569" s="464">
        <v>1.9546999999999999</v>
      </c>
    </row>
    <row r="570" spans="2:3" x14ac:dyDescent="0.2">
      <c r="B570" s="464">
        <v>1</v>
      </c>
      <c r="C570" s="464">
        <v>0.94349999999999989</v>
      </c>
    </row>
    <row r="571" spans="2:3" x14ac:dyDescent="0.2">
      <c r="B571" s="464">
        <v>1</v>
      </c>
      <c r="C571" s="464">
        <v>0.98939999999999995</v>
      </c>
    </row>
    <row r="572" spans="2:3" x14ac:dyDescent="0.2">
      <c r="B572" s="464">
        <v>0.99560000000000004</v>
      </c>
      <c r="C572" s="464">
        <v>1.9531000000000001</v>
      </c>
    </row>
    <row r="573" spans="2:3" x14ac:dyDescent="0.2">
      <c r="B573" s="464">
        <v>1</v>
      </c>
      <c r="C573" s="464">
        <v>0.91610000000000003</v>
      </c>
    </row>
    <row r="574" spans="2:3" x14ac:dyDescent="0.2">
      <c r="B574" s="464">
        <v>1.0779000000000001</v>
      </c>
      <c r="C574" s="464">
        <v>2.0584000000000002</v>
      </c>
    </row>
    <row r="575" spans="2:3" x14ac:dyDescent="0.2">
      <c r="B575" s="464">
        <v>1.24</v>
      </c>
      <c r="C575" s="464">
        <v>1.38</v>
      </c>
    </row>
    <row r="576" spans="2:3" x14ac:dyDescent="0.2">
      <c r="B576" s="464">
        <v>1</v>
      </c>
      <c r="C576" s="464">
        <v>1.07</v>
      </c>
    </row>
    <row r="577" spans="2:3" x14ac:dyDescent="0.2">
      <c r="B577" s="464">
        <v>1.02</v>
      </c>
      <c r="C577" s="464">
        <v>0.93</v>
      </c>
    </row>
    <row r="578" spans="2:3" x14ac:dyDescent="0.2">
      <c r="B578" s="464">
        <v>1.04</v>
      </c>
      <c r="C578" s="464">
        <v>1.75</v>
      </c>
    </row>
    <row r="579" spans="2:3" x14ac:dyDescent="0.2">
      <c r="B579" s="464">
        <v>1.048</v>
      </c>
      <c r="C579" s="464">
        <v>1.9990000000000001</v>
      </c>
    </row>
    <row r="580" spans="2:3" x14ac:dyDescent="0.2">
      <c r="B580" s="464">
        <v>1.0580000000000001</v>
      </c>
      <c r="C580" s="464">
        <v>2.1349999999999998</v>
      </c>
    </row>
    <row r="581" spans="2:3" x14ac:dyDescent="0.2">
      <c r="B581" s="464">
        <v>1.0569999999999999</v>
      </c>
      <c r="C581" s="464">
        <v>2.02</v>
      </c>
    </row>
    <row r="582" spans="2:3" x14ac:dyDescent="0.2">
      <c r="B582" s="464">
        <v>1.4269999999999998</v>
      </c>
      <c r="C582" s="464">
        <v>2.4350000000000001</v>
      </c>
    </row>
    <row r="583" spans="2:3" x14ac:dyDescent="0.2">
      <c r="B583" s="464">
        <v>1.1599999999999999</v>
      </c>
      <c r="C583" s="464">
        <v>0.83</v>
      </c>
    </row>
    <row r="584" spans="2:3" x14ac:dyDescent="0.2">
      <c r="B584" s="464">
        <v>1</v>
      </c>
      <c r="C584" s="464">
        <v>2.15</v>
      </c>
    </row>
    <row r="585" spans="2:3" x14ac:dyDescent="0.2">
      <c r="B585" s="464">
        <v>1</v>
      </c>
      <c r="C585" s="464">
        <v>0.91799999999999993</v>
      </c>
    </row>
    <row r="586" spans="2:3" x14ac:dyDescent="0.2">
      <c r="B586" s="464">
        <v>1</v>
      </c>
      <c r="C586" s="464">
        <v>1.4969999999999999</v>
      </c>
    </row>
    <row r="587" spans="2:3" x14ac:dyDescent="0.2">
      <c r="B587" s="464">
        <v>1.008</v>
      </c>
      <c r="C587" s="464">
        <v>2.048</v>
      </c>
    </row>
    <row r="588" spans="2:3" x14ac:dyDescent="0.2">
      <c r="B588" s="464">
        <v>1.0609</v>
      </c>
      <c r="C588" s="464">
        <v>1.0439000000000001</v>
      </c>
    </row>
    <row r="589" spans="2:3" x14ac:dyDescent="0.2">
      <c r="B589" s="464">
        <v>1.0065</v>
      </c>
      <c r="C589" s="464">
        <v>1.1351</v>
      </c>
    </row>
    <row r="590" spans="2:3" x14ac:dyDescent="0.2">
      <c r="B590" s="464">
        <v>1</v>
      </c>
      <c r="C590" s="464">
        <v>1.0956999999999999</v>
      </c>
    </row>
    <row r="591" spans="2:3" x14ac:dyDescent="0.2">
      <c r="B591" s="464">
        <v>1</v>
      </c>
      <c r="C591" s="464">
        <v>1.4959</v>
      </c>
    </row>
    <row r="592" spans="2:3" x14ac:dyDescent="0.2">
      <c r="B592" s="464">
        <v>1.03</v>
      </c>
      <c r="C592" s="464">
        <v>1.9950000000000001</v>
      </c>
    </row>
    <row r="593" spans="2:3" x14ac:dyDescent="0.2">
      <c r="B593" s="464">
        <v>1</v>
      </c>
      <c r="C593" s="464">
        <v>0.98</v>
      </c>
    </row>
    <row r="594" spans="2:3" x14ac:dyDescent="0.2">
      <c r="B594" s="464">
        <v>1.02</v>
      </c>
      <c r="C594" s="464">
        <v>1.02</v>
      </c>
    </row>
    <row r="595" spans="2:3" x14ac:dyDescent="0.2">
      <c r="B595" s="464">
        <v>1</v>
      </c>
      <c r="C595" s="464">
        <v>0.98</v>
      </c>
    </row>
    <row r="596" spans="2:3" x14ac:dyDescent="0.2">
      <c r="B596" s="464">
        <v>1</v>
      </c>
      <c r="C596" s="464">
        <v>0.92099999999999993</v>
      </c>
    </row>
    <row r="597" spans="2:3" x14ac:dyDescent="0.2">
      <c r="B597" s="464">
        <v>1</v>
      </c>
      <c r="C597" s="464">
        <v>2.145</v>
      </c>
    </row>
    <row r="598" spans="2:3" x14ac:dyDescent="0.2">
      <c r="B598" s="464">
        <v>1</v>
      </c>
      <c r="C598" s="464">
        <v>0.94599999999999995</v>
      </c>
    </row>
    <row r="599" spans="2:3" x14ac:dyDescent="0.2">
      <c r="B599" s="464">
        <v>1</v>
      </c>
      <c r="C599" s="464">
        <v>2.0960000000000001</v>
      </c>
    </row>
    <row r="600" spans="2:3" x14ac:dyDescent="0.2">
      <c r="B600" s="464">
        <v>1</v>
      </c>
      <c r="C600" s="464">
        <v>0.95499999999999996</v>
      </c>
    </row>
    <row r="601" spans="2:3" x14ac:dyDescent="0.2">
      <c r="B601" s="464">
        <v>1</v>
      </c>
      <c r="C601" s="464">
        <v>0.878</v>
      </c>
    </row>
    <row r="602" spans="2:3" x14ac:dyDescent="0.2">
      <c r="B602" s="464">
        <v>1.0170000000000001</v>
      </c>
      <c r="C602" s="464">
        <v>1.8819999999999999</v>
      </c>
    </row>
    <row r="603" spans="2:3" x14ac:dyDescent="0.2">
      <c r="B603" s="464">
        <v>2.8035000000000001</v>
      </c>
      <c r="C603" s="464">
        <v>2.5894999999999997</v>
      </c>
    </row>
    <row r="604" spans="2:3" x14ac:dyDescent="0.2">
      <c r="B604" s="464">
        <v>2.7135000000000002</v>
      </c>
      <c r="C604" s="464">
        <v>2.5727999999999995</v>
      </c>
    </row>
    <row r="605" spans="2:3" x14ac:dyDescent="0.2">
      <c r="B605" s="464">
        <v>1</v>
      </c>
      <c r="C605" s="464">
        <v>0.77340000000000009</v>
      </c>
    </row>
    <row r="606" spans="2:3" x14ac:dyDescent="0.2">
      <c r="B606" s="464">
        <v>1.2174</v>
      </c>
      <c r="C606" s="464">
        <v>1.0812999999999999</v>
      </c>
    </row>
    <row r="607" spans="2:3" x14ac:dyDescent="0.2">
      <c r="B607" s="464">
        <v>1.0221</v>
      </c>
      <c r="C607" s="464">
        <v>0.91489999999999994</v>
      </c>
    </row>
    <row r="608" spans="2:3" x14ac:dyDescent="0.2">
      <c r="B608" s="464">
        <v>0.95290000000000008</v>
      </c>
      <c r="C608" s="464">
        <v>1.3344999999999998</v>
      </c>
    </row>
    <row r="609" spans="2:3" x14ac:dyDescent="0.2">
      <c r="B609" s="464">
        <v>1.01</v>
      </c>
      <c r="C609" s="464">
        <v>1.35</v>
      </c>
    </row>
    <row r="610" spans="2:3" x14ac:dyDescent="0.2">
      <c r="B610" s="464">
        <v>1</v>
      </c>
      <c r="C610" s="464">
        <v>0.94389999999999996</v>
      </c>
    </row>
    <row r="611" spans="2:3" x14ac:dyDescent="0.2">
      <c r="B611" s="464">
        <v>1</v>
      </c>
      <c r="C611" s="464">
        <v>0.97589999999999999</v>
      </c>
    </row>
    <row r="612" spans="2:3" x14ac:dyDescent="0.2">
      <c r="B612" s="464">
        <v>1</v>
      </c>
      <c r="C612" s="464">
        <v>0.9788</v>
      </c>
    </row>
    <row r="613" spans="2:3" x14ac:dyDescent="0.2">
      <c r="B613" s="464">
        <v>1</v>
      </c>
      <c r="C613" s="464">
        <v>0.9756999999999999</v>
      </c>
    </row>
    <row r="614" spans="2:3" x14ac:dyDescent="0.2">
      <c r="B614" s="464">
        <v>1</v>
      </c>
      <c r="C614" s="464">
        <v>0.97719999999999996</v>
      </c>
    </row>
    <row r="615" spans="2:3" x14ac:dyDescent="0.2">
      <c r="B615" s="464">
        <v>1</v>
      </c>
      <c r="C615" s="464">
        <v>0.94909999999999994</v>
      </c>
    </row>
    <row r="616" spans="2:3" x14ac:dyDescent="0.2">
      <c r="B616" s="464">
        <v>1</v>
      </c>
      <c r="C616" s="464">
        <v>0.94959999999999989</v>
      </c>
    </row>
    <row r="617" spans="2:3" x14ac:dyDescent="0.2">
      <c r="B617" s="464">
        <v>1</v>
      </c>
      <c r="C617" s="464">
        <v>0.94409999999999994</v>
      </c>
    </row>
    <row r="618" spans="2:3" x14ac:dyDescent="0.2">
      <c r="B618" s="464">
        <v>1.325</v>
      </c>
      <c r="C618" s="464">
        <v>1.4219999999999999</v>
      </c>
    </row>
    <row r="619" spans="2:3" x14ac:dyDescent="0.2">
      <c r="B619" s="464">
        <v>3.0661</v>
      </c>
      <c r="C619" s="464">
        <v>3.0241000000000002</v>
      </c>
    </row>
    <row r="620" spans="2:3" x14ac:dyDescent="0.2">
      <c r="B620" s="464">
        <v>1</v>
      </c>
      <c r="C620" s="464">
        <v>1.2121</v>
      </c>
    </row>
    <row r="621" spans="2:3" x14ac:dyDescent="0.2">
      <c r="B621" s="464">
        <v>1.9896</v>
      </c>
      <c r="C621" s="464">
        <v>1.8356000000000001</v>
      </c>
    </row>
    <row r="622" spans="2:3" x14ac:dyDescent="0.2">
      <c r="B622" s="464">
        <v>0.99569999999999992</v>
      </c>
      <c r="C622" s="464">
        <v>0.97589999999999999</v>
      </c>
    </row>
    <row r="623" spans="2:3" x14ac:dyDescent="0.2">
      <c r="B623" s="464">
        <v>1.0231999999999999</v>
      </c>
      <c r="C623" s="464">
        <v>1.7994999999999999</v>
      </c>
    </row>
    <row r="624" spans="2:3" x14ac:dyDescent="0.2">
      <c r="B624" s="464">
        <v>1</v>
      </c>
      <c r="C624" s="464">
        <v>0.9476</v>
      </c>
    </row>
    <row r="625" spans="2:3" x14ac:dyDescent="0.2">
      <c r="B625" s="464">
        <v>1</v>
      </c>
      <c r="C625" s="464">
        <v>0.99829999999999997</v>
      </c>
    </row>
    <row r="626" spans="2:3" x14ac:dyDescent="0.2">
      <c r="B626" s="464">
        <v>1</v>
      </c>
      <c r="C626" s="464">
        <v>0.96050000000000002</v>
      </c>
    </row>
    <row r="627" spans="2:3" x14ac:dyDescent="0.2">
      <c r="B627" s="464">
        <v>1.0221</v>
      </c>
      <c r="C627" s="464">
        <v>1.2984</v>
      </c>
    </row>
    <row r="628" spans="2:3" x14ac:dyDescent="0.2">
      <c r="B628" s="464">
        <v>1.0021</v>
      </c>
      <c r="C628" s="464">
        <v>0.99409999999999998</v>
      </c>
    </row>
    <row r="629" spans="2:3" x14ac:dyDescent="0.2">
      <c r="B629" s="464">
        <v>1.0042</v>
      </c>
      <c r="C629" s="464">
        <v>0.99560000000000004</v>
      </c>
    </row>
    <row r="630" spans="2:3" x14ac:dyDescent="0.2">
      <c r="B630" s="464">
        <v>1.0016</v>
      </c>
      <c r="C630" s="464">
        <v>0.98199999999999998</v>
      </c>
    </row>
    <row r="631" spans="2:3" x14ac:dyDescent="0.2">
      <c r="B631" s="464">
        <v>1.0099</v>
      </c>
      <c r="C631" s="464">
        <v>1.0023</v>
      </c>
    </row>
    <row r="632" spans="2:3" x14ac:dyDescent="0.2">
      <c r="B632" s="464">
        <v>1.0072000000000001</v>
      </c>
      <c r="C632" s="464">
        <v>0.99939999999999996</v>
      </c>
    </row>
    <row r="633" spans="2:3" x14ac:dyDescent="0.2">
      <c r="B633" s="464">
        <v>2.2290000000000001</v>
      </c>
      <c r="C633" s="464">
        <v>2.5657999999999999</v>
      </c>
    </row>
    <row r="634" spans="2:3" x14ac:dyDescent="0.2">
      <c r="B634" s="464">
        <v>1.0490000000000002</v>
      </c>
      <c r="C634" s="464">
        <v>1.5508999999999999</v>
      </c>
    </row>
    <row r="635" spans="2:3" x14ac:dyDescent="0.2">
      <c r="B635" s="464">
        <v>1</v>
      </c>
      <c r="C635" s="464">
        <v>0.96599999999999997</v>
      </c>
    </row>
    <row r="636" spans="2:3" x14ac:dyDescent="0.2">
      <c r="B636" s="464">
        <v>1.1664000000000001</v>
      </c>
      <c r="C636" s="464">
        <v>1.0156000000000001</v>
      </c>
    </row>
    <row r="637" spans="2:3" x14ac:dyDescent="0.2">
      <c r="B637" s="464">
        <v>1.8368</v>
      </c>
      <c r="C637" s="464">
        <v>1.8474999999999999</v>
      </c>
    </row>
    <row r="638" spans="2:3" x14ac:dyDescent="0.2">
      <c r="B638" s="464">
        <v>2.1248</v>
      </c>
      <c r="C638" s="464">
        <v>2.1200999999999999</v>
      </c>
    </row>
    <row r="639" spans="2:3" x14ac:dyDescent="0.2">
      <c r="B639" s="464">
        <v>2.1160000000000001</v>
      </c>
      <c r="C639" s="464">
        <v>2.1133999999999999</v>
      </c>
    </row>
    <row r="640" spans="2:3" x14ac:dyDescent="0.2">
      <c r="B640" s="464">
        <v>1.2104000000000001</v>
      </c>
      <c r="C640" s="464">
        <v>1.1956</v>
      </c>
    </row>
    <row r="641" spans="2:3" x14ac:dyDescent="0.2">
      <c r="B641" s="464">
        <v>1</v>
      </c>
      <c r="C641" s="464">
        <v>0.94920000000000004</v>
      </c>
    </row>
    <row r="642" spans="2:3" x14ac:dyDescent="0.2">
      <c r="B642" s="464">
        <v>1</v>
      </c>
      <c r="C642" s="464">
        <v>0.98930000000000007</v>
      </c>
    </row>
    <row r="643" spans="2:3" x14ac:dyDescent="0.2">
      <c r="B643" s="464">
        <v>1</v>
      </c>
      <c r="C643" s="464">
        <v>0.98519999999999996</v>
      </c>
    </row>
    <row r="644" spans="2:3" x14ac:dyDescent="0.2">
      <c r="B644" s="464">
        <v>1</v>
      </c>
      <c r="C644" s="464">
        <v>0.98819999999999997</v>
      </c>
    </row>
    <row r="645" spans="2:3" x14ac:dyDescent="0.2">
      <c r="B645" s="464">
        <v>1</v>
      </c>
      <c r="C645" s="464">
        <v>0.98549999999999993</v>
      </c>
    </row>
    <row r="646" spans="2:3" x14ac:dyDescent="0.2">
      <c r="B646" s="464">
        <v>1</v>
      </c>
      <c r="C646" s="464">
        <v>0.98599999999999999</v>
      </c>
    </row>
    <row r="647" spans="2:3" x14ac:dyDescent="0.2">
      <c r="B647" s="464">
        <v>1</v>
      </c>
      <c r="C647" s="464">
        <v>0.98480000000000001</v>
      </c>
    </row>
    <row r="648" spans="2:3" x14ac:dyDescent="0.2">
      <c r="B648" s="464">
        <v>1.0528</v>
      </c>
      <c r="C648" s="464">
        <v>0.9325</v>
      </c>
    </row>
    <row r="649" spans="2:3" x14ac:dyDescent="0.2">
      <c r="B649" s="464">
        <v>1.1476</v>
      </c>
      <c r="C649" s="464">
        <v>0.41759999999999997</v>
      </c>
    </row>
    <row r="650" spans="2:3" x14ac:dyDescent="0.2">
      <c r="B650" s="464">
        <v>1</v>
      </c>
      <c r="C650" s="464">
        <v>0.77159999999999995</v>
      </c>
    </row>
    <row r="651" spans="2:3" x14ac:dyDescent="0.2">
      <c r="B651" s="464">
        <v>1</v>
      </c>
      <c r="C651" s="464">
        <v>0.66430000000000011</v>
      </c>
    </row>
    <row r="652" spans="2:3" x14ac:dyDescent="0.2">
      <c r="B652" s="464">
        <v>2.0493000000000001</v>
      </c>
      <c r="C652" s="464">
        <v>1.9434</v>
      </c>
    </row>
    <row r="653" spans="2:3" x14ac:dyDescent="0.2">
      <c r="B653" s="464">
        <v>1.04</v>
      </c>
      <c r="C653" s="464">
        <v>0.97</v>
      </c>
    </row>
    <row r="654" spans="2:3" x14ac:dyDescent="0.2">
      <c r="B654" s="464">
        <v>1.22</v>
      </c>
      <c r="C654" s="464">
        <v>1.1399999999999999</v>
      </c>
    </row>
    <row r="655" spans="2:3" x14ac:dyDescent="0.2">
      <c r="B655" s="464">
        <v>1.24</v>
      </c>
      <c r="C655" s="464">
        <v>1.26</v>
      </c>
    </row>
    <row r="656" spans="2:3" x14ac:dyDescent="0.2">
      <c r="B656" s="464">
        <v>1.1399999999999999</v>
      </c>
      <c r="C656" s="464">
        <v>1.02</v>
      </c>
    </row>
    <row r="657" spans="2:3" x14ac:dyDescent="0.2">
      <c r="B657" s="464">
        <v>1.1000000000000001</v>
      </c>
      <c r="C657" s="464">
        <v>1.04</v>
      </c>
    </row>
    <row r="658" spans="2:3" x14ac:dyDescent="0.2">
      <c r="B658" s="464">
        <v>1</v>
      </c>
      <c r="C658" s="464">
        <v>0.94989999999999997</v>
      </c>
    </row>
    <row r="659" spans="2:3" x14ac:dyDescent="0.2">
      <c r="B659" s="464">
        <v>1.1328</v>
      </c>
      <c r="C659" s="464">
        <v>1.0759000000000001</v>
      </c>
    </row>
    <row r="660" spans="2:3" x14ac:dyDescent="0.2">
      <c r="B660" s="464">
        <v>1</v>
      </c>
      <c r="C660" s="464">
        <v>0.96660000000000001</v>
      </c>
    </row>
    <row r="661" spans="2:3" x14ac:dyDescent="0.2">
      <c r="B661" s="464">
        <v>1.9262999999999999</v>
      </c>
      <c r="C661" s="464">
        <v>1.6705000000000001</v>
      </c>
    </row>
    <row r="662" spans="2:3" x14ac:dyDescent="0.2">
      <c r="B662" s="464">
        <v>0.99319999999999997</v>
      </c>
      <c r="C662" s="464">
        <v>2.0720000000000001</v>
      </c>
    </row>
    <row r="663" spans="2:3" x14ac:dyDescent="0.2">
      <c r="B663" s="464">
        <v>1</v>
      </c>
      <c r="C663" s="464">
        <v>1.06</v>
      </c>
    </row>
    <row r="664" spans="2:3" x14ac:dyDescent="0.2">
      <c r="B664" s="464">
        <v>1.2114</v>
      </c>
      <c r="C664" s="464">
        <v>1.2519</v>
      </c>
    </row>
    <row r="665" spans="2:3" x14ac:dyDescent="0.2">
      <c r="B665" s="464">
        <v>1</v>
      </c>
      <c r="C665" s="464">
        <v>0.97439999999999993</v>
      </c>
    </row>
    <row r="666" spans="2:3" x14ac:dyDescent="0.2">
      <c r="B666" s="464">
        <v>1</v>
      </c>
      <c r="C666" s="464">
        <v>0.9899</v>
      </c>
    </row>
    <row r="667" spans="2:3" x14ac:dyDescent="0.2">
      <c r="B667" s="464">
        <v>1</v>
      </c>
      <c r="C667" s="464">
        <v>1.1984999999999999</v>
      </c>
    </row>
    <row r="668" spans="2:3" x14ac:dyDescent="0.2">
      <c r="B668" s="464">
        <v>1.0349999999999999</v>
      </c>
      <c r="C668" s="464">
        <v>2.0110000000000001</v>
      </c>
    </row>
    <row r="669" spans="2:3" x14ac:dyDescent="0.2">
      <c r="B669" s="464">
        <v>1.0006999999999999</v>
      </c>
      <c r="C669" s="464">
        <v>1.0417000000000001</v>
      </c>
    </row>
    <row r="670" spans="2:3" x14ac:dyDescent="0.2">
      <c r="B670" s="464">
        <v>1</v>
      </c>
      <c r="C670" s="464">
        <v>0.9698</v>
      </c>
    </row>
    <row r="671" spans="2:3" x14ac:dyDescent="0.2">
      <c r="B671" s="464">
        <v>1</v>
      </c>
      <c r="C671" s="464">
        <v>0.97180000000000011</v>
      </c>
    </row>
    <row r="672" spans="2:3" x14ac:dyDescent="0.2">
      <c r="B672" s="464">
        <v>1</v>
      </c>
      <c r="C672" s="464">
        <v>0.95510000000000006</v>
      </c>
    </row>
    <row r="673" spans="2:3" x14ac:dyDescent="0.2">
      <c r="B673" s="464">
        <v>1.0273000000000001</v>
      </c>
      <c r="C673" s="464">
        <v>1.8971</v>
      </c>
    </row>
    <row r="674" spans="2:3" x14ac:dyDescent="0.2">
      <c r="B674" s="464">
        <v>1.1399999999999999</v>
      </c>
      <c r="C674" s="464">
        <v>1.03</v>
      </c>
    </row>
    <row r="675" spans="2:3" x14ac:dyDescent="0.2">
      <c r="B675" s="464">
        <v>1.1299999999999999</v>
      </c>
      <c r="C675" s="464">
        <v>1.07</v>
      </c>
    </row>
    <row r="676" spans="2:3" x14ac:dyDescent="0.2">
      <c r="B676" s="464">
        <v>1.018</v>
      </c>
      <c r="C676" s="464">
        <v>1.3619999999999999</v>
      </c>
    </row>
    <row r="677" spans="2:3" x14ac:dyDescent="0.2">
      <c r="B677" s="464">
        <v>1.002</v>
      </c>
      <c r="C677" s="464">
        <v>0.93200000000000005</v>
      </c>
    </row>
    <row r="678" spans="2:3" x14ac:dyDescent="0.2">
      <c r="B678" s="464">
        <v>1.0029999999999999</v>
      </c>
      <c r="C678" s="464">
        <v>0.82299999999999995</v>
      </c>
    </row>
    <row r="679" spans="2:3" x14ac:dyDescent="0.2">
      <c r="B679" s="464">
        <v>1</v>
      </c>
      <c r="C679" s="464">
        <v>0.98040000000000005</v>
      </c>
    </row>
    <row r="680" spans="2:3" x14ac:dyDescent="0.2">
      <c r="B680" s="464">
        <v>1.4491999999999998</v>
      </c>
      <c r="C680" s="464">
        <v>1.3012000000000001</v>
      </c>
    </row>
    <row r="681" spans="2:3" x14ac:dyDescent="0.2">
      <c r="B681" s="464">
        <v>1.0129999999999999</v>
      </c>
      <c r="C681" s="464">
        <v>1.1613</v>
      </c>
    </row>
    <row r="682" spans="2:3" x14ac:dyDescent="0.2">
      <c r="B682" s="464">
        <v>1.4635</v>
      </c>
      <c r="C682" s="464">
        <v>1.4536000000000002</v>
      </c>
    </row>
    <row r="683" spans="2:3" x14ac:dyDescent="0.2">
      <c r="B683" s="464">
        <v>1.2128000000000001</v>
      </c>
      <c r="C683" s="464">
        <v>0.90620000000000001</v>
      </c>
    </row>
    <row r="684" spans="2:3" x14ac:dyDescent="0.2">
      <c r="B684" s="464">
        <v>1.069</v>
      </c>
      <c r="C684" s="464">
        <v>2.0369999999999999</v>
      </c>
    </row>
    <row r="685" spans="2:3" x14ac:dyDescent="0.2">
      <c r="B685" s="464">
        <v>1</v>
      </c>
      <c r="C685" s="464">
        <v>0.94940000000000002</v>
      </c>
    </row>
    <row r="686" spans="2:3" x14ac:dyDescent="0.2">
      <c r="B686" s="464">
        <v>1.0964</v>
      </c>
      <c r="C686" s="464">
        <v>2.3856000000000002</v>
      </c>
    </row>
    <row r="687" spans="2:3" x14ac:dyDescent="0.2">
      <c r="B687" s="464">
        <v>1.0449999999999999</v>
      </c>
      <c r="C687" s="464">
        <v>1.986</v>
      </c>
    </row>
    <row r="688" spans="2:3" x14ac:dyDescent="0.2">
      <c r="B688" s="464">
        <v>1</v>
      </c>
      <c r="C688" s="464">
        <v>0.92659999999999998</v>
      </c>
    </row>
    <row r="689" spans="2:3" x14ac:dyDescent="0.2">
      <c r="B689" s="464">
        <v>1</v>
      </c>
      <c r="C689" s="464">
        <v>0.96569999999999989</v>
      </c>
    </row>
    <row r="690" spans="2:3" x14ac:dyDescent="0.2">
      <c r="B690" s="464">
        <v>1</v>
      </c>
      <c r="C690" s="464">
        <v>0.92040000000000011</v>
      </c>
    </row>
    <row r="691" spans="2:3" x14ac:dyDescent="0.2">
      <c r="B691" s="464">
        <v>1.0740000000000001</v>
      </c>
      <c r="C691" s="464">
        <v>2.052</v>
      </c>
    </row>
    <row r="692" spans="2:3" x14ac:dyDescent="0.2">
      <c r="B692" s="464">
        <v>1.3059000000000001</v>
      </c>
      <c r="C692" s="464">
        <v>1.3148</v>
      </c>
    </row>
    <row r="693" spans="2:3" x14ac:dyDescent="0.2">
      <c r="B693" s="464">
        <v>1</v>
      </c>
      <c r="C693" s="464">
        <v>2.218</v>
      </c>
    </row>
    <row r="694" spans="2:3" x14ac:dyDescent="0.2">
      <c r="B694" s="464">
        <v>1</v>
      </c>
      <c r="C694" s="464">
        <v>1.5859999999999999</v>
      </c>
    </row>
    <row r="695" spans="2:3" x14ac:dyDescent="0.2">
      <c r="B695" s="464">
        <v>1.117</v>
      </c>
      <c r="C695" s="464">
        <v>1.2509999999999999</v>
      </c>
    </row>
    <row r="696" spans="2:3" x14ac:dyDescent="0.2">
      <c r="B696" s="464">
        <v>1.0070000000000001</v>
      </c>
      <c r="C696" s="464">
        <v>1.173</v>
      </c>
    </row>
    <row r="697" spans="2:3" x14ac:dyDescent="0.2">
      <c r="B697" s="464">
        <v>1</v>
      </c>
      <c r="C697" s="464">
        <v>1.3119999999999998</v>
      </c>
    </row>
    <row r="698" spans="2:3" x14ac:dyDescent="0.2">
      <c r="B698" s="464">
        <v>1.0170000000000001</v>
      </c>
      <c r="C698" s="464">
        <v>1.9709999999999999</v>
      </c>
    </row>
    <row r="699" spans="2:3" x14ac:dyDescent="0.2">
      <c r="B699" s="464">
        <v>1.5078</v>
      </c>
      <c r="C699" s="464">
        <v>1.4746000000000001</v>
      </c>
    </row>
    <row r="700" spans="2:3" x14ac:dyDescent="0.2">
      <c r="B700" s="464">
        <v>0.997</v>
      </c>
      <c r="C700" s="464">
        <v>1.8709</v>
      </c>
    </row>
    <row r="701" spans="2:3" x14ac:dyDescent="0.2">
      <c r="B701" s="464">
        <v>1.0583</v>
      </c>
      <c r="C701" s="464">
        <v>1.9883999999999999</v>
      </c>
    </row>
    <row r="702" spans="2:3" x14ac:dyDescent="0.2">
      <c r="B702" s="464">
        <v>1.0065</v>
      </c>
      <c r="C702" s="464">
        <v>1.9701</v>
      </c>
    </row>
    <row r="703" spans="2:3" x14ac:dyDescent="0.2">
      <c r="B703" s="464">
        <v>1.018</v>
      </c>
      <c r="C703" s="464">
        <v>1.9019999999999999</v>
      </c>
    </row>
    <row r="704" spans="2:3" x14ac:dyDescent="0.2">
      <c r="B704" s="464">
        <v>1.9703999999999999</v>
      </c>
      <c r="C704" s="464">
        <v>1.9224000000000001</v>
      </c>
    </row>
    <row r="705" spans="2:3" x14ac:dyDescent="0.2">
      <c r="B705" s="464">
        <v>1.04</v>
      </c>
      <c r="C705" s="464">
        <v>2.0499999999999998</v>
      </c>
    </row>
    <row r="706" spans="2:3" x14ac:dyDescent="0.2">
      <c r="B706" s="464">
        <v>1.4801</v>
      </c>
      <c r="C706" s="464">
        <v>1.5643</v>
      </c>
    </row>
    <row r="707" spans="2:3" x14ac:dyDescent="0.2">
      <c r="B707" s="464">
        <v>1.0216000000000001</v>
      </c>
      <c r="C707" s="464">
        <v>1.9594999999999998</v>
      </c>
    </row>
    <row r="708" spans="2:3" x14ac:dyDescent="0.2">
      <c r="B708" s="464">
        <v>1.0549999999999999</v>
      </c>
      <c r="C708" s="464">
        <v>2.0236000000000001</v>
      </c>
    </row>
    <row r="709" spans="2:3" x14ac:dyDescent="0.2">
      <c r="B709" s="464">
        <v>1.0126999999999999</v>
      </c>
      <c r="C709" s="464">
        <v>2.0897000000000001</v>
      </c>
    </row>
    <row r="710" spans="2:3" x14ac:dyDescent="0.2">
      <c r="B710" s="464">
        <v>1.0158</v>
      </c>
      <c r="C710" s="464">
        <v>2.0005000000000002</v>
      </c>
    </row>
    <row r="711" spans="2:3" x14ac:dyDescent="0.2">
      <c r="B711" s="464">
        <v>0.98030000000000006</v>
      </c>
      <c r="C711" s="464">
        <v>1.9452</v>
      </c>
    </row>
    <row r="712" spans="2:3" x14ac:dyDescent="0.2">
      <c r="B712" s="464">
        <v>1.0181</v>
      </c>
      <c r="C712" s="464">
        <v>1.9830000000000001</v>
      </c>
    </row>
    <row r="713" spans="2:3" x14ac:dyDescent="0.2">
      <c r="B713" s="464">
        <v>1.0176000000000001</v>
      </c>
      <c r="C713" s="464">
        <v>1.9572999999999998</v>
      </c>
    </row>
    <row r="714" spans="2:3" x14ac:dyDescent="0.2">
      <c r="B714" s="464">
        <v>1.6308</v>
      </c>
      <c r="C714" s="464">
        <v>2.0053000000000001</v>
      </c>
    </row>
    <row r="715" spans="2:3" x14ac:dyDescent="0.2">
      <c r="B715" s="464">
        <v>1.089</v>
      </c>
      <c r="C715" s="464">
        <v>1.0070000000000001</v>
      </c>
    </row>
    <row r="716" spans="2:3" x14ac:dyDescent="0.2">
      <c r="B716" s="464">
        <v>1</v>
      </c>
      <c r="C716" s="464">
        <v>0.93530000000000002</v>
      </c>
    </row>
    <row r="717" spans="2:3" x14ac:dyDescent="0.2">
      <c r="B717" s="464">
        <v>1.0161</v>
      </c>
      <c r="C717" s="464">
        <v>2.0181</v>
      </c>
    </row>
    <row r="718" spans="2:3" x14ac:dyDescent="0.2">
      <c r="B718" s="464">
        <v>1.0119</v>
      </c>
      <c r="C718" s="464">
        <v>2.012</v>
      </c>
    </row>
    <row r="719" spans="2:3" x14ac:dyDescent="0.2">
      <c r="B719" s="464">
        <v>1.0442</v>
      </c>
      <c r="C719" s="464">
        <v>2.016</v>
      </c>
    </row>
    <row r="720" spans="2:3" x14ac:dyDescent="0.2">
      <c r="B720" s="464">
        <v>1.0541</v>
      </c>
      <c r="C720" s="464">
        <v>2.0537000000000001</v>
      </c>
    </row>
    <row r="721" spans="2:3" x14ac:dyDescent="0.2">
      <c r="B721" s="464">
        <v>0.99230000000000007</v>
      </c>
      <c r="C721" s="464">
        <v>1.9862</v>
      </c>
    </row>
    <row r="722" spans="2:3" x14ac:dyDescent="0.2">
      <c r="B722" s="464">
        <v>1.0073999999999999</v>
      </c>
      <c r="C722" s="464">
        <v>2.0293000000000001</v>
      </c>
    </row>
    <row r="723" spans="2:3" x14ac:dyDescent="0.2">
      <c r="B723" s="464">
        <v>1.0085</v>
      </c>
      <c r="C723" s="464">
        <v>2.1743000000000001</v>
      </c>
    </row>
    <row r="724" spans="2:3" x14ac:dyDescent="0.2">
      <c r="B724" s="464">
        <v>1.7268000000000001</v>
      </c>
      <c r="C724" s="464">
        <v>1.7423</v>
      </c>
    </row>
    <row r="725" spans="2:3" x14ac:dyDescent="0.2">
      <c r="B725" s="464">
        <v>1.4676</v>
      </c>
      <c r="C725" s="464">
        <v>1.429</v>
      </c>
    </row>
    <row r="726" spans="2:3" x14ac:dyDescent="0.2">
      <c r="B726" s="464">
        <v>1.1299999999999999</v>
      </c>
      <c r="C726" s="464">
        <v>1.1000000000000001</v>
      </c>
    </row>
    <row r="727" spans="2:3" x14ac:dyDescent="0.2">
      <c r="B727" s="464">
        <v>1.042</v>
      </c>
      <c r="C727" s="464">
        <v>1.0338000000000001</v>
      </c>
    </row>
    <row r="728" spans="2:3" x14ac:dyDescent="0.2">
      <c r="B728" s="464">
        <v>1</v>
      </c>
      <c r="C728" s="464">
        <v>1.05</v>
      </c>
    </row>
    <row r="729" spans="2:3" x14ac:dyDescent="0.2">
      <c r="B729" s="464">
        <v>1</v>
      </c>
      <c r="C729" s="464">
        <v>1.1499999999999999</v>
      </c>
    </row>
    <row r="730" spans="2:3" x14ac:dyDescent="0.2">
      <c r="B730" s="464">
        <v>1.0112999999999999</v>
      </c>
      <c r="C730" s="464">
        <v>0.92180000000000006</v>
      </c>
    </row>
    <row r="731" spans="2:3" x14ac:dyDescent="0.2">
      <c r="B731" s="464">
        <v>1.5312000000000001</v>
      </c>
      <c r="C731" s="464">
        <v>1.4283000000000001</v>
      </c>
    </row>
    <row r="732" spans="2:3" x14ac:dyDescent="0.2">
      <c r="B732" s="464">
        <v>2.6631999999999998</v>
      </c>
      <c r="C732" s="464">
        <v>2.4914000000000001</v>
      </c>
    </row>
    <row r="733" spans="2:3" x14ac:dyDescent="0.2">
      <c r="B733" s="464">
        <v>1.17</v>
      </c>
      <c r="C733" s="464">
        <v>1.18</v>
      </c>
    </row>
    <row r="734" spans="2:3" x14ac:dyDescent="0.2">
      <c r="B734" s="464">
        <v>1</v>
      </c>
      <c r="C734" s="464">
        <v>0</v>
      </c>
    </row>
    <row r="735" spans="2:3" x14ac:dyDescent="0.2">
      <c r="B735" s="464">
        <v>1.2</v>
      </c>
      <c r="C735" s="464">
        <v>1.19</v>
      </c>
    </row>
    <row r="736" spans="2:3" x14ac:dyDescent="0.2">
      <c r="B736" s="464">
        <v>1.0626</v>
      </c>
      <c r="C736" s="464">
        <v>1.1123000000000001</v>
      </c>
    </row>
    <row r="737" spans="2:3" x14ac:dyDescent="0.2">
      <c r="B737" s="464">
        <v>1.0245</v>
      </c>
      <c r="C737" s="464">
        <v>0.98629999999999995</v>
      </c>
    </row>
    <row r="738" spans="2:3" x14ac:dyDescent="0.2">
      <c r="B738" s="464">
        <v>1.0044999999999999</v>
      </c>
      <c r="C738" s="464">
        <v>2.1611000000000002</v>
      </c>
    </row>
    <row r="739" spans="2:3" x14ac:dyDescent="0.2">
      <c r="B739" s="464">
        <v>1.0148000000000001</v>
      </c>
      <c r="C739" s="464">
        <v>2.0291999999999999</v>
      </c>
    </row>
    <row r="740" spans="2:3" x14ac:dyDescent="0.2">
      <c r="B740" s="464">
        <v>1.0590000000000002</v>
      </c>
      <c r="C740" s="464">
        <v>1.8800999999999999</v>
      </c>
    </row>
    <row r="741" spans="2:3" x14ac:dyDescent="0.2">
      <c r="B741" s="464">
        <v>1.0011000000000001</v>
      </c>
      <c r="C741" s="464">
        <v>0.97349999999999992</v>
      </c>
    </row>
    <row r="742" spans="2:3" x14ac:dyDescent="0.2">
      <c r="B742" s="464">
        <v>1.0026000000000002</v>
      </c>
      <c r="C742" s="464">
        <v>2.0265</v>
      </c>
    </row>
    <row r="743" spans="2:3" x14ac:dyDescent="0.2">
      <c r="B743" s="464">
        <v>1.0229000000000001</v>
      </c>
      <c r="C743" s="464">
        <v>4.2069999999999999</v>
      </c>
    </row>
    <row r="744" spans="2:3" x14ac:dyDescent="0.2">
      <c r="B744" s="464">
        <v>1.02</v>
      </c>
      <c r="C744" s="464">
        <v>1.32</v>
      </c>
    </row>
    <row r="745" spans="2:3" x14ac:dyDescent="0.2">
      <c r="B745" s="464">
        <v>1.1139000000000001</v>
      </c>
      <c r="C745" s="464">
        <v>1.0946</v>
      </c>
    </row>
    <row r="746" spans="2:3" x14ac:dyDescent="0.2">
      <c r="B746" s="464">
        <v>1.0056</v>
      </c>
      <c r="C746" s="464">
        <v>1.2582</v>
      </c>
    </row>
    <row r="747" spans="2:3" x14ac:dyDescent="0.2">
      <c r="B747" s="464">
        <v>1.0012999999999999</v>
      </c>
      <c r="C747" s="464">
        <v>0.99400000000000011</v>
      </c>
    </row>
    <row r="748" spans="2:3" x14ac:dyDescent="0.2">
      <c r="B748" s="464">
        <v>1.0065999999999999</v>
      </c>
      <c r="C748" s="464">
        <v>1.4634</v>
      </c>
    </row>
    <row r="749" spans="2:3" x14ac:dyDescent="0.2">
      <c r="B749" s="464">
        <v>1.9235</v>
      </c>
      <c r="C749" s="464">
        <v>1.9534</v>
      </c>
    </row>
    <row r="750" spans="2:3" x14ac:dyDescent="0.2">
      <c r="B750" s="464">
        <v>1.014</v>
      </c>
      <c r="C750" s="464">
        <v>1.9390000000000001</v>
      </c>
    </row>
    <row r="751" spans="2:3" x14ac:dyDescent="0.2">
      <c r="B751" s="464">
        <v>1.0004</v>
      </c>
      <c r="C751" s="464">
        <v>1.0001</v>
      </c>
    </row>
    <row r="752" spans="2:3" x14ac:dyDescent="0.2">
      <c r="B752" s="464">
        <v>1</v>
      </c>
      <c r="C752" s="464">
        <v>0.95250000000000001</v>
      </c>
    </row>
    <row r="753" spans="2:3" x14ac:dyDescent="0.2">
      <c r="B753" s="464">
        <v>1</v>
      </c>
      <c r="C753" s="464">
        <v>0.98080000000000001</v>
      </c>
    </row>
    <row r="754" spans="2:3" x14ac:dyDescent="0.2">
      <c r="B754" s="464">
        <v>1.0569999999999999</v>
      </c>
      <c r="C754" s="464">
        <v>0.95819999999999994</v>
      </c>
    </row>
    <row r="755" spans="2:3" x14ac:dyDescent="0.2">
      <c r="B755" s="464">
        <v>1.0448</v>
      </c>
      <c r="C755" s="464">
        <v>1.8437999999999999</v>
      </c>
    </row>
    <row r="756" spans="2:3" x14ac:dyDescent="0.2">
      <c r="B756" s="464">
        <v>1.0339</v>
      </c>
      <c r="C756" s="464">
        <v>1.9059999999999999</v>
      </c>
    </row>
    <row r="757" spans="2:3" x14ac:dyDescent="0.2">
      <c r="B757" s="464">
        <v>1.3844999999999998</v>
      </c>
      <c r="C757" s="464">
        <v>2.1819000000000002</v>
      </c>
    </row>
    <row r="758" spans="2:3" x14ac:dyDescent="0.2">
      <c r="B758" s="464">
        <v>1.0151000000000001</v>
      </c>
      <c r="C758" s="464">
        <v>1.8351</v>
      </c>
    </row>
    <row r="759" spans="2:3" x14ac:dyDescent="0.2">
      <c r="B759" s="464">
        <v>1.0198</v>
      </c>
      <c r="C759" s="464">
        <v>1.9643000000000002</v>
      </c>
    </row>
    <row r="760" spans="2:3" x14ac:dyDescent="0.2">
      <c r="B760" s="464">
        <v>1.0306999999999999</v>
      </c>
      <c r="C760" s="464">
        <v>1.8895</v>
      </c>
    </row>
    <row r="761" spans="2:3" x14ac:dyDescent="0.2">
      <c r="B761" s="464">
        <v>1</v>
      </c>
      <c r="C761" s="464">
        <v>0.88950000000000007</v>
      </c>
    </row>
    <row r="762" spans="2:3" x14ac:dyDescent="0.2">
      <c r="B762" s="464">
        <v>1</v>
      </c>
      <c r="C762" s="464">
        <v>0.89069999999999994</v>
      </c>
    </row>
    <row r="763" spans="2:3" x14ac:dyDescent="0.2">
      <c r="B763" s="464">
        <v>1</v>
      </c>
      <c r="C763" s="464">
        <v>0.98340000000000005</v>
      </c>
    </row>
    <row r="764" spans="2:3" x14ac:dyDescent="0.2">
      <c r="B764" s="464">
        <v>1.1320000000000001</v>
      </c>
      <c r="C764" s="464">
        <v>1.0987</v>
      </c>
    </row>
    <row r="765" spans="2:3" x14ac:dyDescent="0.2">
      <c r="B765" s="464">
        <v>1.02</v>
      </c>
      <c r="C765" s="464">
        <v>0.59</v>
      </c>
    </row>
    <row r="766" spans="2:3" x14ac:dyDescent="0.2">
      <c r="B766" s="464">
        <v>1.05</v>
      </c>
      <c r="C766" s="464">
        <v>1.01</v>
      </c>
    </row>
    <row r="767" spans="2:3" x14ac:dyDescent="0.2">
      <c r="B767" s="464">
        <v>1.04</v>
      </c>
      <c r="C767" s="464">
        <v>0.72</v>
      </c>
    </row>
    <row r="768" spans="2:3" x14ac:dyDescent="0.2">
      <c r="B768" s="464">
        <v>1.03</v>
      </c>
      <c r="C768" s="464">
        <v>0.65</v>
      </c>
    </row>
    <row r="769" spans="2:3" x14ac:dyDescent="0.2">
      <c r="B769" s="464">
        <v>1.04</v>
      </c>
      <c r="C769" s="464">
        <v>0.87</v>
      </c>
    </row>
    <row r="770" spans="2:3" x14ac:dyDescent="0.2">
      <c r="B770" s="464">
        <v>0.996</v>
      </c>
      <c r="C770" s="464">
        <v>1.8705000000000001</v>
      </c>
    </row>
    <row r="771" spans="2:3" x14ac:dyDescent="0.2">
      <c r="B771" s="464">
        <v>1</v>
      </c>
      <c r="C771" s="464">
        <v>1.7638</v>
      </c>
    </row>
    <row r="772" spans="2:3" x14ac:dyDescent="0.2">
      <c r="B772" s="464">
        <v>0.9909</v>
      </c>
      <c r="C772" s="464">
        <v>2.149</v>
      </c>
    </row>
    <row r="773" spans="2:3" x14ac:dyDescent="0.2">
      <c r="B773" s="464">
        <v>1.5606</v>
      </c>
      <c r="C773" s="464">
        <v>1.6736000000000002</v>
      </c>
    </row>
    <row r="774" spans="2:3" x14ac:dyDescent="0.2">
      <c r="B774" s="464">
        <v>1.0101</v>
      </c>
      <c r="C774" s="464">
        <v>1.8072999999999999</v>
      </c>
    </row>
    <row r="775" spans="2:3" x14ac:dyDescent="0.2">
      <c r="B775" s="464">
        <v>1.0891999999999999</v>
      </c>
      <c r="C775" s="464">
        <v>1.6425999999999998</v>
      </c>
    </row>
    <row r="776" spans="2:3" x14ac:dyDescent="0.2">
      <c r="B776" s="464">
        <v>1.0124</v>
      </c>
      <c r="C776" s="464">
        <v>1.5025999999999999</v>
      </c>
    </row>
    <row r="777" spans="2:3" x14ac:dyDescent="0.2">
      <c r="B777" s="464">
        <v>1.0048000000000001</v>
      </c>
      <c r="C777" s="464">
        <v>1.466</v>
      </c>
    </row>
    <row r="778" spans="2:3" x14ac:dyDescent="0.2">
      <c r="B778" s="464">
        <v>1</v>
      </c>
      <c r="C778" s="464">
        <v>0.98060000000000003</v>
      </c>
    </row>
    <row r="779" spans="2:3" x14ac:dyDescent="0.2">
      <c r="B779" s="464">
        <v>1</v>
      </c>
      <c r="C779" s="464">
        <v>0.98060000000000003</v>
      </c>
    </row>
    <row r="780" spans="2:3" x14ac:dyDescent="0.2">
      <c r="B780" s="464">
        <v>1</v>
      </c>
      <c r="C780" s="464">
        <v>0.99250000000000005</v>
      </c>
    </row>
    <row r="781" spans="2:3" x14ac:dyDescent="0.2">
      <c r="B781" s="464">
        <v>1</v>
      </c>
      <c r="C781" s="464">
        <v>0.99250000000000005</v>
      </c>
    </row>
    <row r="782" spans="2:3" x14ac:dyDescent="0.2">
      <c r="B782" s="464">
        <v>1</v>
      </c>
      <c r="C782" s="464">
        <v>0.95499999999999996</v>
      </c>
    </row>
    <row r="783" spans="2:3" x14ac:dyDescent="0.2">
      <c r="B783" s="464">
        <v>1</v>
      </c>
      <c r="C783" s="464">
        <v>0.95499999999999996</v>
      </c>
    </row>
    <row r="784" spans="2:3" x14ac:dyDescent="0.2">
      <c r="B784" s="464">
        <v>1.0473000000000001</v>
      </c>
      <c r="C784" s="464">
        <v>0.95689999999999997</v>
      </c>
    </row>
    <row r="785" spans="2:3" x14ac:dyDescent="0.2">
      <c r="B785" s="464">
        <v>1.103</v>
      </c>
      <c r="C785" s="464">
        <v>1.6740000000000002</v>
      </c>
    </row>
    <row r="786" spans="2:3" x14ac:dyDescent="0.2">
      <c r="B786" s="464">
        <v>0</v>
      </c>
      <c r="C786" s="464">
        <v>0</v>
      </c>
    </row>
    <row r="787" spans="2:3" x14ac:dyDescent="0.2">
      <c r="B787" s="464">
        <v>1</v>
      </c>
      <c r="C787" s="464">
        <v>0.99049999999999994</v>
      </c>
    </row>
    <row r="788" spans="2:3" x14ac:dyDescent="0.2">
      <c r="B788" s="464">
        <v>0</v>
      </c>
      <c r="C788" s="464">
        <v>0</v>
      </c>
    </row>
    <row r="789" spans="2:3" x14ac:dyDescent="0.2">
      <c r="B789" s="464">
        <v>1.0271999999999999</v>
      </c>
      <c r="C789" s="464">
        <v>0.95230000000000004</v>
      </c>
    </row>
    <row r="790" spans="2:3" x14ac:dyDescent="0.2">
      <c r="B790" s="464">
        <v>1.0076000000000001</v>
      </c>
      <c r="C790" s="464">
        <v>0.70400000000000007</v>
      </c>
    </row>
    <row r="791" spans="2:3" x14ac:dyDescent="0.2">
      <c r="B791" s="464">
        <v>1.0003</v>
      </c>
      <c r="C791" s="464">
        <v>0.70469999999999999</v>
      </c>
    </row>
    <row r="792" spans="2:3" x14ac:dyDescent="0.2">
      <c r="B792" s="464">
        <v>1.6386000000000001</v>
      </c>
      <c r="C792" s="464">
        <v>4.0000000000000002E-4</v>
      </c>
    </row>
    <row r="793" spans="2:3" x14ac:dyDescent="0.2">
      <c r="B793" s="464">
        <v>1.6455000000000002</v>
      </c>
      <c r="C793" s="464">
        <v>4.0000000000000002E-4</v>
      </c>
    </row>
    <row r="794" spans="2:3" x14ac:dyDescent="0.2">
      <c r="B794" s="464">
        <v>1.3707</v>
      </c>
      <c r="C794" s="464">
        <v>4.0000000000000002E-4</v>
      </c>
    </row>
    <row r="795" spans="2:3" x14ac:dyDescent="0.2">
      <c r="B795" s="464">
        <v>1.635</v>
      </c>
      <c r="C795" s="464">
        <v>4.0000000000000002E-4</v>
      </c>
    </row>
    <row r="796" spans="2:3" x14ac:dyDescent="0.2">
      <c r="B796" s="464">
        <v>1</v>
      </c>
      <c r="C796" s="464">
        <v>0.89</v>
      </c>
    </row>
    <row r="797" spans="2:3" x14ac:dyDescent="0.2">
      <c r="B797" s="465"/>
      <c r="C797" s="465"/>
    </row>
    <row r="798" spans="2:3" x14ac:dyDescent="0.2">
      <c r="B798" s="465"/>
      <c r="C798" s="465"/>
    </row>
    <row r="799" spans="2:3" x14ac:dyDescent="0.2">
      <c r="B799" s="465">
        <f>MAX(B6:B798)</f>
        <v>3.63</v>
      </c>
      <c r="C799" s="465">
        <f>MAX(C6:C798)</f>
        <v>4.2069999999999999</v>
      </c>
    </row>
    <row r="800" spans="2:3" x14ac:dyDescent="0.2">
      <c r="B800" s="465"/>
      <c r="C800" s="465"/>
    </row>
    <row r="801" spans="2:3" x14ac:dyDescent="0.2">
      <c r="B801" s="465"/>
      <c r="C801" s="465"/>
    </row>
    <row r="802" spans="2:3" x14ac:dyDescent="0.2">
      <c r="B802" s="465"/>
      <c r="C802" s="465"/>
    </row>
    <row r="803" spans="2:3" x14ac:dyDescent="0.2">
      <c r="B803" s="465"/>
      <c r="C803" s="465"/>
    </row>
    <row r="804" spans="2:3" x14ac:dyDescent="0.2">
      <c r="B804" s="465"/>
      <c r="C804" s="465"/>
    </row>
    <row r="805" spans="2:3" x14ac:dyDescent="0.2">
      <c r="B805" s="465"/>
      <c r="C805" s="465"/>
    </row>
    <row r="806" spans="2:3" x14ac:dyDescent="0.2">
      <c r="B806" s="465"/>
      <c r="C806" s="465"/>
    </row>
    <row r="807" spans="2:3" x14ac:dyDescent="0.2">
      <c r="B807" s="465"/>
      <c r="C807" s="465"/>
    </row>
    <row r="808" spans="2:3" x14ac:dyDescent="0.2">
      <c r="B808" s="465"/>
      <c r="C808" s="465"/>
    </row>
    <row r="809" spans="2:3" x14ac:dyDescent="0.2">
      <c r="B809" s="465"/>
      <c r="C809" s="465"/>
    </row>
    <row r="810" spans="2:3" x14ac:dyDescent="0.2">
      <c r="B810" s="465"/>
      <c r="C810" s="465"/>
    </row>
    <row r="811" spans="2:3" x14ac:dyDescent="0.2">
      <c r="B811" s="465"/>
      <c r="C811" s="465"/>
    </row>
    <row r="812" spans="2:3" x14ac:dyDescent="0.2">
      <c r="B812" s="465"/>
      <c r="C812" s="465"/>
    </row>
    <row r="813" spans="2:3" x14ac:dyDescent="0.2">
      <c r="B813" s="465"/>
      <c r="C813" s="465"/>
    </row>
    <row r="814" spans="2:3" x14ac:dyDescent="0.2">
      <c r="B814" s="465"/>
      <c r="C814" s="465"/>
    </row>
    <row r="815" spans="2:3" x14ac:dyDescent="0.2">
      <c r="B815" s="465"/>
      <c r="C815" s="465"/>
    </row>
    <row r="816" spans="2:3" x14ac:dyDescent="0.2">
      <c r="B816" s="465"/>
      <c r="C816" s="465"/>
    </row>
    <row r="817" spans="2:3" x14ac:dyDescent="0.2">
      <c r="B817" s="465"/>
      <c r="C817" s="465"/>
    </row>
    <row r="818" spans="2:3" x14ac:dyDescent="0.2">
      <c r="B818" s="465"/>
      <c r="C818" s="465"/>
    </row>
    <row r="819" spans="2:3" x14ac:dyDescent="0.2">
      <c r="B819" s="465"/>
      <c r="C819" s="465"/>
    </row>
    <row r="820" spans="2:3" x14ac:dyDescent="0.2">
      <c r="B820" s="465"/>
      <c r="C820" s="465"/>
    </row>
    <row r="821" spans="2:3" x14ac:dyDescent="0.2">
      <c r="B821" s="465"/>
      <c r="C821" s="465"/>
    </row>
    <row r="822" spans="2:3" x14ac:dyDescent="0.2">
      <c r="B822" s="465"/>
      <c r="C822" s="465"/>
    </row>
    <row r="823" spans="2:3" x14ac:dyDescent="0.2">
      <c r="B823" s="465"/>
      <c r="C823" s="465"/>
    </row>
    <row r="824" spans="2:3" x14ac:dyDescent="0.2">
      <c r="B824" s="465"/>
      <c r="C824" s="465"/>
    </row>
    <row r="825" spans="2:3" x14ac:dyDescent="0.2">
      <c r="B825" s="465"/>
      <c r="C825" s="465"/>
    </row>
    <row r="826" spans="2:3" x14ac:dyDescent="0.2">
      <c r="B826" s="465"/>
      <c r="C826" s="465"/>
    </row>
    <row r="827" spans="2:3" x14ac:dyDescent="0.2">
      <c r="B827" s="465"/>
      <c r="C827" s="465"/>
    </row>
    <row r="828" spans="2:3" x14ac:dyDescent="0.2">
      <c r="B828" s="465"/>
      <c r="C828" s="465"/>
    </row>
    <row r="829" spans="2:3" x14ac:dyDescent="0.2">
      <c r="B829" s="465"/>
      <c r="C829" s="465"/>
    </row>
    <row r="830" spans="2:3" x14ac:dyDescent="0.2">
      <c r="B830" s="465"/>
      <c r="C830" s="465"/>
    </row>
    <row r="831" spans="2:3" x14ac:dyDescent="0.2">
      <c r="B831" s="465"/>
      <c r="C831" s="465"/>
    </row>
    <row r="832" spans="2:3" x14ac:dyDescent="0.2">
      <c r="B832" s="465"/>
      <c r="C832" s="465"/>
    </row>
    <row r="833" spans="2:3" x14ac:dyDescent="0.2">
      <c r="B833" s="465"/>
      <c r="C833" s="465"/>
    </row>
    <row r="834" spans="2:3" x14ac:dyDescent="0.2">
      <c r="B834" s="465"/>
      <c r="C834" s="465"/>
    </row>
    <row r="835" spans="2:3" x14ac:dyDescent="0.2">
      <c r="B835" s="465"/>
      <c r="C835" s="465"/>
    </row>
    <row r="836" spans="2:3" x14ac:dyDescent="0.2">
      <c r="B836" s="465"/>
      <c r="C836" s="465"/>
    </row>
    <row r="837" spans="2:3" x14ac:dyDescent="0.2">
      <c r="B837" s="465"/>
      <c r="C837" s="465"/>
    </row>
    <row r="838" spans="2:3" x14ac:dyDescent="0.2">
      <c r="B838" s="465"/>
      <c r="C838" s="465"/>
    </row>
    <row r="839" spans="2:3" x14ac:dyDescent="0.2">
      <c r="B839" s="465"/>
      <c r="C839" s="465"/>
    </row>
    <row r="840" spans="2:3" x14ac:dyDescent="0.2">
      <c r="B840" s="465"/>
      <c r="C840" s="465"/>
    </row>
    <row r="841" spans="2:3" x14ac:dyDescent="0.2">
      <c r="B841" s="465"/>
      <c r="C841" s="465"/>
    </row>
    <row r="842" spans="2:3" x14ac:dyDescent="0.2">
      <c r="B842" s="465"/>
      <c r="C842" s="465"/>
    </row>
    <row r="843" spans="2:3" x14ac:dyDescent="0.2">
      <c r="B843" s="465"/>
      <c r="C843" s="465"/>
    </row>
    <row r="844" spans="2:3" x14ac:dyDescent="0.2">
      <c r="B844" s="465"/>
      <c r="C844" s="465"/>
    </row>
    <row r="845" spans="2:3" x14ac:dyDescent="0.2">
      <c r="B845" s="465"/>
      <c r="C845" s="465"/>
    </row>
    <row r="846" spans="2:3" x14ac:dyDescent="0.2">
      <c r="B846" s="465"/>
      <c r="C846" s="465"/>
    </row>
    <row r="847" spans="2:3" x14ac:dyDescent="0.2">
      <c r="B847" s="465"/>
      <c r="C847" s="465"/>
    </row>
    <row r="848" spans="2:3" x14ac:dyDescent="0.2">
      <c r="B848" s="465"/>
      <c r="C848" s="465"/>
    </row>
    <row r="849" spans="2:3" x14ac:dyDescent="0.2">
      <c r="B849" s="465"/>
      <c r="C849" s="465"/>
    </row>
    <row r="850" spans="2:3" x14ac:dyDescent="0.2">
      <c r="B850" s="465"/>
      <c r="C850" s="465"/>
    </row>
    <row r="851" spans="2:3" x14ac:dyDescent="0.2">
      <c r="B851" s="465"/>
      <c r="C851" s="465"/>
    </row>
    <row r="852" spans="2:3" x14ac:dyDescent="0.2">
      <c r="B852" s="465"/>
      <c r="C852" s="465"/>
    </row>
    <row r="853" spans="2:3" x14ac:dyDescent="0.2">
      <c r="B853" s="465"/>
      <c r="C853" s="465"/>
    </row>
    <row r="854" spans="2:3" x14ac:dyDescent="0.2">
      <c r="B854" s="465"/>
      <c r="C854" s="465"/>
    </row>
    <row r="855" spans="2:3" x14ac:dyDescent="0.2">
      <c r="B855" s="465"/>
      <c r="C855" s="465"/>
    </row>
    <row r="856" spans="2:3" x14ac:dyDescent="0.2">
      <c r="B856" s="465"/>
      <c r="C856" s="465"/>
    </row>
    <row r="857" spans="2:3" x14ac:dyDescent="0.2">
      <c r="B857" s="465"/>
      <c r="C857" s="465"/>
    </row>
    <row r="858" spans="2:3" x14ac:dyDescent="0.2">
      <c r="B858" s="465"/>
      <c r="C858" s="465"/>
    </row>
    <row r="859" spans="2:3" x14ac:dyDescent="0.2">
      <c r="B859" s="465"/>
      <c r="C859" s="465"/>
    </row>
    <row r="860" spans="2:3" x14ac:dyDescent="0.2">
      <c r="B860" s="465"/>
      <c r="C860" s="465"/>
    </row>
    <row r="861" spans="2:3" x14ac:dyDescent="0.2">
      <c r="B861" s="465"/>
      <c r="C861" s="465"/>
    </row>
    <row r="862" spans="2:3" x14ac:dyDescent="0.2">
      <c r="B862" s="465"/>
      <c r="C862" s="465"/>
    </row>
    <row r="863" spans="2:3" x14ac:dyDescent="0.2">
      <c r="B863" s="465"/>
      <c r="C863" s="465"/>
    </row>
    <row r="864" spans="2:3" x14ac:dyDescent="0.2">
      <c r="B864" s="465"/>
      <c r="C864" s="465"/>
    </row>
    <row r="865" spans="2:3" x14ac:dyDescent="0.2">
      <c r="B865" s="465"/>
      <c r="C865" s="465"/>
    </row>
    <row r="866" spans="2:3" x14ac:dyDescent="0.2">
      <c r="B866" s="465"/>
      <c r="C866" s="465"/>
    </row>
    <row r="867" spans="2:3" x14ac:dyDescent="0.2">
      <c r="B867" s="465"/>
      <c r="C867" s="465"/>
    </row>
    <row r="868" spans="2:3" x14ac:dyDescent="0.2">
      <c r="B868" s="465"/>
      <c r="C868" s="465"/>
    </row>
    <row r="869" spans="2:3" x14ac:dyDescent="0.2">
      <c r="B869" s="465"/>
      <c r="C869" s="465"/>
    </row>
    <row r="870" spans="2:3" x14ac:dyDescent="0.2">
      <c r="B870" s="465"/>
      <c r="C870" s="465"/>
    </row>
    <row r="871" spans="2:3" x14ac:dyDescent="0.2">
      <c r="B871" s="465"/>
      <c r="C871" s="465"/>
    </row>
    <row r="872" spans="2:3" x14ac:dyDescent="0.2">
      <c r="B872" s="465"/>
      <c r="C872" s="465"/>
    </row>
    <row r="873" spans="2:3" x14ac:dyDescent="0.2">
      <c r="B873" s="465"/>
      <c r="C873" s="465"/>
    </row>
    <row r="874" spans="2:3" x14ac:dyDescent="0.2">
      <c r="B874" s="465"/>
      <c r="C874" s="465"/>
    </row>
    <row r="875" spans="2:3" x14ac:dyDescent="0.2">
      <c r="B875" s="465"/>
      <c r="C875" s="465"/>
    </row>
    <row r="876" spans="2:3" x14ac:dyDescent="0.2">
      <c r="B876" s="465"/>
      <c r="C876" s="465"/>
    </row>
    <row r="877" spans="2:3" x14ac:dyDescent="0.2">
      <c r="B877" s="465"/>
      <c r="C877" s="465"/>
    </row>
    <row r="878" spans="2:3" x14ac:dyDescent="0.2">
      <c r="B878" s="465"/>
      <c r="C878" s="465"/>
    </row>
    <row r="879" spans="2:3" x14ac:dyDescent="0.2">
      <c r="B879" s="465"/>
      <c r="C879" s="465"/>
    </row>
    <row r="880" spans="2:3" x14ac:dyDescent="0.2">
      <c r="B880" s="465"/>
      <c r="C880" s="465"/>
    </row>
    <row r="881" spans="2:3" x14ac:dyDescent="0.2">
      <c r="B881" s="465"/>
      <c r="C881" s="465"/>
    </row>
    <row r="882" spans="2:3" x14ac:dyDescent="0.2">
      <c r="B882" s="465"/>
      <c r="C882" s="465"/>
    </row>
    <row r="883" spans="2:3" x14ac:dyDescent="0.2">
      <c r="B883" s="465"/>
      <c r="C883" s="465"/>
    </row>
    <row r="884" spans="2:3" x14ac:dyDescent="0.2">
      <c r="B884" s="465"/>
      <c r="C884" s="465"/>
    </row>
    <row r="885" spans="2:3" x14ac:dyDescent="0.2">
      <c r="B885" s="465"/>
      <c r="C885" s="465"/>
    </row>
    <row r="886" spans="2:3" x14ac:dyDescent="0.2">
      <c r="B886" s="465"/>
      <c r="C886" s="465"/>
    </row>
    <row r="887" spans="2:3" x14ac:dyDescent="0.2">
      <c r="B887" s="465"/>
      <c r="C887" s="465"/>
    </row>
    <row r="888" spans="2:3" x14ac:dyDescent="0.2">
      <c r="B888" s="465"/>
      <c r="C888" s="465"/>
    </row>
    <row r="889" spans="2:3" x14ac:dyDescent="0.2">
      <c r="B889" s="465"/>
      <c r="C889" s="465"/>
    </row>
    <row r="890" spans="2:3" x14ac:dyDescent="0.2">
      <c r="B890" s="465"/>
      <c r="C890" s="465"/>
    </row>
    <row r="891" spans="2:3" x14ac:dyDescent="0.2">
      <c r="B891" s="465"/>
      <c r="C891" s="465"/>
    </row>
    <row r="892" spans="2:3" x14ac:dyDescent="0.2">
      <c r="B892" s="465"/>
      <c r="C892" s="465"/>
    </row>
    <row r="893" spans="2:3" x14ac:dyDescent="0.2">
      <c r="B893" s="465"/>
      <c r="C893" s="465"/>
    </row>
    <row r="894" spans="2:3" x14ac:dyDescent="0.2">
      <c r="B894" s="465"/>
      <c r="C894" s="465"/>
    </row>
    <row r="895" spans="2:3" x14ac:dyDescent="0.2">
      <c r="B895" s="465"/>
      <c r="C895" s="465"/>
    </row>
    <row r="896" spans="2:3" x14ac:dyDescent="0.2">
      <c r="B896" s="465"/>
      <c r="C896" s="465"/>
    </row>
    <row r="897" spans="2:3" x14ac:dyDescent="0.2">
      <c r="B897" s="465"/>
      <c r="C897" s="465"/>
    </row>
    <row r="898" spans="2:3" x14ac:dyDescent="0.2">
      <c r="B898" s="465"/>
      <c r="C898" s="465"/>
    </row>
    <row r="899" spans="2:3" x14ac:dyDescent="0.2">
      <c r="B899" s="465"/>
      <c r="C899" s="465"/>
    </row>
    <row r="900" spans="2:3" x14ac:dyDescent="0.2">
      <c r="B900" s="465"/>
      <c r="C900" s="465"/>
    </row>
    <row r="901" spans="2:3" x14ac:dyDescent="0.2">
      <c r="B901" s="465"/>
      <c r="C901" s="465"/>
    </row>
    <row r="902" spans="2:3" x14ac:dyDescent="0.2">
      <c r="B902" s="465"/>
      <c r="C902" s="465"/>
    </row>
    <row r="903" spans="2:3" x14ac:dyDescent="0.2">
      <c r="B903" s="465"/>
      <c r="C903" s="465"/>
    </row>
    <row r="904" spans="2:3" x14ac:dyDescent="0.2">
      <c r="B904" s="465"/>
      <c r="C904" s="465"/>
    </row>
    <row r="905" spans="2:3" x14ac:dyDescent="0.2">
      <c r="B905" s="465"/>
      <c r="C905" s="465"/>
    </row>
    <row r="906" spans="2:3" x14ac:dyDescent="0.2">
      <c r="B906" s="465"/>
      <c r="C906" s="465"/>
    </row>
    <row r="907" spans="2:3" x14ac:dyDescent="0.2">
      <c r="B907" s="465"/>
      <c r="C907" s="465"/>
    </row>
    <row r="908" spans="2:3" x14ac:dyDescent="0.2">
      <c r="B908" s="465"/>
      <c r="C908" s="465"/>
    </row>
    <row r="909" spans="2:3" x14ac:dyDescent="0.2">
      <c r="B909" s="465"/>
      <c r="C909" s="465"/>
    </row>
    <row r="910" spans="2:3" x14ac:dyDescent="0.2">
      <c r="B910" s="465"/>
      <c r="C910" s="465"/>
    </row>
    <row r="911" spans="2:3" x14ac:dyDescent="0.2">
      <c r="B911" s="465"/>
      <c r="C911" s="465"/>
    </row>
    <row r="912" spans="2:3" x14ac:dyDescent="0.2">
      <c r="B912" s="465"/>
      <c r="C912" s="465"/>
    </row>
    <row r="913" spans="2:3" x14ac:dyDescent="0.2">
      <c r="B913" s="465"/>
      <c r="C913" s="465"/>
    </row>
    <row r="914" spans="2:3" x14ac:dyDescent="0.2">
      <c r="B914" s="465"/>
      <c r="C914" s="465"/>
    </row>
    <row r="915" spans="2:3" x14ac:dyDescent="0.2">
      <c r="B915" s="465"/>
      <c r="C915" s="465"/>
    </row>
    <row r="916" spans="2:3" x14ac:dyDescent="0.2">
      <c r="B916" s="465"/>
      <c r="C916" s="465"/>
    </row>
    <row r="917" spans="2:3" x14ac:dyDescent="0.2">
      <c r="B917" s="465"/>
      <c r="C917" s="465"/>
    </row>
    <row r="918" spans="2:3" x14ac:dyDescent="0.2">
      <c r="B918" s="465"/>
      <c r="C918" s="465"/>
    </row>
    <row r="919" spans="2:3" x14ac:dyDescent="0.2">
      <c r="B919" s="465"/>
      <c r="C919" s="465"/>
    </row>
    <row r="920" spans="2:3" x14ac:dyDescent="0.2">
      <c r="B920" s="465"/>
      <c r="C920" s="465"/>
    </row>
    <row r="921" spans="2:3" x14ac:dyDescent="0.2">
      <c r="B921" s="465"/>
      <c r="C921" s="465"/>
    </row>
    <row r="922" spans="2:3" x14ac:dyDescent="0.2">
      <c r="B922" s="465"/>
      <c r="C922" s="465"/>
    </row>
    <row r="923" spans="2:3" x14ac:dyDescent="0.2">
      <c r="B923" s="465"/>
      <c r="C923" s="465"/>
    </row>
    <row r="924" spans="2:3" x14ac:dyDescent="0.2">
      <c r="B924" s="465"/>
      <c r="C924" s="465"/>
    </row>
    <row r="925" spans="2:3" x14ac:dyDescent="0.2">
      <c r="B925" s="465"/>
      <c r="C925" s="465"/>
    </row>
    <row r="926" spans="2:3" x14ac:dyDescent="0.2">
      <c r="B926" s="465"/>
      <c r="C926" s="465"/>
    </row>
    <row r="927" spans="2:3" x14ac:dyDescent="0.2">
      <c r="B927" s="465"/>
      <c r="C927" s="465"/>
    </row>
    <row r="928" spans="2:3" x14ac:dyDescent="0.2">
      <c r="B928" s="465"/>
      <c r="C928" s="465"/>
    </row>
    <row r="929" spans="2:3" x14ac:dyDescent="0.2">
      <c r="B929" s="465"/>
      <c r="C929" s="465"/>
    </row>
    <row r="930" spans="2:3" x14ac:dyDescent="0.2">
      <c r="B930" s="465"/>
      <c r="C930" s="465"/>
    </row>
    <row r="931" spans="2:3" x14ac:dyDescent="0.2">
      <c r="B931" s="465"/>
      <c r="C931" s="465"/>
    </row>
    <row r="932" spans="2:3" x14ac:dyDescent="0.2">
      <c r="B932" s="465"/>
      <c r="C932" s="465"/>
    </row>
    <row r="933" spans="2:3" x14ac:dyDescent="0.2">
      <c r="B933" s="465"/>
      <c r="C933" s="465"/>
    </row>
    <row r="934" spans="2:3" x14ac:dyDescent="0.2">
      <c r="B934" s="465"/>
      <c r="C934" s="465"/>
    </row>
    <row r="935" spans="2:3" x14ac:dyDescent="0.2">
      <c r="B935" s="465"/>
      <c r="C935" s="465"/>
    </row>
    <row r="936" spans="2:3" x14ac:dyDescent="0.2">
      <c r="B936" s="465"/>
      <c r="C936" s="465"/>
    </row>
    <row r="937" spans="2:3" x14ac:dyDescent="0.2">
      <c r="B937" s="465"/>
      <c r="C937" s="465"/>
    </row>
    <row r="938" spans="2:3" x14ac:dyDescent="0.2">
      <c r="B938" s="465"/>
      <c r="C938" s="465"/>
    </row>
    <row r="939" spans="2:3" x14ac:dyDescent="0.2">
      <c r="B939" s="465"/>
      <c r="C939" s="465"/>
    </row>
    <row r="940" spans="2:3" x14ac:dyDescent="0.2">
      <c r="B940" s="465"/>
      <c r="C940" s="465"/>
    </row>
    <row r="941" spans="2:3" x14ac:dyDescent="0.2">
      <c r="B941" s="465"/>
      <c r="C941" s="465"/>
    </row>
    <row r="942" spans="2:3" x14ac:dyDescent="0.2">
      <c r="B942" s="465"/>
      <c r="C942" s="465"/>
    </row>
    <row r="943" spans="2:3" x14ac:dyDescent="0.2">
      <c r="B943" s="465"/>
      <c r="C943" s="465"/>
    </row>
    <row r="944" spans="2:3" x14ac:dyDescent="0.2">
      <c r="B944" s="465"/>
      <c r="C944" s="465"/>
    </row>
    <row r="945" spans="2:3" x14ac:dyDescent="0.2">
      <c r="B945" s="465"/>
      <c r="C945" s="465"/>
    </row>
    <row r="946" spans="2:3" x14ac:dyDescent="0.2">
      <c r="B946" s="465"/>
      <c r="C946" s="465"/>
    </row>
    <row r="947" spans="2:3" x14ac:dyDescent="0.2">
      <c r="B947" s="465"/>
      <c r="C947" s="465"/>
    </row>
    <row r="948" spans="2:3" x14ac:dyDescent="0.2">
      <c r="B948" s="465"/>
      <c r="C948" s="465"/>
    </row>
    <row r="949" spans="2:3" x14ac:dyDescent="0.2">
      <c r="B949" s="465"/>
      <c r="C949" s="465"/>
    </row>
    <row r="950" spans="2:3" x14ac:dyDescent="0.2">
      <c r="B950" s="465"/>
      <c r="C950" s="465"/>
    </row>
    <row r="951" spans="2:3" x14ac:dyDescent="0.2">
      <c r="B951" s="465"/>
      <c r="C951" s="465"/>
    </row>
    <row r="952" spans="2:3" x14ac:dyDescent="0.2">
      <c r="B952" s="465"/>
      <c r="C952" s="465"/>
    </row>
    <row r="953" spans="2:3" x14ac:dyDescent="0.2">
      <c r="B953" s="465"/>
      <c r="C953" s="465"/>
    </row>
    <row r="954" spans="2:3" x14ac:dyDescent="0.2">
      <c r="B954" s="465"/>
      <c r="C954" s="465"/>
    </row>
    <row r="955" spans="2:3" x14ac:dyDescent="0.2">
      <c r="B955" s="465"/>
      <c r="C955" s="465"/>
    </row>
    <row r="956" spans="2:3" x14ac:dyDescent="0.2">
      <c r="B956" s="465"/>
      <c r="C956" s="465"/>
    </row>
    <row r="957" spans="2:3" x14ac:dyDescent="0.2">
      <c r="B957" s="465"/>
      <c r="C957" s="465"/>
    </row>
    <row r="958" spans="2:3" x14ac:dyDescent="0.2">
      <c r="B958" s="465"/>
      <c r="C958" s="465"/>
    </row>
    <row r="959" spans="2:3" x14ac:dyDescent="0.2">
      <c r="B959" s="465"/>
      <c r="C959" s="465"/>
    </row>
    <row r="960" spans="2:3" x14ac:dyDescent="0.2">
      <c r="B960" s="465"/>
      <c r="C960" s="465"/>
    </row>
    <row r="961" spans="2:3" x14ac:dyDescent="0.2">
      <c r="B961" s="465"/>
      <c r="C961" s="465"/>
    </row>
    <row r="962" spans="2:3" x14ac:dyDescent="0.2">
      <c r="B962" s="465"/>
      <c r="C962" s="465"/>
    </row>
    <row r="963" spans="2:3" x14ac:dyDescent="0.2">
      <c r="B963" s="465"/>
      <c r="C963" s="465"/>
    </row>
    <row r="964" spans="2:3" x14ac:dyDescent="0.2">
      <c r="B964" s="465"/>
      <c r="C964" s="465"/>
    </row>
    <row r="965" spans="2:3" x14ac:dyDescent="0.2">
      <c r="B965" s="465"/>
      <c r="C965" s="465"/>
    </row>
    <row r="966" spans="2:3" x14ac:dyDescent="0.2">
      <c r="B966" s="465"/>
      <c r="C966" s="465"/>
    </row>
    <row r="967" spans="2:3" x14ac:dyDescent="0.2">
      <c r="B967" s="465"/>
      <c r="C967" s="465"/>
    </row>
    <row r="968" spans="2:3" x14ac:dyDescent="0.2">
      <c r="B968" s="465"/>
      <c r="C968" s="465"/>
    </row>
    <row r="969" spans="2:3" x14ac:dyDescent="0.2">
      <c r="B969" s="465"/>
      <c r="C969" s="465"/>
    </row>
    <row r="970" spans="2:3" x14ac:dyDescent="0.2">
      <c r="B970" s="465"/>
      <c r="C970" s="465"/>
    </row>
    <row r="971" spans="2:3" x14ac:dyDescent="0.2">
      <c r="B971" s="465"/>
      <c r="C971" s="465"/>
    </row>
    <row r="972" spans="2:3" x14ac:dyDescent="0.2">
      <c r="B972" s="465"/>
      <c r="C972" s="465"/>
    </row>
    <row r="973" spans="2:3" x14ac:dyDescent="0.2">
      <c r="B973" s="465"/>
      <c r="C973" s="465"/>
    </row>
    <row r="974" spans="2:3" x14ac:dyDescent="0.2">
      <c r="B974" s="465"/>
      <c r="C974" s="465"/>
    </row>
    <row r="975" spans="2:3" x14ac:dyDescent="0.2">
      <c r="B975" s="465"/>
      <c r="C975" s="465"/>
    </row>
    <row r="976" spans="2:3" x14ac:dyDescent="0.2">
      <c r="B976" s="465"/>
      <c r="C976" s="465"/>
    </row>
    <row r="977" spans="2:3" x14ac:dyDescent="0.2">
      <c r="B977" s="465"/>
      <c r="C977" s="465"/>
    </row>
    <row r="978" spans="2:3" x14ac:dyDescent="0.2">
      <c r="B978" s="465"/>
      <c r="C978" s="465"/>
    </row>
    <row r="979" spans="2:3" x14ac:dyDescent="0.2">
      <c r="B979" s="465"/>
      <c r="C979" s="465"/>
    </row>
    <row r="980" spans="2:3" x14ac:dyDescent="0.2">
      <c r="B980" s="465"/>
      <c r="C980" s="465"/>
    </row>
    <row r="981" spans="2:3" x14ac:dyDescent="0.2">
      <c r="B981" s="465"/>
      <c r="C981" s="465"/>
    </row>
    <row r="982" spans="2:3" x14ac:dyDescent="0.2">
      <c r="B982" s="465"/>
      <c r="C982" s="465"/>
    </row>
    <row r="983" spans="2:3" x14ac:dyDescent="0.2">
      <c r="B983" s="465"/>
      <c r="C983" s="465"/>
    </row>
    <row r="984" spans="2:3" x14ac:dyDescent="0.2">
      <c r="B984" s="465"/>
      <c r="C984" s="465"/>
    </row>
    <row r="985" spans="2:3" x14ac:dyDescent="0.2">
      <c r="B985" s="465"/>
      <c r="C985" s="465"/>
    </row>
    <row r="986" spans="2:3" x14ac:dyDescent="0.2">
      <c r="B986" s="465"/>
      <c r="C986" s="465"/>
    </row>
    <row r="987" spans="2:3" x14ac:dyDescent="0.2">
      <c r="B987" s="465"/>
      <c r="C987" s="465"/>
    </row>
    <row r="988" spans="2:3" x14ac:dyDescent="0.2">
      <c r="B988" s="465"/>
      <c r="C988" s="465"/>
    </row>
    <row r="989" spans="2:3" x14ac:dyDescent="0.2">
      <c r="B989" s="465"/>
      <c r="C989" s="465"/>
    </row>
    <row r="990" spans="2:3" x14ac:dyDescent="0.2">
      <c r="B990" s="465"/>
      <c r="C990" s="465"/>
    </row>
    <row r="991" spans="2:3" x14ac:dyDescent="0.2">
      <c r="B991" s="465"/>
      <c r="C991" s="465"/>
    </row>
    <row r="992" spans="2:3" x14ac:dyDescent="0.2">
      <c r="B992" s="465"/>
      <c r="C992" s="465"/>
    </row>
    <row r="993" spans="2:3" x14ac:dyDescent="0.2">
      <c r="B993" s="465"/>
      <c r="C993" s="465"/>
    </row>
    <row r="994" spans="2:3" x14ac:dyDescent="0.2">
      <c r="B994" s="465"/>
      <c r="C994" s="465"/>
    </row>
    <row r="995" spans="2:3" x14ac:dyDescent="0.2">
      <c r="B995" s="465"/>
      <c r="C995" s="465"/>
    </row>
    <row r="996" spans="2:3" x14ac:dyDescent="0.2">
      <c r="B996" s="465"/>
      <c r="C996" s="465"/>
    </row>
    <row r="997" spans="2:3" x14ac:dyDescent="0.2">
      <c r="B997" s="465"/>
      <c r="C997" s="465"/>
    </row>
    <row r="998" spans="2:3" x14ac:dyDescent="0.2">
      <c r="B998" s="465"/>
      <c r="C998" s="465"/>
    </row>
    <row r="999" spans="2:3" x14ac:dyDescent="0.2">
      <c r="B999" s="465"/>
      <c r="C999" s="465"/>
    </row>
    <row r="1000" spans="2:3" x14ac:dyDescent="0.2">
      <c r="B1000" s="465"/>
      <c r="C1000" s="465"/>
    </row>
    <row r="1001" spans="2:3" x14ac:dyDescent="0.2">
      <c r="B1001" s="465"/>
      <c r="C1001" s="465"/>
    </row>
    <row r="1002" spans="2:3" x14ac:dyDescent="0.2">
      <c r="B1002" s="465"/>
      <c r="C1002" s="465"/>
    </row>
    <row r="1003" spans="2:3" x14ac:dyDescent="0.2">
      <c r="B1003" s="465"/>
      <c r="C1003" s="465"/>
    </row>
    <row r="1004" spans="2:3" x14ac:dyDescent="0.2">
      <c r="B1004" s="465"/>
      <c r="C1004" s="465"/>
    </row>
    <row r="1005" spans="2:3" x14ac:dyDescent="0.2">
      <c r="B1005" s="465"/>
      <c r="C1005" s="465"/>
    </row>
    <row r="1006" spans="2:3" x14ac:dyDescent="0.2">
      <c r="B1006" s="465"/>
      <c r="C1006" s="465"/>
    </row>
    <row r="1007" spans="2:3" x14ac:dyDescent="0.2">
      <c r="B1007" s="465"/>
      <c r="C1007" s="465"/>
    </row>
    <row r="1008" spans="2:3" x14ac:dyDescent="0.2">
      <c r="B1008" s="465"/>
      <c r="C1008" s="465"/>
    </row>
    <row r="1009" spans="2:3" x14ac:dyDescent="0.2">
      <c r="B1009" s="465"/>
      <c r="C1009" s="465"/>
    </row>
    <row r="1010" spans="2:3" x14ac:dyDescent="0.2">
      <c r="B1010" s="465"/>
      <c r="C1010" s="465"/>
    </row>
    <row r="1011" spans="2:3" x14ac:dyDescent="0.2">
      <c r="B1011" s="465"/>
      <c r="C1011" s="465"/>
    </row>
    <row r="1012" spans="2:3" x14ac:dyDescent="0.2">
      <c r="B1012" s="465"/>
      <c r="C1012" s="465"/>
    </row>
    <row r="1013" spans="2:3" x14ac:dyDescent="0.2">
      <c r="B1013" s="465"/>
      <c r="C1013" s="465"/>
    </row>
    <row r="1014" spans="2:3" x14ac:dyDescent="0.2">
      <c r="B1014" s="465"/>
      <c r="C1014" s="465"/>
    </row>
    <row r="1015" spans="2:3" x14ac:dyDescent="0.2">
      <c r="B1015" s="465"/>
      <c r="C1015" s="465"/>
    </row>
    <row r="1016" spans="2:3" x14ac:dyDescent="0.2">
      <c r="B1016" s="465"/>
      <c r="C1016" s="465"/>
    </row>
    <row r="1017" spans="2:3" x14ac:dyDescent="0.2">
      <c r="B1017" s="465"/>
      <c r="C1017" s="465"/>
    </row>
    <row r="1018" spans="2:3" x14ac:dyDescent="0.2">
      <c r="B1018" s="465"/>
      <c r="C1018" s="465"/>
    </row>
    <row r="1019" spans="2:3" x14ac:dyDescent="0.2">
      <c r="B1019" s="465"/>
      <c r="C1019" s="465"/>
    </row>
    <row r="1020" spans="2:3" x14ac:dyDescent="0.2">
      <c r="B1020" s="465"/>
      <c r="C1020" s="465"/>
    </row>
    <row r="1021" spans="2:3" x14ac:dyDescent="0.2">
      <c r="B1021" s="465"/>
      <c r="C1021" s="465"/>
    </row>
    <row r="1022" spans="2:3" x14ac:dyDescent="0.2">
      <c r="B1022" s="465"/>
      <c r="C1022" s="465"/>
    </row>
    <row r="1023" spans="2:3" x14ac:dyDescent="0.2">
      <c r="B1023" s="465"/>
      <c r="C1023" s="465"/>
    </row>
    <row r="1024" spans="2:3" x14ac:dyDescent="0.2">
      <c r="B1024" s="465"/>
      <c r="C1024" s="465"/>
    </row>
    <row r="1025" spans="2:3" x14ac:dyDescent="0.2">
      <c r="B1025" s="465"/>
      <c r="C1025" s="465"/>
    </row>
    <row r="1026" spans="2:3" x14ac:dyDescent="0.2">
      <c r="B1026" s="465"/>
      <c r="C1026" s="465"/>
    </row>
    <row r="1027" spans="2:3" x14ac:dyDescent="0.2">
      <c r="B1027" s="465"/>
      <c r="C1027" s="465"/>
    </row>
    <row r="1028" spans="2:3" x14ac:dyDescent="0.2">
      <c r="B1028" s="465"/>
      <c r="C1028" s="465"/>
    </row>
    <row r="1029" spans="2:3" x14ac:dyDescent="0.2">
      <c r="B1029" s="465"/>
      <c r="C1029" s="465"/>
    </row>
    <row r="1030" spans="2:3" x14ac:dyDescent="0.2">
      <c r="B1030" s="465"/>
      <c r="C1030" s="465"/>
    </row>
    <row r="1031" spans="2:3" x14ac:dyDescent="0.2">
      <c r="B1031" s="465"/>
      <c r="C1031" s="465"/>
    </row>
    <row r="1032" spans="2:3" x14ac:dyDescent="0.2">
      <c r="B1032" s="465"/>
      <c r="C1032" s="465"/>
    </row>
    <row r="1033" spans="2:3" x14ac:dyDescent="0.2">
      <c r="B1033" s="465"/>
      <c r="C1033" s="465"/>
    </row>
    <row r="1034" spans="2:3" x14ac:dyDescent="0.2">
      <c r="B1034" s="465"/>
      <c r="C1034" s="465"/>
    </row>
    <row r="1035" spans="2:3" x14ac:dyDescent="0.2">
      <c r="B1035" s="465"/>
      <c r="C1035" s="465"/>
    </row>
    <row r="1036" spans="2:3" x14ac:dyDescent="0.2">
      <c r="B1036" s="465"/>
      <c r="C1036" s="465"/>
    </row>
    <row r="1037" spans="2:3" x14ac:dyDescent="0.2">
      <c r="B1037" s="465"/>
      <c r="C1037" s="465"/>
    </row>
    <row r="1038" spans="2:3" x14ac:dyDescent="0.2">
      <c r="B1038" s="465"/>
      <c r="C1038" s="465"/>
    </row>
    <row r="1039" spans="2:3" x14ac:dyDescent="0.2">
      <c r="B1039" s="465"/>
      <c r="C1039" s="465"/>
    </row>
    <row r="1040" spans="2:3" x14ac:dyDescent="0.2">
      <c r="B1040" s="465"/>
      <c r="C1040" s="465"/>
    </row>
    <row r="1041" spans="2:3" x14ac:dyDescent="0.2">
      <c r="B1041" s="465"/>
      <c r="C1041" s="465"/>
    </row>
    <row r="1042" spans="2:3" x14ac:dyDescent="0.2">
      <c r="B1042" s="465"/>
      <c r="C1042" s="465"/>
    </row>
    <row r="1043" spans="2:3" x14ac:dyDescent="0.2">
      <c r="B1043" s="465"/>
      <c r="C1043" s="465"/>
    </row>
    <row r="1044" spans="2:3" x14ac:dyDescent="0.2">
      <c r="B1044" s="465"/>
      <c r="C1044" s="465"/>
    </row>
    <row r="1045" spans="2:3" x14ac:dyDescent="0.2">
      <c r="B1045" s="465"/>
      <c r="C1045" s="465"/>
    </row>
    <row r="1046" spans="2:3" x14ac:dyDescent="0.2">
      <c r="B1046" s="465"/>
      <c r="C1046" s="465"/>
    </row>
    <row r="1047" spans="2:3" x14ac:dyDescent="0.2">
      <c r="B1047" s="465"/>
      <c r="C1047" s="465"/>
    </row>
    <row r="1048" spans="2:3" x14ac:dyDescent="0.2">
      <c r="B1048" s="465"/>
      <c r="C1048" s="465"/>
    </row>
    <row r="1049" spans="2:3" x14ac:dyDescent="0.2">
      <c r="B1049" s="465"/>
      <c r="C1049" s="465"/>
    </row>
    <row r="1050" spans="2:3" x14ac:dyDescent="0.2">
      <c r="B1050" s="465"/>
      <c r="C1050" s="465"/>
    </row>
    <row r="1051" spans="2:3" x14ac:dyDescent="0.2">
      <c r="B1051" s="465"/>
      <c r="C1051" s="465"/>
    </row>
    <row r="1052" spans="2:3" x14ac:dyDescent="0.2">
      <c r="B1052" s="465"/>
      <c r="C1052" s="465"/>
    </row>
    <row r="1053" spans="2:3" x14ac:dyDescent="0.2">
      <c r="B1053" s="465"/>
      <c r="C1053" s="465"/>
    </row>
    <row r="1054" spans="2:3" x14ac:dyDescent="0.2">
      <c r="B1054" s="465"/>
      <c r="C1054" s="465"/>
    </row>
    <row r="1055" spans="2:3" x14ac:dyDescent="0.2">
      <c r="B1055" s="465"/>
      <c r="C1055" s="465"/>
    </row>
    <row r="1056" spans="2:3" x14ac:dyDescent="0.2">
      <c r="B1056" s="465"/>
      <c r="C1056" s="465"/>
    </row>
    <row r="1057" spans="2:3" x14ac:dyDescent="0.2">
      <c r="B1057" s="465"/>
      <c r="C1057" s="465"/>
    </row>
    <row r="1058" spans="2:3" x14ac:dyDescent="0.2">
      <c r="B1058" s="465"/>
      <c r="C1058" s="465"/>
    </row>
    <row r="1059" spans="2:3" x14ac:dyDescent="0.2">
      <c r="B1059" s="465"/>
      <c r="C1059" s="465"/>
    </row>
    <row r="1060" spans="2:3" x14ac:dyDescent="0.2">
      <c r="B1060" s="465"/>
      <c r="C1060" s="465"/>
    </row>
    <row r="1061" spans="2:3" x14ac:dyDescent="0.2">
      <c r="B1061" s="465"/>
      <c r="C1061" s="465"/>
    </row>
    <row r="1062" spans="2:3" x14ac:dyDescent="0.2">
      <c r="B1062" s="465"/>
      <c r="C1062" s="465"/>
    </row>
    <row r="1063" spans="2:3" x14ac:dyDescent="0.2">
      <c r="B1063" s="465"/>
      <c r="C1063" s="465"/>
    </row>
    <row r="1064" spans="2:3" x14ac:dyDescent="0.2">
      <c r="B1064" s="465"/>
      <c r="C1064" s="465"/>
    </row>
    <row r="1065" spans="2:3" x14ac:dyDescent="0.2">
      <c r="B1065" s="465"/>
      <c r="C1065" s="465"/>
    </row>
    <row r="1066" spans="2:3" x14ac:dyDescent="0.2">
      <c r="B1066" s="465"/>
      <c r="C1066" s="465"/>
    </row>
    <row r="1067" spans="2:3" x14ac:dyDescent="0.2">
      <c r="B1067" s="465"/>
      <c r="C1067" s="465"/>
    </row>
    <row r="1068" spans="2:3" x14ac:dyDescent="0.2">
      <c r="B1068" s="465"/>
      <c r="C1068" s="465"/>
    </row>
    <row r="1069" spans="2:3" x14ac:dyDescent="0.2">
      <c r="B1069" s="465"/>
      <c r="C1069" s="465"/>
    </row>
    <row r="1070" spans="2:3" x14ac:dyDescent="0.2">
      <c r="B1070" s="465"/>
      <c r="C1070" s="465"/>
    </row>
    <row r="1071" spans="2:3" x14ac:dyDescent="0.2">
      <c r="B1071" s="465"/>
      <c r="C1071" s="465"/>
    </row>
    <row r="1072" spans="2:3" x14ac:dyDescent="0.2">
      <c r="B1072" s="465"/>
      <c r="C1072" s="465"/>
    </row>
    <row r="1073" spans="2:3" x14ac:dyDescent="0.2">
      <c r="B1073" s="465"/>
      <c r="C1073" s="465"/>
    </row>
    <row r="1074" spans="2:3" x14ac:dyDescent="0.2">
      <c r="B1074" s="465"/>
      <c r="C1074" s="465"/>
    </row>
    <row r="1075" spans="2:3" x14ac:dyDescent="0.2">
      <c r="B1075" s="465"/>
      <c r="C1075" s="465"/>
    </row>
    <row r="1076" spans="2:3" x14ac:dyDescent="0.2">
      <c r="B1076" s="465"/>
      <c r="C1076" s="465"/>
    </row>
    <row r="1077" spans="2:3" x14ac:dyDescent="0.2">
      <c r="B1077" s="465"/>
      <c r="C1077" s="465"/>
    </row>
    <row r="1078" spans="2:3" x14ac:dyDescent="0.2">
      <c r="B1078" s="465"/>
      <c r="C1078" s="465"/>
    </row>
    <row r="1079" spans="2:3" x14ac:dyDescent="0.2">
      <c r="B1079" s="465"/>
      <c r="C1079" s="465"/>
    </row>
    <row r="1080" spans="2:3" x14ac:dyDescent="0.2">
      <c r="B1080" s="465"/>
      <c r="C1080" s="465"/>
    </row>
    <row r="1081" spans="2:3" x14ac:dyDescent="0.2">
      <c r="B1081" s="465"/>
      <c r="C1081" s="465"/>
    </row>
    <row r="1082" spans="2:3" x14ac:dyDescent="0.2">
      <c r="B1082" s="465"/>
      <c r="C1082" s="465"/>
    </row>
    <row r="1083" spans="2:3" x14ac:dyDescent="0.2">
      <c r="B1083" s="465"/>
      <c r="C1083" s="465"/>
    </row>
    <row r="1084" spans="2:3" x14ac:dyDescent="0.2">
      <c r="B1084" s="465"/>
      <c r="C1084" s="465"/>
    </row>
    <row r="1085" spans="2:3" x14ac:dyDescent="0.2">
      <c r="B1085" s="465"/>
      <c r="C1085" s="465"/>
    </row>
    <row r="1086" spans="2:3" x14ac:dyDescent="0.2">
      <c r="B1086" s="465"/>
      <c r="C1086" s="465"/>
    </row>
    <row r="1087" spans="2:3" x14ac:dyDescent="0.2">
      <c r="B1087" s="465"/>
      <c r="C1087" s="465"/>
    </row>
    <row r="1088" spans="2:3" x14ac:dyDescent="0.2">
      <c r="B1088" s="465"/>
      <c r="C1088" s="465"/>
    </row>
    <row r="1089" spans="2:3" x14ac:dyDescent="0.2">
      <c r="B1089" s="465"/>
      <c r="C1089" s="465"/>
    </row>
    <row r="1090" spans="2:3" x14ac:dyDescent="0.2">
      <c r="B1090" s="465"/>
      <c r="C1090" s="465"/>
    </row>
    <row r="1091" spans="2:3" x14ac:dyDescent="0.2">
      <c r="B1091" s="465"/>
      <c r="C1091" s="465"/>
    </row>
    <row r="1092" spans="2:3" x14ac:dyDescent="0.2">
      <c r="B1092" s="465"/>
      <c r="C1092" s="465"/>
    </row>
    <row r="1093" spans="2:3" x14ac:dyDescent="0.2">
      <c r="B1093" s="465"/>
      <c r="C1093" s="465"/>
    </row>
    <row r="1094" spans="2:3" x14ac:dyDescent="0.2">
      <c r="B1094" s="465"/>
      <c r="C1094" s="465"/>
    </row>
    <row r="1095" spans="2:3" x14ac:dyDescent="0.2">
      <c r="B1095" s="465"/>
      <c r="C1095" s="465"/>
    </row>
    <row r="1096" spans="2:3" x14ac:dyDescent="0.2">
      <c r="B1096" s="465"/>
      <c r="C1096" s="465"/>
    </row>
    <row r="1097" spans="2:3" x14ac:dyDescent="0.2">
      <c r="B1097" s="465"/>
      <c r="C1097" s="465"/>
    </row>
    <row r="1098" spans="2:3" x14ac:dyDescent="0.2">
      <c r="B1098" s="465"/>
      <c r="C1098" s="465"/>
    </row>
    <row r="1099" spans="2:3" x14ac:dyDescent="0.2">
      <c r="B1099" s="465"/>
      <c r="C1099" s="465"/>
    </row>
    <row r="1100" spans="2:3" x14ac:dyDescent="0.2">
      <c r="B1100" s="465"/>
      <c r="C1100" s="465"/>
    </row>
    <row r="1101" spans="2:3" x14ac:dyDescent="0.2">
      <c r="B1101" s="465"/>
      <c r="C1101" s="465"/>
    </row>
    <row r="1102" spans="2:3" x14ac:dyDescent="0.2">
      <c r="B1102" s="465"/>
      <c r="C1102" s="465"/>
    </row>
    <row r="1103" spans="2:3" x14ac:dyDescent="0.2">
      <c r="B1103" s="465"/>
      <c r="C1103" s="465"/>
    </row>
    <row r="1104" spans="2:3" x14ac:dyDescent="0.2">
      <c r="B1104" s="465"/>
      <c r="C1104" s="465"/>
    </row>
    <row r="1105" spans="2:3" x14ac:dyDescent="0.2">
      <c r="B1105" s="465"/>
      <c r="C1105" s="465"/>
    </row>
    <row r="1106" spans="2:3" x14ac:dyDescent="0.2">
      <c r="B1106" s="465"/>
      <c r="C1106" s="465"/>
    </row>
    <row r="1107" spans="2:3" x14ac:dyDescent="0.2">
      <c r="B1107" s="465"/>
      <c r="C1107" s="465"/>
    </row>
    <row r="1108" spans="2:3" x14ac:dyDescent="0.2">
      <c r="B1108" s="465"/>
      <c r="C1108" s="465"/>
    </row>
    <row r="1109" spans="2:3" x14ac:dyDescent="0.2">
      <c r="B1109" s="465"/>
      <c r="C1109" s="465"/>
    </row>
    <row r="1110" spans="2:3" x14ac:dyDescent="0.2">
      <c r="B1110" s="465"/>
      <c r="C1110" s="465"/>
    </row>
    <row r="1111" spans="2:3" x14ac:dyDescent="0.2">
      <c r="B1111" s="465"/>
      <c r="C1111" s="465"/>
    </row>
    <row r="1112" spans="2:3" x14ac:dyDescent="0.2">
      <c r="B1112" s="465"/>
      <c r="C1112" s="465"/>
    </row>
    <row r="1113" spans="2:3" x14ac:dyDescent="0.2">
      <c r="B1113" s="465"/>
      <c r="C1113" s="465"/>
    </row>
    <row r="1114" spans="2:3" x14ac:dyDescent="0.2">
      <c r="B1114" s="465"/>
      <c r="C1114" s="465"/>
    </row>
    <row r="1115" spans="2:3" x14ac:dyDescent="0.2">
      <c r="B1115" s="465"/>
      <c r="C1115" s="465"/>
    </row>
    <row r="1116" spans="2:3" x14ac:dyDescent="0.2">
      <c r="B1116" s="465"/>
      <c r="C1116" s="465"/>
    </row>
    <row r="1117" spans="2:3" x14ac:dyDescent="0.2">
      <c r="B1117" s="465"/>
      <c r="C1117" s="465"/>
    </row>
    <row r="1118" spans="2:3" x14ac:dyDescent="0.2">
      <c r="B1118" s="465"/>
      <c r="C1118" s="465"/>
    </row>
    <row r="1119" spans="2:3" x14ac:dyDescent="0.2">
      <c r="B1119" s="465"/>
      <c r="C1119" s="465"/>
    </row>
    <row r="1120" spans="2:3" x14ac:dyDescent="0.2">
      <c r="B1120" s="465"/>
      <c r="C1120" s="465"/>
    </row>
    <row r="1121" spans="2:3" x14ac:dyDescent="0.2">
      <c r="B1121" s="465"/>
      <c r="C1121" s="465"/>
    </row>
    <row r="1122" spans="2:3" x14ac:dyDescent="0.2">
      <c r="B1122" s="465"/>
      <c r="C1122" s="465"/>
    </row>
    <row r="1123" spans="2:3" x14ac:dyDescent="0.2">
      <c r="B1123" s="465"/>
      <c r="C1123" s="465"/>
    </row>
    <row r="1124" spans="2:3" x14ac:dyDescent="0.2">
      <c r="B1124" s="465"/>
      <c r="C1124" s="465"/>
    </row>
    <row r="1125" spans="2:3" x14ac:dyDescent="0.2">
      <c r="B1125" s="465"/>
      <c r="C1125" s="465"/>
    </row>
    <row r="1126" spans="2:3" x14ac:dyDescent="0.2">
      <c r="B1126" s="465"/>
      <c r="C1126" s="465"/>
    </row>
    <row r="1127" spans="2:3" x14ac:dyDescent="0.2">
      <c r="B1127" s="465"/>
      <c r="C1127" s="465"/>
    </row>
    <row r="1128" spans="2:3" x14ac:dyDescent="0.2">
      <c r="B1128" s="465"/>
      <c r="C1128" s="465"/>
    </row>
    <row r="1129" spans="2:3" x14ac:dyDescent="0.2">
      <c r="B1129" s="465"/>
      <c r="C1129" s="465"/>
    </row>
    <row r="1130" spans="2:3" x14ac:dyDescent="0.2">
      <c r="B1130" s="465"/>
      <c r="C1130" s="465"/>
    </row>
    <row r="1131" spans="2:3" x14ac:dyDescent="0.2">
      <c r="B1131" s="465"/>
      <c r="C1131" s="465"/>
    </row>
    <row r="1132" spans="2:3" x14ac:dyDescent="0.2">
      <c r="B1132" s="465"/>
      <c r="C1132" s="465"/>
    </row>
    <row r="1133" spans="2:3" x14ac:dyDescent="0.2">
      <c r="B1133" s="465"/>
      <c r="C1133" s="465"/>
    </row>
    <row r="1134" spans="2:3" x14ac:dyDescent="0.2">
      <c r="B1134" s="465"/>
      <c r="C1134" s="465"/>
    </row>
    <row r="1135" spans="2:3" x14ac:dyDescent="0.2">
      <c r="B1135" s="465"/>
      <c r="C1135" s="465"/>
    </row>
    <row r="1136" spans="2:3" x14ac:dyDescent="0.2">
      <c r="B1136" s="465"/>
      <c r="C1136" s="465"/>
    </row>
    <row r="1137" spans="2:3" x14ac:dyDescent="0.2">
      <c r="B1137" s="465"/>
      <c r="C1137" s="465"/>
    </row>
    <row r="1138" spans="2:3" x14ac:dyDescent="0.2">
      <c r="B1138" s="465"/>
      <c r="C1138" s="465"/>
    </row>
    <row r="1139" spans="2:3" x14ac:dyDescent="0.2">
      <c r="B1139" s="465"/>
      <c r="C1139" s="465"/>
    </row>
    <row r="1140" spans="2:3" x14ac:dyDescent="0.2">
      <c r="B1140" s="465"/>
      <c r="C1140" s="465"/>
    </row>
    <row r="1141" spans="2:3" x14ac:dyDescent="0.2">
      <c r="B1141" s="465"/>
      <c r="C1141" s="465"/>
    </row>
    <row r="1142" spans="2:3" x14ac:dyDescent="0.2">
      <c r="B1142" s="465"/>
      <c r="C1142" s="465"/>
    </row>
    <row r="1143" spans="2:3" x14ac:dyDescent="0.2">
      <c r="B1143" s="465"/>
      <c r="C1143" s="465"/>
    </row>
    <row r="1144" spans="2:3" x14ac:dyDescent="0.2">
      <c r="B1144" s="465"/>
      <c r="C1144" s="465"/>
    </row>
    <row r="1145" spans="2:3" x14ac:dyDescent="0.2">
      <c r="B1145" s="465"/>
      <c r="C1145" s="465"/>
    </row>
    <row r="1146" spans="2:3" x14ac:dyDescent="0.2">
      <c r="B1146" s="465"/>
      <c r="C1146" s="465"/>
    </row>
    <row r="1147" spans="2:3" x14ac:dyDescent="0.2">
      <c r="B1147" s="465"/>
      <c r="C1147" s="465"/>
    </row>
    <row r="1148" spans="2:3" x14ac:dyDescent="0.2">
      <c r="B1148" s="465"/>
      <c r="C1148" s="465"/>
    </row>
    <row r="1149" spans="2:3" x14ac:dyDescent="0.2">
      <c r="B1149" s="465"/>
      <c r="C1149" s="465"/>
    </row>
    <row r="1150" spans="2:3" x14ac:dyDescent="0.2">
      <c r="B1150" s="465"/>
      <c r="C1150" s="465"/>
    </row>
    <row r="1151" spans="2:3" x14ac:dyDescent="0.2">
      <c r="B1151" s="465"/>
      <c r="C1151" s="465"/>
    </row>
    <row r="1152" spans="2:3" x14ac:dyDescent="0.2">
      <c r="B1152" s="465"/>
      <c r="C1152" s="465"/>
    </row>
    <row r="1153" spans="2:3" x14ac:dyDescent="0.2">
      <c r="B1153" s="465"/>
      <c r="C1153" s="465"/>
    </row>
    <row r="1154" spans="2:3" x14ac:dyDescent="0.2">
      <c r="B1154" s="465"/>
      <c r="C1154" s="465"/>
    </row>
    <row r="1155" spans="2:3" x14ac:dyDescent="0.2">
      <c r="B1155" s="465"/>
      <c r="C1155" s="465"/>
    </row>
    <row r="1156" spans="2:3" x14ac:dyDescent="0.2">
      <c r="B1156" s="465"/>
      <c r="C1156" s="465"/>
    </row>
    <row r="1157" spans="2:3" x14ac:dyDescent="0.2">
      <c r="B1157" s="465"/>
      <c r="C1157" s="465"/>
    </row>
    <row r="1158" spans="2:3" x14ac:dyDescent="0.2">
      <c r="B1158" s="465"/>
      <c r="C1158" s="465"/>
    </row>
    <row r="1159" spans="2:3" x14ac:dyDescent="0.2">
      <c r="B1159" s="465"/>
      <c r="C1159" s="465"/>
    </row>
    <row r="1160" spans="2:3" x14ac:dyDescent="0.2">
      <c r="B1160" s="465"/>
      <c r="C1160" s="465"/>
    </row>
    <row r="1161" spans="2:3" x14ac:dyDescent="0.2">
      <c r="B1161" s="465"/>
      <c r="C1161" s="465"/>
    </row>
    <row r="1162" spans="2:3" x14ac:dyDescent="0.2">
      <c r="B1162" s="465"/>
      <c r="C1162" s="465"/>
    </row>
    <row r="1163" spans="2:3" x14ac:dyDescent="0.2">
      <c r="B1163" s="465"/>
      <c r="C1163" s="465"/>
    </row>
    <row r="1164" spans="2:3" x14ac:dyDescent="0.2">
      <c r="B1164" s="465"/>
      <c r="C1164" s="465"/>
    </row>
    <row r="1165" spans="2:3" x14ac:dyDescent="0.2">
      <c r="B1165" s="465"/>
      <c r="C1165" s="465"/>
    </row>
    <row r="1166" spans="2:3" x14ac:dyDescent="0.2">
      <c r="B1166" s="465"/>
      <c r="C1166" s="465"/>
    </row>
    <row r="1167" spans="2:3" x14ac:dyDescent="0.2">
      <c r="B1167" s="465"/>
      <c r="C1167" s="465"/>
    </row>
    <row r="1168" spans="2:3" x14ac:dyDescent="0.2">
      <c r="B1168" s="465"/>
      <c r="C1168" s="465"/>
    </row>
    <row r="1169" spans="2:3" x14ac:dyDescent="0.2">
      <c r="B1169" s="465"/>
      <c r="C1169" s="465"/>
    </row>
    <row r="1170" spans="2:3" x14ac:dyDescent="0.2">
      <c r="B1170" s="465"/>
      <c r="C1170" s="465"/>
    </row>
    <row r="1171" spans="2:3" x14ac:dyDescent="0.2">
      <c r="B1171" s="465"/>
      <c r="C1171" s="465"/>
    </row>
    <row r="1172" spans="2:3" x14ac:dyDescent="0.2">
      <c r="B1172" s="465"/>
      <c r="C1172" s="465"/>
    </row>
    <row r="1173" spans="2:3" x14ac:dyDescent="0.2">
      <c r="B1173" s="465"/>
      <c r="C1173" s="465"/>
    </row>
    <row r="1174" spans="2:3" x14ac:dyDescent="0.2">
      <c r="B1174" s="465"/>
      <c r="C1174" s="465"/>
    </row>
    <row r="1175" spans="2:3" x14ac:dyDescent="0.2">
      <c r="B1175" s="465"/>
      <c r="C1175" s="465"/>
    </row>
    <row r="1176" spans="2:3" x14ac:dyDescent="0.2">
      <c r="B1176" s="465"/>
      <c r="C1176" s="465"/>
    </row>
    <row r="1177" spans="2:3" x14ac:dyDescent="0.2">
      <c r="B1177" s="465"/>
      <c r="C1177" s="465"/>
    </row>
    <row r="1178" spans="2:3" x14ac:dyDescent="0.2">
      <c r="B1178" s="465"/>
      <c r="C1178" s="465"/>
    </row>
    <row r="1179" spans="2:3" x14ac:dyDescent="0.2">
      <c r="B1179" s="465"/>
      <c r="C1179" s="465"/>
    </row>
    <row r="1180" spans="2:3" x14ac:dyDescent="0.2">
      <c r="B1180" s="465"/>
      <c r="C1180" s="465"/>
    </row>
    <row r="1181" spans="2:3" x14ac:dyDescent="0.2">
      <c r="B1181" s="465"/>
      <c r="C1181" s="465"/>
    </row>
    <row r="1182" spans="2:3" x14ac:dyDescent="0.2">
      <c r="B1182" s="465"/>
      <c r="C1182" s="465"/>
    </row>
    <row r="1183" spans="2:3" x14ac:dyDescent="0.2">
      <c r="B1183" s="465"/>
      <c r="C1183" s="465"/>
    </row>
    <row r="1184" spans="2:3" x14ac:dyDescent="0.2">
      <c r="B1184" s="465"/>
      <c r="C1184" s="465"/>
    </row>
    <row r="1185" spans="2:3" x14ac:dyDescent="0.2">
      <c r="B1185" s="465"/>
      <c r="C1185" s="465"/>
    </row>
    <row r="1186" spans="2:3" x14ac:dyDescent="0.2">
      <c r="B1186" s="465"/>
      <c r="C1186" s="465"/>
    </row>
    <row r="1187" spans="2:3" x14ac:dyDescent="0.2">
      <c r="B1187" s="465"/>
      <c r="C1187" s="465"/>
    </row>
    <row r="1188" spans="2:3" x14ac:dyDescent="0.2">
      <c r="B1188" s="465"/>
      <c r="C1188" s="465"/>
    </row>
    <row r="1189" spans="2:3" x14ac:dyDescent="0.2">
      <c r="B1189" s="465"/>
      <c r="C1189" s="465"/>
    </row>
    <row r="1190" spans="2:3" x14ac:dyDescent="0.2">
      <c r="B1190" s="465"/>
      <c r="C1190" s="465"/>
    </row>
    <row r="1191" spans="2:3" x14ac:dyDescent="0.2">
      <c r="B1191" s="465"/>
      <c r="C1191" s="465"/>
    </row>
    <row r="1192" spans="2:3" x14ac:dyDescent="0.2">
      <c r="B1192" s="465"/>
      <c r="C1192" s="465"/>
    </row>
    <row r="1193" spans="2:3" x14ac:dyDescent="0.2">
      <c r="B1193" s="465"/>
      <c r="C1193" s="465"/>
    </row>
    <row r="1194" spans="2:3" x14ac:dyDescent="0.2">
      <c r="B1194" s="465"/>
      <c r="C1194" s="465"/>
    </row>
    <row r="1195" spans="2:3" x14ac:dyDescent="0.2">
      <c r="B1195" s="465"/>
      <c r="C1195" s="465"/>
    </row>
    <row r="1196" spans="2:3" x14ac:dyDescent="0.2">
      <c r="B1196" s="465"/>
      <c r="C1196" s="465"/>
    </row>
    <row r="1197" spans="2:3" x14ac:dyDescent="0.2">
      <c r="B1197" s="465"/>
      <c r="C1197" s="465"/>
    </row>
    <row r="1198" spans="2:3" x14ac:dyDescent="0.2">
      <c r="B1198" s="465"/>
      <c r="C1198" s="465"/>
    </row>
    <row r="1199" spans="2:3" x14ac:dyDescent="0.2">
      <c r="B1199" s="465"/>
      <c r="C1199" s="465"/>
    </row>
    <row r="1200" spans="2:3" x14ac:dyDescent="0.2">
      <c r="B1200" s="465"/>
      <c r="C1200" s="465"/>
    </row>
    <row r="1201" spans="2:3" x14ac:dyDescent="0.2">
      <c r="B1201" s="465"/>
      <c r="C1201" s="465"/>
    </row>
    <row r="1202" spans="2:3" x14ac:dyDescent="0.2">
      <c r="B1202" s="465"/>
      <c r="C1202" s="465"/>
    </row>
    <row r="1203" spans="2:3" x14ac:dyDescent="0.2">
      <c r="B1203" s="465"/>
      <c r="C1203" s="465"/>
    </row>
    <row r="1204" spans="2:3" x14ac:dyDescent="0.2">
      <c r="B1204" s="465"/>
      <c r="C1204" s="465"/>
    </row>
    <row r="1205" spans="2:3" x14ac:dyDescent="0.2">
      <c r="B1205" s="465"/>
      <c r="C1205" s="465"/>
    </row>
    <row r="1206" spans="2:3" x14ac:dyDescent="0.2">
      <c r="B1206" s="465"/>
      <c r="C1206" s="465"/>
    </row>
    <row r="1207" spans="2:3" x14ac:dyDescent="0.2">
      <c r="B1207" s="465"/>
      <c r="C1207" s="465"/>
    </row>
    <row r="1208" spans="2:3" x14ac:dyDescent="0.2">
      <c r="B1208" s="465"/>
      <c r="C1208" s="465"/>
    </row>
    <row r="1209" spans="2:3" x14ac:dyDescent="0.2">
      <c r="B1209" s="465"/>
      <c r="C1209" s="465"/>
    </row>
    <row r="1210" spans="2:3" x14ac:dyDescent="0.2">
      <c r="B1210" s="465"/>
      <c r="C1210" s="465"/>
    </row>
    <row r="1211" spans="2:3" x14ac:dyDescent="0.2">
      <c r="B1211" s="465"/>
      <c r="C1211" s="465"/>
    </row>
    <row r="1212" spans="2:3" x14ac:dyDescent="0.2">
      <c r="B1212" s="465"/>
      <c r="C1212" s="465"/>
    </row>
    <row r="1213" spans="2:3" x14ac:dyDescent="0.2">
      <c r="B1213" s="465"/>
      <c r="C1213" s="465"/>
    </row>
    <row r="1214" spans="2:3" x14ac:dyDescent="0.2">
      <c r="B1214" s="465"/>
      <c r="C1214" s="465"/>
    </row>
    <row r="1215" spans="2:3" x14ac:dyDescent="0.2">
      <c r="B1215" s="465"/>
      <c r="C1215" s="465"/>
    </row>
    <row r="1216" spans="2:3" x14ac:dyDescent="0.2">
      <c r="B1216" s="465"/>
      <c r="C1216" s="465"/>
    </row>
    <row r="1217" spans="2:3" x14ac:dyDescent="0.2">
      <c r="B1217" s="465"/>
      <c r="C1217" s="465"/>
    </row>
    <row r="1218" spans="2:3" x14ac:dyDescent="0.2">
      <c r="B1218" s="465"/>
      <c r="C1218" s="465"/>
    </row>
    <row r="1219" spans="2:3" x14ac:dyDescent="0.2">
      <c r="B1219" s="465"/>
      <c r="C1219" s="465"/>
    </row>
    <row r="1220" spans="2:3" x14ac:dyDescent="0.2">
      <c r="B1220" s="465"/>
      <c r="C1220" s="465"/>
    </row>
    <row r="1221" spans="2:3" x14ac:dyDescent="0.2">
      <c r="B1221" s="465"/>
      <c r="C1221" s="465"/>
    </row>
    <row r="1222" spans="2:3" x14ac:dyDescent="0.2">
      <c r="B1222" s="465"/>
      <c r="C1222" s="465"/>
    </row>
    <row r="1223" spans="2:3" x14ac:dyDescent="0.2">
      <c r="B1223" s="465"/>
      <c r="C1223" s="465"/>
    </row>
    <row r="1224" spans="2:3" x14ac:dyDescent="0.2">
      <c r="B1224" s="465"/>
      <c r="C1224" s="465"/>
    </row>
    <row r="1225" spans="2:3" x14ac:dyDescent="0.2">
      <c r="B1225" s="465"/>
      <c r="C1225" s="465"/>
    </row>
    <row r="1226" spans="2:3" x14ac:dyDescent="0.2">
      <c r="B1226" s="465"/>
      <c r="C1226" s="465"/>
    </row>
    <row r="1227" spans="2:3" x14ac:dyDescent="0.2">
      <c r="B1227" s="465"/>
      <c r="C1227" s="465"/>
    </row>
    <row r="1228" spans="2:3" x14ac:dyDescent="0.2">
      <c r="B1228" s="465"/>
      <c r="C1228" s="465"/>
    </row>
    <row r="1229" spans="2:3" x14ac:dyDescent="0.2">
      <c r="B1229" s="465"/>
      <c r="C1229" s="465"/>
    </row>
    <row r="1230" spans="2:3" x14ac:dyDescent="0.2">
      <c r="B1230" s="465"/>
      <c r="C1230" s="465"/>
    </row>
    <row r="1231" spans="2:3" x14ac:dyDescent="0.2">
      <c r="B1231" s="465"/>
      <c r="C1231" s="465"/>
    </row>
    <row r="1232" spans="2:3" x14ac:dyDescent="0.2">
      <c r="B1232" s="465"/>
      <c r="C1232" s="465"/>
    </row>
    <row r="1233" spans="2:3" x14ac:dyDescent="0.2">
      <c r="B1233" s="465"/>
      <c r="C1233" s="465"/>
    </row>
    <row r="1234" spans="2:3" x14ac:dyDescent="0.2">
      <c r="B1234" s="465"/>
      <c r="C1234" s="465"/>
    </row>
    <row r="1235" spans="2:3" x14ac:dyDescent="0.2">
      <c r="B1235" s="465"/>
      <c r="C1235" s="465"/>
    </row>
    <row r="1236" spans="2:3" x14ac:dyDescent="0.2">
      <c r="B1236" s="465"/>
      <c r="C1236" s="465"/>
    </row>
    <row r="1237" spans="2:3" x14ac:dyDescent="0.2">
      <c r="B1237" s="465"/>
      <c r="C1237" s="465"/>
    </row>
    <row r="1238" spans="2:3" x14ac:dyDescent="0.2">
      <c r="B1238" s="465"/>
      <c r="C1238" s="465"/>
    </row>
    <row r="1239" spans="2:3" x14ac:dyDescent="0.2">
      <c r="B1239" s="465"/>
      <c r="C1239" s="465"/>
    </row>
    <row r="1240" spans="2:3" x14ac:dyDescent="0.2">
      <c r="B1240" s="465"/>
      <c r="C1240" s="465"/>
    </row>
    <row r="1241" spans="2:3" x14ac:dyDescent="0.2">
      <c r="B1241" s="465"/>
      <c r="C1241" s="465"/>
    </row>
    <row r="1242" spans="2:3" x14ac:dyDescent="0.2">
      <c r="B1242" s="465"/>
      <c r="C1242" s="465"/>
    </row>
    <row r="1243" spans="2:3" x14ac:dyDescent="0.2">
      <c r="B1243" s="465"/>
      <c r="C1243" s="465"/>
    </row>
    <row r="1244" spans="2:3" x14ac:dyDescent="0.2">
      <c r="B1244" s="465"/>
      <c r="C1244" s="465"/>
    </row>
    <row r="1245" spans="2:3" x14ac:dyDescent="0.2">
      <c r="B1245" s="465"/>
      <c r="C1245" s="465"/>
    </row>
    <row r="1246" spans="2:3" x14ac:dyDescent="0.2">
      <c r="B1246" s="465"/>
      <c r="C1246" s="465"/>
    </row>
    <row r="1247" spans="2:3" x14ac:dyDescent="0.2">
      <c r="B1247" s="465"/>
      <c r="C1247" s="465"/>
    </row>
    <row r="1248" spans="2:3" x14ac:dyDescent="0.2">
      <c r="B1248" s="465"/>
      <c r="C1248" s="465"/>
    </row>
    <row r="1249" spans="2:3" x14ac:dyDescent="0.2">
      <c r="B1249" s="465"/>
      <c r="C1249" s="465"/>
    </row>
    <row r="1250" spans="2:3" x14ac:dyDescent="0.2">
      <c r="B1250" s="465"/>
      <c r="C1250" s="465"/>
    </row>
    <row r="1251" spans="2:3" x14ac:dyDescent="0.2">
      <c r="B1251" s="465"/>
      <c r="C1251" s="465"/>
    </row>
    <row r="1252" spans="2:3" x14ac:dyDescent="0.2">
      <c r="B1252" s="465"/>
      <c r="C1252" s="465"/>
    </row>
    <row r="1253" spans="2:3" x14ac:dyDescent="0.2">
      <c r="B1253" s="465"/>
      <c r="C1253" s="465"/>
    </row>
    <row r="1254" spans="2:3" x14ac:dyDescent="0.2">
      <c r="B1254" s="465"/>
      <c r="C1254" s="465"/>
    </row>
    <row r="1255" spans="2:3" x14ac:dyDescent="0.2">
      <c r="B1255" s="465"/>
      <c r="C1255" s="465"/>
    </row>
    <row r="1256" spans="2:3" x14ac:dyDescent="0.2">
      <c r="B1256" s="465"/>
      <c r="C1256" s="465"/>
    </row>
    <row r="1257" spans="2:3" x14ac:dyDescent="0.2">
      <c r="B1257" s="465"/>
      <c r="C1257" s="465"/>
    </row>
    <row r="1258" spans="2:3" x14ac:dyDescent="0.2">
      <c r="B1258" s="465"/>
      <c r="C1258" s="465"/>
    </row>
    <row r="1259" spans="2:3" x14ac:dyDescent="0.2">
      <c r="B1259" s="465"/>
      <c r="C1259" s="465"/>
    </row>
    <row r="1260" spans="2:3" x14ac:dyDescent="0.2">
      <c r="B1260" s="465"/>
      <c r="C1260" s="465"/>
    </row>
    <row r="1261" spans="2:3" x14ac:dyDescent="0.2">
      <c r="B1261" s="465"/>
      <c r="C1261" s="465"/>
    </row>
    <row r="1262" spans="2:3" x14ac:dyDescent="0.2">
      <c r="B1262" s="465"/>
      <c r="C1262" s="465"/>
    </row>
    <row r="1263" spans="2:3" x14ac:dyDescent="0.2">
      <c r="B1263" s="465"/>
      <c r="C1263" s="465"/>
    </row>
    <row r="1264" spans="2:3" x14ac:dyDescent="0.2">
      <c r="B1264" s="465"/>
      <c r="C1264" s="465"/>
    </row>
    <row r="1265" spans="2:3" x14ac:dyDescent="0.2">
      <c r="B1265" s="465"/>
      <c r="C1265" s="465"/>
    </row>
    <row r="1266" spans="2:3" x14ac:dyDescent="0.2">
      <c r="B1266" s="465"/>
      <c r="C1266" s="465"/>
    </row>
    <row r="1267" spans="2:3" x14ac:dyDescent="0.2">
      <c r="B1267" s="465"/>
      <c r="C1267" s="465"/>
    </row>
    <row r="1268" spans="2:3" x14ac:dyDescent="0.2">
      <c r="B1268" s="465"/>
      <c r="C1268" s="465"/>
    </row>
    <row r="1269" spans="2:3" x14ac:dyDescent="0.2">
      <c r="B1269" s="465"/>
      <c r="C1269" s="465"/>
    </row>
    <row r="1270" spans="2:3" x14ac:dyDescent="0.2">
      <c r="B1270" s="465"/>
      <c r="C1270" s="465"/>
    </row>
    <row r="1271" spans="2:3" x14ac:dyDescent="0.2">
      <c r="B1271" s="465"/>
      <c r="C1271" s="465"/>
    </row>
    <row r="1272" spans="2:3" x14ac:dyDescent="0.2">
      <c r="B1272" s="465"/>
      <c r="C1272" s="465"/>
    </row>
    <row r="1273" spans="2:3" x14ac:dyDescent="0.2">
      <c r="B1273" s="465"/>
      <c r="C1273" s="465"/>
    </row>
    <row r="1274" spans="2:3" x14ac:dyDescent="0.2">
      <c r="B1274" s="465"/>
      <c r="C1274" s="465"/>
    </row>
    <row r="1275" spans="2:3" x14ac:dyDescent="0.2">
      <c r="B1275" s="465"/>
      <c r="C1275" s="465"/>
    </row>
    <row r="1276" spans="2:3" x14ac:dyDescent="0.2">
      <c r="B1276" s="465"/>
      <c r="C1276" s="465"/>
    </row>
    <row r="1277" spans="2:3" x14ac:dyDescent="0.2">
      <c r="B1277" s="465"/>
      <c r="C1277" s="465"/>
    </row>
    <row r="1278" spans="2:3" x14ac:dyDescent="0.2">
      <c r="B1278" s="465"/>
      <c r="C1278" s="465"/>
    </row>
    <row r="1279" spans="2:3" x14ac:dyDescent="0.2">
      <c r="B1279" s="465"/>
      <c r="C1279" s="465"/>
    </row>
    <row r="1280" spans="2:3" x14ac:dyDescent="0.2">
      <c r="B1280" s="465"/>
      <c r="C1280" s="465"/>
    </row>
    <row r="1281" spans="2:3" x14ac:dyDescent="0.2">
      <c r="B1281" s="465"/>
      <c r="C1281" s="465"/>
    </row>
    <row r="1282" spans="2:3" x14ac:dyDescent="0.2">
      <c r="B1282" s="465"/>
      <c r="C1282" s="465"/>
    </row>
    <row r="1283" spans="2:3" x14ac:dyDescent="0.2">
      <c r="B1283" s="465"/>
      <c r="C1283" s="465"/>
    </row>
    <row r="1284" spans="2:3" x14ac:dyDescent="0.2">
      <c r="B1284" s="465"/>
      <c r="C1284" s="465"/>
    </row>
    <row r="1285" spans="2:3" x14ac:dyDescent="0.2">
      <c r="B1285" s="465"/>
      <c r="C1285" s="465"/>
    </row>
    <row r="1286" spans="2:3" x14ac:dyDescent="0.2">
      <c r="B1286" s="465"/>
      <c r="C1286" s="465"/>
    </row>
    <row r="1287" spans="2:3" x14ac:dyDescent="0.2">
      <c r="B1287" s="465"/>
      <c r="C1287" s="465"/>
    </row>
    <row r="1288" spans="2:3" x14ac:dyDescent="0.2">
      <c r="B1288" s="465"/>
      <c r="C1288" s="465"/>
    </row>
    <row r="1289" spans="2:3" x14ac:dyDescent="0.2">
      <c r="B1289" s="465"/>
      <c r="C1289" s="465"/>
    </row>
    <row r="1290" spans="2:3" x14ac:dyDescent="0.2">
      <c r="B1290" s="465"/>
      <c r="C1290" s="465"/>
    </row>
    <row r="1291" spans="2:3" x14ac:dyDescent="0.2">
      <c r="B1291" s="465"/>
      <c r="C1291" s="465"/>
    </row>
    <row r="1292" spans="2:3" x14ac:dyDescent="0.2">
      <c r="B1292" s="465"/>
      <c r="C1292" s="465"/>
    </row>
    <row r="1293" spans="2:3" x14ac:dyDescent="0.2">
      <c r="B1293" s="465"/>
      <c r="C1293" s="465"/>
    </row>
    <row r="1294" spans="2:3" x14ac:dyDescent="0.2">
      <c r="B1294" s="465"/>
      <c r="C1294" s="465"/>
    </row>
    <row r="1295" spans="2:3" x14ac:dyDescent="0.2">
      <c r="B1295" s="465"/>
      <c r="C1295" s="465"/>
    </row>
    <row r="1296" spans="2:3" x14ac:dyDescent="0.2">
      <c r="B1296" s="465"/>
      <c r="C1296" s="465"/>
    </row>
    <row r="1297" spans="2:3" x14ac:dyDescent="0.2">
      <c r="B1297" s="465"/>
      <c r="C1297" s="465"/>
    </row>
    <row r="1298" spans="2:3" x14ac:dyDescent="0.2">
      <c r="B1298" s="465"/>
      <c r="C1298" s="465"/>
    </row>
    <row r="1299" spans="2:3" x14ac:dyDescent="0.2">
      <c r="B1299" s="465"/>
      <c r="C1299" s="465"/>
    </row>
    <row r="1300" spans="2:3" x14ac:dyDescent="0.2">
      <c r="B1300" s="465"/>
      <c r="C1300" s="465"/>
    </row>
    <row r="1301" spans="2:3" x14ac:dyDescent="0.2">
      <c r="B1301" s="465"/>
      <c r="C1301" s="465"/>
    </row>
    <row r="1302" spans="2:3" x14ac:dyDescent="0.2">
      <c r="B1302" s="465"/>
      <c r="C1302" s="465"/>
    </row>
    <row r="1303" spans="2:3" x14ac:dyDescent="0.2">
      <c r="B1303" s="465"/>
      <c r="C1303" s="465"/>
    </row>
    <row r="1304" spans="2:3" x14ac:dyDescent="0.2">
      <c r="B1304" s="465"/>
      <c r="C1304" s="465"/>
    </row>
    <row r="1305" spans="2:3" x14ac:dyDescent="0.2">
      <c r="B1305" s="465"/>
      <c r="C1305" s="465"/>
    </row>
    <row r="1306" spans="2:3" x14ac:dyDescent="0.2">
      <c r="B1306" s="465"/>
      <c r="C1306" s="465"/>
    </row>
    <row r="1307" spans="2:3" x14ac:dyDescent="0.2">
      <c r="B1307" s="465"/>
      <c r="C1307" s="465"/>
    </row>
    <row r="1308" spans="2:3" x14ac:dyDescent="0.2">
      <c r="B1308" s="465"/>
      <c r="C1308" s="465"/>
    </row>
    <row r="1309" spans="2:3" x14ac:dyDescent="0.2">
      <c r="B1309" s="465"/>
      <c r="C1309" s="465"/>
    </row>
    <row r="1310" spans="2:3" x14ac:dyDescent="0.2">
      <c r="B1310" s="465"/>
      <c r="C1310" s="465"/>
    </row>
    <row r="1311" spans="2:3" x14ac:dyDescent="0.2">
      <c r="B1311" s="465"/>
      <c r="C1311" s="465"/>
    </row>
    <row r="1312" spans="2:3" x14ac:dyDescent="0.2">
      <c r="B1312" s="465"/>
      <c r="C1312" s="465"/>
    </row>
    <row r="1313" spans="2:3" x14ac:dyDescent="0.2">
      <c r="B1313" s="465"/>
      <c r="C1313" s="465"/>
    </row>
    <row r="1314" spans="2:3" x14ac:dyDescent="0.2">
      <c r="B1314" s="465"/>
      <c r="C1314" s="465"/>
    </row>
    <row r="1315" spans="2:3" x14ac:dyDescent="0.2">
      <c r="B1315" s="465"/>
      <c r="C1315" s="465"/>
    </row>
    <row r="1316" spans="2:3" x14ac:dyDescent="0.2">
      <c r="B1316" s="465"/>
      <c r="C1316" s="465"/>
    </row>
    <row r="1317" spans="2:3" x14ac:dyDescent="0.2">
      <c r="B1317" s="465"/>
      <c r="C1317" s="465"/>
    </row>
    <row r="1318" spans="2:3" x14ac:dyDescent="0.2">
      <c r="B1318" s="465"/>
      <c r="C1318" s="465"/>
    </row>
    <row r="1319" spans="2:3" x14ac:dyDescent="0.2">
      <c r="B1319" s="465"/>
      <c r="C1319" s="465"/>
    </row>
    <row r="1320" spans="2:3" x14ac:dyDescent="0.2">
      <c r="B1320" s="465"/>
      <c r="C1320" s="465"/>
    </row>
    <row r="1321" spans="2:3" x14ac:dyDescent="0.2">
      <c r="B1321" s="465"/>
      <c r="C1321" s="465"/>
    </row>
    <row r="1322" spans="2:3" x14ac:dyDescent="0.2">
      <c r="B1322" s="465"/>
      <c r="C1322" s="465"/>
    </row>
    <row r="1323" spans="2:3" x14ac:dyDescent="0.2">
      <c r="B1323" s="465"/>
      <c r="C1323" s="465"/>
    </row>
    <row r="1324" spans="2:3" x14ac:dyDescent="0.2">
      <c r="B1324" s="465"/>
      <c r="C1324" s="465"/>
    </row>
    <row r="1325" spans="2:3" x14ac:dyDescent="0.2">
      <c r="B1325" s="465"/>
      <c r="C1325" s="465"/>
    </row>
    <row r="1326" spans="2:3" x14ac:dyDescent="0.2">
      <c r="B1326" s="465"/>
      <c r="C1326" s="465"/>
    </row>
    <row r="1327" spans="2:3" x14ac:dyDescent="0.2">
      <c r="B1327" s="465"/>
      <c r="C1327" s="465"/>
    </row>
    <row r="1328" spans="2:3" x14ac:dyDescent="0.2">
      <c r="B1328" s="465"/>
      <c r="C1328" s="465"/>
    </row>
    <row r="1329" spans="2:3" x14ac:dyDescent="0.2">
      <c r="B1329" s="465"/>
      <c r="C1329" s="465"/>
    </row>
    <row r="1330" spans="2:3" x14ac:dyDescent="0.2">
      <c r="B1330" s="465"/>
      <c r="C1330" s="465"/>
    </row>
    <row r="1331" spans="2:3" x14ac:dyDescent="0.2">
      <c r="B1331" s="465"/>
      <c r="C1331" s="465"/>
    </row>
    <row r="1332" spans="2:3" x14ac:dyDescent="0.2">
      <c r="B1332" s="465"/>
      <c r="C1332" s="465"/>
    </row>
    <row r="1333" spans="2:3" x14ac:dyDescent="0.2">
      <c r="B1333" s="465"/>
      <c r="C1333" s="465"/>
    </row>
    <row r="1334" spans="2:3" x14ac:dyDescent="0.2">
      <c r="B1334" s="465"/>
      <c r="C1334" s="465"/>
    </row>
    <row r="1335" spans="2:3" x14ac:dyDescent="0.2">
      <c r="B1335" s="465"/>
      <c r="C1335" s="465"/>
    </row>
    <row r="1336" spans="2:3" x14ac:dyDescent="0.2">
      <c r="B1336" s="465"/>
      <c r="C1336" s="465"/>
    </row>
    <row r="1337" spans="2:3" x14ac:dyDescent="0.2">
      <c r="B1337" s="465"/>
      <c r="C1337" s="465"/>
    </row>
    <row r="1338" spans="2:3" x14ac:dyDescent="0.2">
      <c r="B1338" s="465"/>
      <c r="C1338" s="465"/>
    </row>
    <row r="1339" spans="2:3" x14ac:dyDescent="0.2">
      <c r="B1339" s="465"/>
      <c r="C1339" s="465"/>
    </row>
    <row r="1340" spans="2:3" x14ac:dyDescent="0.2">
      <c r="B1340" s="465"/>
      <c r="C1340" s="465"/>
    </row>
    <row r="1341" spans="2:3" x14ac:dyDescent="0.2">
      <c r="B1341" s="465"/>
      <c r="C1341" s="465"/>
    </row>
    <row r="1342" spans="2:3" x14ac:dyDescent="0.2">
      <c r="B1342" s="465"/>
      <c r="C1342" s="465"/>
    </row>
    <row r="1343" spans="2:3" x14ac:dyDescent="0.2">
      <c r="B1343" s="465"/>
      <c r="C1343" s="465"/>
    </row>
    <row r="1344" spans="2:3" x14ac:dyDescent="0.2">
      <c r="B1344" s="465"/>
      <c r="C1344" s="465"/>
    </row>
    <row r="1345" spans="2:3" x14ac:dyDescent="0.2">
      <c r="B1345" s="465"/>
      <c r="C1345" s="465"/>
    </row>
    <row r="1346" spans="2:3" x14ac:dyDescent="0.2">
      <c r="B1346" s="465"/>
      <c r="C1346" s="465"/>
    </row>
    <row r="1347" spans="2:3" x14ac:dyDescent="0.2">
      <c r="B1347" s="465"/>
      <c r="C1347" s="465"/>
    </row>
    <row r="1348" spans="2:3" x14ac:dyDescent="0.2">
      <c r="B1348" s="465"/>
      <c r="C1348" s="465"/>
    </row>
    <row r="1349" spans="2:3" x14ac:dyDescent="0.2">
      <c r="B1349" s="465"/>
      <c r="C1349" s="465"/>
    </row>
    <row r="1350" spans="2:3" x14ac:dyDescent="0.2">
      <c r="B1350" s="465"/>
      <c r="C1350" s="465"/>
    </row>
    <row r="1351" spans="2:3" x14ac:dyDescent="0.2">
      <c r="B1351" s="465"/>
      <c r="C1351" s="465"/>
    </row>
    <row r="1352" spans="2:3" x14ac:dyDescent="0.2">
      <c r="B1352" s="465"/>
      <c r="C1352" s="465"/>
    </row>
    <row r="1353" spans="2:3" x14ac:dyDescent="0.2">
      <c r="B1353" s="465"/>
      <c r="C1353" s="465"/>
    </row>
    <row r="1354" spans="2:3" x14ac:dyDescent="0.2">
      <c r="B1354" s="465"/>
      <c r="C1354" s="465"/>
    </row>
    <row r="1355" spans="2:3" x14ac:dyDescent="0.2">
      <c r="B1355" s="465"/>
      <c r="C1355" s="465"/>
    </row>
    <row r="1356" spans="2:3" x14ac:dyDescent="0.2">
      <c r="B1356" s="465"/>
      <c r="C1356" s="465"/>
    </row>
    <row r="1357" spans="2:3" x14ac:dyDescent="0.2">
      <c r="B1357" s="465"/>
      <c r="C1357" s="465"/>
    </row>
    <row r="1358" spans="2:3" x14ac:dyDescent="0.2">
      <c r="B1358" s="465"/>
      <c r="C1358" s="465"/>
    </row>
    <row r="1359" spans="2:3" x14ac:dyDescent="0.2">
      <c r="B1359" s="465"/>
      <c r="C1359" s="465"/>
    </row>
    <row r="1360" spans="2:3" x14ac:dyDescent="0.2">
      <c r="B1360" s="465"/>
      <c r="C1360" s="465"/>
    </row>
    <row r="1361" spans="2:3" x14ac:dyDescent="0.2">
      <c r="B1361" s="465"/>
      <c r="C1361" s="465"/>
    </row>
    <row r="1362" spans="2:3" x14ac:dyDescent="0.2">
      <c r="B1362" s="465"/>
      <c r="C1362" s="465"/>
    </row>
    <row r="1363" spans="2:3" x14ac:dyDescent="0.2">
      <c r="B1363" s="465"/>
      <c r="C1363" s="465"/>
    </row>
    <row r="1364" spans="2:3" x14ac:dyDescent="0.2">
      <c r="B1364" s="465"/>
      <c r="C1364" s="465"/>
    </row>
    <row r="1365" spans="2:3" x14ac:dyDescent="0.2">
      <c r="B1365" s="465"/>
      <c r="C1365" s="465"/>
    </row>
    <row r="1366" spans="2:3" x14ac:dyDescent="0.2">
      <c r="B1366" s="465"/>
      <c r="C1366" s="465"/>
    </row>
    <row r="1367" spans="2:3" x14ac:dyDescent="0.2">
      <c r="B1367" s="465"/>
      <c r="C1367" s="465"/>
    </row>
    <row r="1368" spans="2:3" x14ac:dyDescent="0.2">
      <c r="B1368" s="465"/>
      <c r="C1368" s="465"/>
    </row>
    <row r="1369" spans="2:3" x14ac:dyDescent="0.2">
      <c r="B1369" s="465"/>
      <c r="C1369" s="465"/>
    </row>
    <row r="1370" spans="2:3" x14ac:dyDescent="0.2">
      <c r="B1370" s="465"/>
      <c r="C1370" s="465"/>
    </row>
    <row r="1371" spans="2:3" x14ac:dyDescent="0.2">
      <c r="B1371" s="465"/>
      <c r="C1371" s="465"/>
    </row>
    <row r="1372" spans="2:3" x14ac:dyDescent="0.2">
      <c r="B1372" s="465"/>
      <c r="C1372" s="465"/>
    </row>
    <row r="1373" spans="2:3" x14ac:dyDescent="0.2">
      <c r="B1373" s="465"/>
      <c r="C1373" s="465"/>
    </row>
    <row r="1374" spans="2:3" x14ac:dyDescent="0.2">
      <c r="B1374" s="465"/>
      <c r="C1374" s="465"/>
    </row>
    <row r="1375" spans="2:3" x14ac:dyDescent="0.2">
      <c r="B1375" s="465"/>
      <c r="C1375" s="465"/>
    </row>
    <row r="1376" spans="2:3" x14ac:dyDescent="0.2">
      <c r="B1376" s="465"/>
      <c r="C1376" s="465"/>
    </row>
    <row r="1377" spans="2:3" x14ac:dyDescent="0.2">
      <c r="B1377" s="465"/>
      <c r="C1377" s="465"/>
    </row>
    <row r="1378" spans="2:3" x14ac:dyDescent="0.2">
      <c r="B1378" s="465"/>
      <c r="C1378" s="465"/>
    </row>
    <row r="1379" spans="2:3" x14ac:dyDescent="0.2">
      <c r="B1379" s="465"/>
      <c r="C1379" s="465"/>
    </row>
    <row r="1380" spans="2:3" x14ac:dyDescent="0.2">
      <c r="B1380" s="465"/>
      <c r="C1380" s="465"/>
    </row>
    <row r="1381" spans="2:3" x14ac:dyDescent="0.2">
      <c r="B1381" s="465"/>
      <c r="C1381" s="465"/>
    </row>
    <row r="1382" spans="2:3" x14ac:dyDescent="0.2">
      <c r="B1382" s="465"/>
      <c r="C1382" s="465"/>
    </row>
    <row r="1383" spans="2:3" x14ac:dyDescent="0.2">
      <c r="B1383" s="465"/>
      <c r="C1383" s="465"/>
    </row>
    <row r="1384" spans="2:3" x14ac:dyDescent="0.2">
      <c r="B1384" s="465"/>
      <c r="C1384" s="465"/>
    </row>
    <row r="1385" spans="2:3" x14ac:dyDescent="0.2">
      <c r="B1385" s="465"/>
      <c r="C1385" s="465"/>
    </row>
    <row r="1386" spans="2:3" x14ac:dyDescent="0.2">
      <c r="B1386" s="465"/>
      <c r="C1386" s="465"/>
    </row>
    <row r="1387" spans="2:3" x14ac:dyDescent="0.2">
      <c r="B1387" s="465"/>
      <c r="C1387" s="465"/>
    </row>
    <row r="1388" spans="2:3" x14ac:dyDescent="0.2">
      <c r="B1388" s="465"/>
      <c r="C1388" s="465"/>
    </row>
    <row r="1389" spans="2:3" x14ac:dyDescent="0.2">
      <c r="B1389" s="465"/>
      <c r="C1389" s="465"/>
    </row>
    <row r="1390" spans="2:3" x14ac:dyDescent="0.2">
      <c r="B1390" s="465"/>
      <c r="C1390" s="465"/>
    </row>
    <row r="1391" spans="2:3" x14ac:dyDescent="0.2">
      <c r="B1391" s="465"/>
      <c r="C1391" s="465"/>
    </row>
    <row r="1392" spans="2:3" x14ac:dyDescent="0.2">
      <c r="B1392" s="465"/>
      <c r="C1392" s="465"/>
    </row>
    <row r="1393" spans="2:3" x14ac:dyDescent="0.2">
      <c r="B1393" s="465"/>
      <c r="C1393" s="465"/>
    </row>
    <row r="1394" spans="2:3" x14ac:dyDescent="0.2">
      <c r="B1394" s="465"/>
      <c r="C1394" s="465"/>
    </row>
    <row r="1395" spans="2:3" x14ac:dyDescent="0.2">
      <c r="B1395" s="465"/>
      <c r="C1395" s="465"/>
    </row>
    <row r="1396" spans="2:3" x14ac:dyDescent="0.2">
      <c r="B1396" s="465"/>
      <c r="C1396" s="465"/>
    </row>
    <row r="1397" spans="2:3" x14ac:dyDescent="0.2">
      <c r="B1397" s="465"/>
      <c r="C1397" s="465"/>
    </row>
    <row r="1398" spans="2:3" x14ac:dyDescent="0.2">
      <c r="B1398" s="465"/>
      <c r="C1398" s="465"/>
    </row>
    <row r="1399" spans="2:3" x14ac:dyDescent="0.2">
      <c r="B1399" s="465"/>
      <c r="C1399" s="465"/>
    </row>
    <row r="1400" spans="2:3" x14ac:dyDescent="0.2">
      <c r="B1400" s="465"/>
      <c r="C1400" s="465"/>
    </row>
    <row r="1401" spans="2:3" x14ac:dyDescent="0.2">
      <c r="B1401" s="465"/>
      <c r="C1401" s="465"/>
    </row>
    <row r="1402" spans="2:3" x14ac:dyDescent="0.2">
      <c r="B1402" s="465"/>
      <c r="C1402" s="465"/>
    </row>
    <row r="1403" spans="2:3" x14ac:dyDescent="0.2">
      <c r="B1403" s="465"/>
      <c r="C1403" s="465"/>
    </row>
    <row r="1404" spans="2:3" x14ac:dyDescent="0.2">
      <c r="B1404" s="465"/>
      <c r="C1404" s="465"/>
    </row>
    <row r="1405" spans="2:3" x14ac:dyDescent="0.2">
      <c r="B1405" s="465"/>
      <c r="C1405" s="465"/>
    </row>
    <row r="1406" spans="2:3" x14ac:dyDescent="0.2">
      <c r="B1406" s="465"/>
      <c r="C1406" s="465"/>
    </row>
    <row r="1407" spans="2:3" x14ac:dyDescent="0.2">
      <c r="B1407" s="465"/>
      <c r="C1407" s="465"/>
    </row>
    <row r="1408" spans="2:3" x14ac:dyDescent="0.2">
      <c r="B1408" s="465"/>
      <c r="C1408" s="465"/>
    </row>
    <row r="1409" spans="2:3" x14ac:dyDescent="0.2">
      <c r="B1409" s="465"/>
      <c r="C1409" s="465"/>
    </row>
    <row r="1410" spans="2:3" x14ac:dyDescent="0.2">
      <c r="B1410" s="465"/>
      <c r="C1410" s="465"/>
    </row>
    <row r="1411" spans="2:3" x14ac:dyDescent="0.2">
      <c r="B1411" s="465"/>
      <c r="C1411" s="465"/>
    </row>
    <row r="1412" spans="2:3" x14ac:dyDescent="0.2">
      <c r="B1412" s="465"/>
      <c r="C1412" s="465"/>
    </row>
    <row r="1413" spans="2:3" x14ac:dyDescent="0.2">
      <c r="B1413" s="465"/>
      <c r="C1413" s="465"/>
    </row>
    <row r="1414" spans="2:3" x14ac:dyDescent="0.2">
      <c r="B1414" s="465"/>
      <c r="C1414" s="465"/>
    </row>
    <row r="1415" spans="2:3" x14ac:dyDescent="0.2">
      <c r="B1415" s="465"/>
      <c r="C1415" s="465"/>
    </row>
    <row r="1416" spans="2:3" x14ac:dyDescent="0.2">
      <c r="B1416" s="465"/>
      <c r="C1416" s="465"/>
    </row>
    <row r="1417" spans="2:3" x14ac:dyDescent="0.2">
      <c r="B1417" s="465"/>
      <c r="C1417" s="465"/>
    </row>
    <row r="1418" spans="2:3" x14ac:dyDescent="0.2">
      <c r="B1418" s="465"/>
      <c r="C1418" s="465"/>
    </row>
    <row r="1419" spans="2:3" x14ac:dyDescent="0.2">
      <c r="B1419" s="465"/>
      <c r="C1419" s="465"/>
    </row>
    <row r="1420" spans="2:3" x14ac:dyDescent="0.2">
      <c r="B1420" s="465"/>
      <c r="C1420" s="465"/>
    </row>
    <row r="1421" spans="2:3" x14ac:dyDescent="0.2">
      <c r="B1421" s="465"/>
      <c r="C1421" s="465"/>
    </row>
    <row r="1422" spans="2:3" x14ac:dyDescent="0.2">
      <c r="B1422" s="465"/>
      <c r="C1422" s="465"/>
    </row>
    <row r="1423" spans="2:3" x14ac:dyDescent="0.2">
      <c r="B1423" s="465"/>
      <c r="C1423" s="465"/>
    </row>
    <row r="1424" spans="2:3" x14ac:dyDescent="0.2">
      <c r="B1424" s="465"/>
      <c r="C1424" s="465"/>
    </row>
    <row r="1425" spans="2:3" x14ac:dyDescent="0.2">
      <c r="B1425" s="465"/>
      <c r="C1425" s="465"/>
    </row>
    <row r="1426" spans="2:3" x14ac:dyDescent="0.2">
      <c r="B1426" s="465"/>
      <c r="C1426" s="465"/>
    </row>
    <row r="1427" spans="2:3" x14ac:dyDescent="0.2">
      <c r="B1427" s="465"/>
      <c r="C1427" s="465"/>
    </row>
    <row r="1428" spans="2:3" x14ac:dyDescent="0.2">
      <c r="B1428" s="465"/>
      <c r="C1428" s="465"/>
    </row>
    <row r="1429" spans="2:3" x14ac:dyDescent="0.2">
      <c r="B1429" s="465"/>
      <c r="C1429" s="465"/>
    </row>
    <row r="1430" spans="2:3" x14ac:dyDescent="0.2">
      <c r="B1430" s="465"/>
      <c r="C1430" s="465"/>
    </row>
    <row r="1431" spans="2:3" x14ac:dyDescent="0.2">
      <c r="B1431" s="465"/>
      <c r="C1431" s="465"/>
    </row>
    <row r="1432" spans="2:3" x14ac:dyDescent="0.2">
      <c r="B1432" s="465"/>
      <c r="C1432" s="465"/>
    </row>
    <row r="1433" spans="2:3" x14ac:dyDescent="0.2">
      <c r="B1433" s="465"/>
      <c r="C1433" s="465"/>
    </row>
    <row r="1434" spans="2:3" x14ac:dyDescent="0.2">
      <c r="B1434" s="465"/>
      <c r="C1434" s="465"/>
    </row>
    <row r="1435" spans="2:3" x14ac:dyDescent="0.2">
      <c r="B1435" s="465"/>
      <c r="C1435" s="465"/>
    </row>
    <row r="1436" spans="2:3" x14ac:dyDescent="0.2">
      <c r="B1436" s="465"/>
      <c r="C1436" s="465"/>
    </row>
    <row r="1437" spans="2:3" x14ac:dyDescent="0.2">
      <c r="B1437" s="465"/>
      <c r="C1437" s="465"/>
    </row>
    <row r="1438" spans="2:3" x14ac:dyDescent="0.2">
      <c r="B1438" s="465"/>
      <c r="C1438" s="465"/>
    </row>
    <row r="1439" spans="2:3" x14ac:dyDescent="0.2">
      <c r="B1439" s="465"/>
      <c r="C1439" s="465"/>
    </row>
    <row r="1440" spans="2:3" x14ac:dyDescent="0.2">
      <c r="B1440" s="465"/>
      <c r="C1440" s="465"/>
    </row>
    <row r="1441" spans="2:3" x14ac:dyDescent="0.2">
      <c r="B1441" s="465"/>
      <c r="C1441" s="465"/>
    </row>
    <row r="1442" spans="2:3" x14ac:dyDescent="0.2">
      <c r="B1442" s="465"/>
      <c r="C1442" s="465"/>
    </row>
    <row r="1443" spans="2:3" x14ac:dyDescent="0.2">
      <c r="B1443" s="465"/>
      <c r="C1443" s="465"/>
    </row>
    <row r="1444" spans="2:3" x14ac:dyDescent="0.2">
      <c r="B1444" s="465"/>
      <c r="C1444" s="465"/>
    </row>
    <row r="1445" spans="2:3" x14ac:dyDescent="0.2">
      <c r="B1445" s="465"/>
      <c r="C1445" s="465"/>
    </row>
    <row r="1446" spans="2:3" x14ac:dyDescent="0.2">
      <c r="B1446" s="465"/>
      <c r="C1446" s="465"/>
    </row>
    <row r="1447" spans="2:3" x14ac:dyDescent="0.2">
      <c r="B1447" s="465"/>
      <c r="C1447" s="465"/>
    </row>
    <row r="1448" spans="2:3" x14ac:dyDescent="0.2">
      <c r="B1448" s="465"/>
      <c r="C1448" s="465"/>
    </row>
    <row r="1449" spans="2:3" x14ac:dyDescent="0.2">
      <c r="B1449" s="465"/>
      <c r="C1449" s="465"/>
    </row>
    <row r="1450" spans="2:3" x14ac:dyDescent="0.2">
      <c r="B1450" s="465"/>
      <c r="C1450" s="465"/>
    </row>
    <row r="1451" spans="2:3" x14ac:dyDescent="0.2">
      <c r="B1451" s="465"/>
      <c r="C1451" s="465"/>
    </row>
    <row r="1452" spans="2:3" x14ac:dyDescent="0.2">
      <c r="B1452" s="465"/>
      <c r="C1452" s="465"/>
    </row>
    <row r="1453" spans="2:3" x14ac:dyDescent="0.2">
      <c r="B1453" s="465"/>
      <c r="C1453" s="465"/>
    </row>
    <row r="1454" spans="2:3" x14ac:dyDescent="0.2">
      <c r="B1454" s="465"/>
      <c r="C1454" s="465"/>
    </row>
    <row r="1455" spans="2:3" x14ac:dyDescent="0.2">
      <c r="B1455" s="465"/>
      <c r="C1455" s="465"/>
    </row>
    <row r="1456" spans="2:3" x14ac:dyDescent="0.2">
      <c r="B1456" s="465"/>
      <c r="C1456" s="465"/>
    </row>
    <row r="1457" spans="2:3" x14ac:dyDescent="0.2">
      <c r="B1457" s="465"/>
      <c r="C1457" s="465"/>
    </row>
    <row r="1458" spans="2:3" x14ac:dyDescent="0.2">
      <c r="B1458" s="465"/>
      <c r="C1458" s="465"/>
    </row>
    <row r="1459" spans="2:3" x14ac:dyDescent="0.2">
      <c r="B1459" s="465"/>
      <c r="C1459" s="465"/>
    </row>
    <row r="1460" spans="2:3" x14ac:dyDescent="0.2">
      <c r="B1460" s="465"/>
      <c r="C1460" s="465"/>
    </row>
    <row r="1461" spans="2:3" x14ac:dyDescent="0.2">
      <c r="B1461" s="465"/>
      <c r="C1461" s="465"/>
    </row>
    <row r="1462" spans="2:3" x14ac:dyDescent="0.2">
      <c r="B1462" s="465"/>
      <c r="C1462" s="465"/>
    </row>
    <row r="1463" spans="2:3" x14ac:dyDescent="0.2">
      <c r="B1463" s="465"/>
      <c r="C1463" s="465"/>
    </row>
    <row r="1464" spans="2:3" x14ac:dyDescent="0.2">
      <c r="B1464" s="465"/>
      <c r="C1464" s="465"/>
    </row>
    <row r="1465" spans="2:3" x14ac:dyDescent="0.2">
      <c r="B1465" s="465"/>
      <c r="C1465" s="465"/>
    </row>
    <row r="1466" spans="2:3" x14ac:dyDescent="0.2">
      <c r="B1466" s="465"/>
      <c r="C1466" s="465"/>
    </row>
    <row r="1467" spans="2:3" x14ac:dyDescent="0.2">
      <c r="B1467" s="465"/>
      <c r="C1467" s="465"/>
    </row>
    <row r="1468" spans="2:3" x14ac:dyDescent="0.2">
      <c r="B1468" s="465"/>
      <c r="C1468" s="465"/>
    </row>
    <row r="1469" spans="2:3" x14ac:dyDescent="0.2">
      <c r="B1469" s="465"/>
      <c r="C1469" s="465"/>
    </row>
    <row r="1470" spans="2:3" x14ac:dyDescent="0.2">
      <c r="B1470" s="465"/>
      <c r="C1470" s="465"/>
    </row>
    <row r="1471" spans="2:3" x14ac:dyDescent="0.2">
      <c r="B1471" s="465"/>
      <c r="C1471" s="465"/>
    </row>
    <row r="1472" spans="2:3" x14ac:dyDescent="0.2">
      <c r="B1472" s="465"/>
      <c r="C1472" s="465"/>
    </row>
    <row r="1473" spans="2:3" x14ac:dyDescent="0.2">
      <c r="B1473" s="465"/>
      <c r="C1473" s="465"/>
    </row>
    <row r="1474" spans="2:3" x14ac:dyDescent="0.2">
      <c r="B1474" s="465"/>
      <c r="C1474" s="465"/>
    </row>
    <row r="1475" spans="2:3" x14ac:dyDescent="0.2">
      <c r="B1475" s="465"/>
      <c r="C1475" s="465"/>
    </row>
    <row r="1476" spans="2:3" x14ac:dyDescent="0.2">
      <c r="B1476" s="465"/>
      <c r="C1476" s="465"/>
    </row>
    <row r="1477" spans="2:3" x14ac:dyDescent="0.2">
      <c r="B1477" s="465"/>
      <c r="C1477" s="465"/>
    </row>
    <row r="1478" spans="2:3" x14ac:dyDescent="0.2">
      <c r="B1478" s="465"/>
      <c r="C1478" s="465"/>
    </row>
    <row r="1479" spans="2:3" x14ac:dyDescent="0.2">
      <c r="B1479" s="465"/>
      <c r="C1479" s="465"/>
    </row>
    <row r="1480" spans="2:3" x14ac:dyDescent="0.2">
      <c r="B1480" s="465"/>
      <c r="C1480" s="465"/>
    </row>
    <row r="1481" spans="2:3" x14ac:dyDescent="0.2">
      <c r="B1481" s="465"/>
      <c r="C1481" s="465"/>
    </row>
    <row r="1482" spans="2:3" x14ac:dyDescent="0.2">
      <c r="B1482" s="465"/>
      <c r="C1482" s="465"/>
    </row>
    <row r="1483" spans="2:3" x14ac:dyDescent="0.2">
      <c r="B1483" s="465"/>
      <c r="C1483" s="465"/>
    </row>
    <row r="1484" spans="2:3" x14ac:dyDescent="0.2">
      <c r="B1484" s="465"/>
      <c r="C1484" s="465"/>
    </row>
    <row r="1485" spans="2:3" x14ac:dyDescent="0.2">
      <c r="B1485" s="465"/>
      <c r="C1485" s="465"/>
    </row>
    <row r="1486" spans="2:3" x14ac:dyDescent="0.2">
      <c r="B1486" s="465"/>
      <c r="C1486" s="465"/>
    </row>
    <row r="1487" spans="2:3" x14ac:dyDescent="0.2">
      <c r="B1487" s="465"/>
      <c r="C1487" s="465"/>
    </row>
    <row r="1488" spans="2:3" x14ac:dyDescent="0.2">
      <c r="B1488" s="465"/>
      <c r="C1488" s="465"/>
    </row>
    <row r="1489" spans="2:3" x14ac:dyDescent="0.2">
      <c r="B1489" s="465"/>
      <c r="C1489" s="465"/>
    </row>
    <row r="1490" spans="2:3" x14ac:dyDescent="0.2">
      <c r="B1490" s="465"/>
      <c r="C1490" s="465"/>
    </row>
    <row r="1491" spans="2:3" x14ac:dyDescent="0.2">
      <c r="B1491" s="465"/>
      <c r="C1491" s="465"/>
    </row>
    <row r="1492" spans="2:3" x14ac:dyDescent="0.2">
      <c r="B1492" s="465"/>
      <c r="C1492" s="465"/>
    </row>
    <row r="1493" spans="2:3" x14ac:dyDescent="0.2">
      <c r="B1493" s="465"/>
      <c r="C1493" s="465"/>
    </row>
    <row r="1494" spans="2:3" x14ac:dyDescent="0.2">
      <c r="B1494" s="465"/>
      <c r="C1494" s="465"/>
    </row>
    <row r="1495" spans="2:3" x14ac:dyDescent="0.2">
      <c r="B1495" s="465"/>
      <c r="C1495" s="465"/>
    </row>
    <row r="1496" spans="2:3" x14ac:dyDescent="0.2">
      <c r="B1496" s="465"/>
      <c r="C1496" s="465"/>
    </row>
    <row r="1497" spans="2:3" x14ac:dyDescent="0.2">
      <c r="B1497" s="465"/>
      <c r="C1497" s="465"/>
    </row>
    <row r="1498" spans="2:3" x14ac:dyDescent="0.2">
      <c r="B1498" s="465"/>
      <c r="C1498" s="465"/>
    </row>
    <row r="1499" spans="2:3" x14ac:dyDescent="0.2">
      <c r="B1499" s="465"/>
      <c r="C1499" s="465"/>
    </row>
    <row r="1500" spans="2:3" x14ac:dyDescent="0.2">
      <c r="B1500" s="465"/>
      <c r="C1500" s="465"/>
    </row>
    <row r="1501" spans="2:3" x14ac:dyDescent="0.2">
      <c r="B1501" s="465"/>
      <c r="C1501" s="465"/>
    </row>
    <row r="1502" spans="2:3" x14ac:dyDescent="0.2">
      <c r="B1502" s="465"/>
      <c r="C1502" s="465"/>
    </row>
    <row r="1503" spans="2:3" x14ac:dyDescent="0.2">
      <c r="B1503" s="465"/>
      <c r="C1503" s="465"/>
    </row>
    <row r="1504" spans="2:3" x14ac:dyDescent="0.2">
      <c r="B1504" s="465"/>
      <c r="C1504" s="465"/>
    </row>
    <row r="1505" spans="2:3" x14ac:dyDescent="0.2">
      <c r="B1505" s="465"/>
      <c r="C1505" s="465"/>
    </row>
    <row r="1506" spans="2:3" x14ac:dyDescent="0.2">
      <c r="B1506" s="465"/>
      <c r="C1506" s="465"/>
    </row>
    <row r="1507" spans="2:3" x14ac:dyDescent="0.2">
      <c r="B1507" s="465"/>
      <c r="C1507" s="465"/>
    </row>
    <row r="1508" spans="2:3" x14ac:dyDescent="0.2">
      <c r="B1508" s="465"/>
      <c r="C1508" s="465"/>
    </row>
    <row r="1509" spans="2:3" x14ac:dyDescent="0.2">
      <c r="B1509" s="465"/>
      <c r="C1509" s="465"/>
    </row>
    <row r="1510" spans="2:3" x14ac:dyDescent="0.2">
      <c r="B1510" s="465"/>
      <c r="C1510" s="465"/>
    </row>
    <row r="1511" spans="2:3" x14ac:dyDescent="0.2">
      <c r="B1511" s="465"/>
      <c r="C1511" s="465"/>
    </row>
    <row r="1512" spans="2:3" x14ac:dyDescent="0.2">
      <c r="B1512" s="465"/>
      <c r="C1512" s="465"/>
    </row>
    <row r="1513" spans="2:3" x14ac:dyDescent="0.2">
      <c r="B1513" s="465"/>
      <c r="C1513" s="465"/>
    </row>
    <row r="1514" spans="2:3" x14ac:dyDescent="0.2">
      <c r="B1514" s="465"/>
      <c r="C1514" s="465"/>
    </row>
    <row r="1515" spans="2:3" x14ac:dyDescent="0.2">
      <c r="B1515" s="465"/>
      <c r="C1515" s="465"/>
    </row>
    <row r="1516" spans="2:3" x14ac:dyDescent="0.2">
      <c r="B1516" s="465"/>
      <c r="C1516" s="465"/>
    </row>
    <row r="1517" spans="2:3" x14ac:dyDescent="0.2">
      <c r="B1517" s="465"/>
      <c r="C1517" s="465"/>
    </row>
    <row r="1518" spans="2:3" x14ac:dyDescent="0.2">
      <c r="B1518" s="465"/>
      <c r="C1518" s="465"/>
    </row>
    <row r="1519" spans="2:3" x14ac:dyDescent="0.2">
      <c r="B1519" s="465"/>
      <c r="C1519" s="465"/>
    </row>
    <row r="1520" spans="2:3" x14ac:dyDescent="0.2">
      <c r="B1520" s="465"/>
      <c r="C1520" s="465"/>
    </row>
    <row r="1521" spans="2:3" x14ac:dyDescent="0.2">
      <c r="B1521" s="465"/>
      <c r="C1521" s="465"/>
    </row>
    <row r="1522" spans="2:3" x14ac:dyDescent="0.2">
      <c r="B1522" s="465"/>
      <c r="C1522" s="465"/>
    </row>
    <row r="1523" spans="2:3" x14ac:dyDescent="0.2">
      <c r="B1523" s="465"/>
      <c r="C1523" s="465"/>
    </row>
    <row r="1524" spans="2:3" x14ac:dyDescent="0.2">
      <c r="B1524" s="465"/>
      <c r="C1524" s="465"/>
    </row>
    <row r="1525" spans="2:3" x14ac:dyDescent="0.2">
      <c r="B1525" s="465"/>
      <c r="C1525" s="465"/>
    </row>
    <row r="1526" spans="2:3" x14ac:dyDescent="0.2">
      <c r="B1526" s="465"/>
      <c r="C1526" s="465"/>
    </row>
    <row r="1527" spans="2:3" x14ac:dyDescent="0.2">
      <c r="B1527" s="465"/>
      <c r="C1527" s="465"/>
    </row>
    <row r="1528" spans="2:3" x14ac:dyDescent="0.2">
      <c r="B1528" s="465"/>
      <c r="C1528" s="465"/>
    </row>
    <row r="1529" spans="2:3" x14ac:dyDescent="0.2">
      <c r="B1529" s="465"/>
      <c r="C1529" s="465"/>
    </row>
    <row r="1530" spans="2:3" x14ac:dyDescent="0.2">
      <c r="B1530" s="465"/>
      <c r="C1530" s="465"/>
    </row>
    <row r="1531" spans="2:3" x14ac:dyDescent="0.2">
      <c r="B1531" s="465"/>
      <c r="C1531" s="465"/>
    </row>
    <row r="1532" spans="2:3" x14ac:dyDescent="0.2">
      <c r="B1532" s="465"/>
      <c r="C1532" s="465"/>
    </row>
    <row r="1533" spans="2:3" x14ac:dyDescent="0.2">
      <c r="B1533" s="465"/>
      <c r="C1533" s="465"/>
    </row>
    <row r="1534" spans="2:3" x14ac:dyDescent="0.2">
      <c r="B1534" s="465"/>
      <c r="C1534" s="465"/>
    </row>
    <row r="1535" spans="2:3" x14ac:dyDescent="0.2">
      <c r="B1535" s="465"/>
      <c r="C1535" s="465"/>
    </row>
    <row r="1536" spans="2:3" x14ac:dyDescent="0.2">
      <c r="B1536" s="465"/>
      <c r="C1536" s="465"/>
    </row>
    <row r="1537" spans="2:3" x14ac:dyDescent="0.2">
      <c r="B1537" s="465"/>
      <c r="C1537" s="465"/>
    </row>
    <row r="1538" spans="2:3" x14ac:dyDescent="0.2">
      <c r="B1538" s="465"/>
      <c r="C1538" s="465"/>
    </row>
    <row r="1539" spans="2:3" x14ac:dyDescent="0.2">
      <c r="B1539" s="465"/>
      <c r="C1539" s="465"/>
    </row>
    <row r="1540" spans="2:3" x14ac:dyDescent="0.2">
      <c r="B1540" s="465"/>
      <c r="C1540" s="465"/>
    </row>
    <row r="1541" spans="2:3" x14ac:dyDescent="0.2">
      <c r="B1541" s="465"/>
      <c r="C1541" s="465"/>
    </row>
    <row r="1542" spans="2:3" x14ac:dyDescent="0.2">
      <c r="B1542" s="465"/>
      <c r="C1542" s="465"/>
    </row>
    <row r="1543" spans="2:3" x14ac:dyDescent="0.2">
      <c r="B1543" s="465"/>
      <c r="C1543" s="465"/>
    </row>
    <row r="1544" spans="2:3" x14ac:dyDescent="0.2">
      <c r="B1544" s="465"/>
      <c r="C1544" s="465"/>
    </row>
    <row r="1545" spans="2:3" x14ac:dyDescent="0.2">
      <c r="B1545" s="465"/>
      <c r="C1545" s="465"/>
    </row>
    <row r="1546" spans="2:3" x14ac:dyDescent="0.2">
      <c r="B1546" s="465"/>
      <c r="C1546" s="465"/>
    </row>
    <row r="1547" spans="2:3" x14ac:dyDescent="0.2">
      <c r="B1547" s="465"/>
      <c r="C1547" s="465"/>
    </row>
    <row r="1548" spans="2:3" x14ac:dyDescent="0.2">
      <c r="B1548" s="465"/>
      <c r="C1548" s="465"/>
    </row>
    <row r="1549" spans="2:3" x14ac:dyDescent="0.2">
      <c r="B1549" s="465"/>
      <c r="C1549" s="465"/>
    </row>
    <row r="1550" spans="2:3" x14ac:dyDescent="0.2">
      <c r="B1550" s="465"/>
      <c r="C1550" s="465"/>
    </row>
    <row r="1551" spans="2:3" x14ac:dyDescent="0.2">
      <c r="B1551" s="465"/>
      <c r="C1551" s="465"/>
    </row>
    <row r="1552" spans="2:3" x14ac:dyDescent="0.2">
      <c r="B1552" s="465"/>
      <c r="C1552" s="465"/>
    </row>
    <row r="1553" spans="2:3" x14ac:dyDescent="0.2">
      <c r="B1553" s="465"/>
      <c r="C1553" s="465"/>
    </row>
    <row r="1554" spans="2:3" x14ac:dyDescent="0.2">
      <c r="B1554" s="465"/>
      <c r="C1554" s="465"/>
    </row>
    <row r="1555" spans="2:3" x14ac:dyDescent="0.2">
      <c r="B1555" s="465"/>
      <c r="C1555" s="465"/>
    </row>
    <row r="1556" spans="2:3" x14ac:dyDescent="0.2">
      <c r="B1556" s="465"/>
      <c r="C1556" s="465"/>
    </row>
    <row r="1557" spans="2:3" x14ac:dyDescent="0.2">
      <c r="B1557" s="465"/>
      <c r="C1557" s="465"/>
    </row>
    <row r="1558" spans="2:3" x14ac:dyDescent="0.2">
      <c r="B1558" s="465"/>
      <c r="C1558" s="465"/>
    </row>
    <row r="1559" spans="2:3" x14ac:dyDescent="0.2">
      <c r="B1559" s="465"/>
      <c r="C1559" s="465"/>
    </row>
    <row r="1560" spans="2:3" x14ac:dyDescent="0.2">
      <c r="B1560" s="465"/>
      <c r="C1560" s="465"/>
    </row>
    <row r="1561" spans="2:3" x14ac:dyDescent="0.2">
      <c r="B1561" s="465"/>
      <c r="C1561" s="465"/>
    </row>
    <row r="1562" spans="2:3" x14ac:dyDescent="0.2">
      <c r="B1562" s="465"/>
      <c r="C1562" s="465"/>
    </row>
    <row r="1563" spans="2:3" x14ac:dyDescent="0.2">
      <c r="B1563" s="465"/>
      <c r="C1563" s="465"/>
    </row>
    <row r="1564" spans="2:3" x14ac:dyDescent="0.2">
      <c r="B1564" s="465"/>
      <c r="C1564" s="465"/>
    </row>
    <row r="1565" spans="2:3" x14ac:dyDescent="0.2">
      <c r="B1565" s="465"/>
      <c r="C1565" s="465"/>
    </row>
    <row r="1566" spans="2:3" x14ac:dyDescent="0.2">
      <c r="B1566" s="465"/>
      <c r="C1566" s="465"/>
    </row>
    <row r="1567" spans="2:3" x14ac:dyDescent="0.2">
      <c r="B1567" s="465"/>
      <c r="C1567" s="465"/>
    </row>
    <row r="1568" spans="2:3" x14ac:dyDescent="0.2">
      <c r="B1568" s="465"/>
      <c r="C1568" s="465"/>
    </row>
    <row r="1569" spans="2:3" x14ac:dyDescent="0.2">
      <c r="B1569" s="465"/>
      <c r="C1569" s="465"/>
    </row>
    <row r="1570" spans="2:3" x14ac:dyDescent="0.2">
      <c r="B1570" s="465"/>
      <c r="C1570" s="465"/>
    </row>
    <row r="1571" spans="2:3" x14ac:dyDescent="0.2">
      <c r="B1571" s="465"/>
      <c r="C1571" s="465"/>
    </row>
    <row r="1572" spans="2:3" x14ac:dyDescent="0.2">
      <c r="B1572" s="465"/>
      <c r="C1572" s="465"/>
    </row>
    <row r="1573" spans="2:3" x14ac:dyDescent="0.2">
      <c r="B1573" s="465"/>
      <c r="C1573" s="465"/>
    </row>
    <row r="1574" spans="2:3" x14ac:dyDescent="0.2">
      <c r="B1574" s="465"/>
      <c r="C1574" s="465"/>
    </row>
    <row r="1575" spans="2:3" x14ac:dyDescent="0.2">
      <c r="B1575" s="465"/>
      <c r="C1575" s="465"/>
    </row>
    <row r="1576" spans="2:3" x14ac:dyDescent="0.2">
      <c r="B1576" s="465"/>
      <c r="C1576" s="465"/>
    </row>
    <row r="1577" spans="2:3" x14ac:dyDescent="0.2">
      <c r="B1577" s="465"/>
      <c r="C1577" s="465"/>
    </row>
    <row r="1578" spans="2:3" x14ac:dyDescent="0.2">
      <c r="B1578" s="465"/>
      <c r="C1578" s="465"/>
    </row>
    <row r="1579" spans="2:3" x14ac:dyDescent="0.2">
      <c r="B1579" s="465"/>
      <c r="C1579" s="465"/>
    </row>
    <row r="1580" spans="2:3" x14ac:dyDescent="0.2">
      <c r="B1580" s="465"/>
      <c r="C1580" s="465"/>
    </row>
    <row r="1581" spans="2:3" x14ac:dyDescent="0.2">
      <c r="B1581" s="465"/>
      <c r="C1581" s="465"/>
    </row>
    <row r="1582" spans="2:3" x14ac:dyDescent="0.2">
      <c r="B1582" s="465"/>
      <c r="C1582" s="465"/>
    </row>
    <row r="1583" spans="2:3" x14ac:dyDescent="0.2">
      <c r="B1583" s="465"/>
      <c r="C1583" s="465"/>
    </row>
    <row r="1584" spans="2:3" x14ac:dyDescent="0.2">
      <c r="B1584" s="465"/>
      <c r="C1584" s="465"/>
    </row>
    <row r="1585" spans="2:3" x14ac:dyDescent="0.2">
      <c r="B1585" s="465"/>
      <c r="C1585" s="465"/>
    </row>
    <row r="1586" spans="2:3" x14ac:dyDescent="0.2">
      <c r="B1586" s="465"/>
      <c r="C1586" s="465"/>
    </row>
    <row r="1587" spans="2:3" x14ac:dyDescent="0.2">
      <c r="B1587" s="465"/>
      <c r="C1587" s="465"/>
    </row>
    <row r="1588" spans="2:3" x14ac:dyDescent="0.2">
      <c r="B1588" s="465"/>
      <c r="C1588" s="465"/>
    </row>
    <row r="1589" spans="2:3" x14ac:dyDescent="0.2">
      <c r="B1589" s="465"/>
      <c r="C1589" s="465"/>
    </row>
    <row r="1590" spans="2:3" x14ac:dyDescent="0.2">
      <c r="B1590" s="465"/>
      <c r="C1590" s="465"/>
    </row>
    <row r="1591" spans="2:3" x14ac:dyDescent="0.2">
      <c r="B1591" s="465"/>
      <c r="C1591" s="465"/>
    </row>
    <row r="1592" spans="2:3" x14ac:dyDescent="0.2">
      <c r="B1592" s="465"/>
      <c r="C1592" s="465"/>
    </row>
    <row r="1593" spans="2:3" x14ac:dyDescent="0.2">
      <c r="B1593" s="465"/>
      <c r="C1593" s="465"/>
    </row>
    <row r="1594" spans="2:3" x14ac:dyDescent="0.2">
      <c r="B1594" s="465"/>
      <c r="C1594" s="465"/>
    </row>
    <row r="1595" spans="2:3" x14ac:dyDescent="0.2">
      <c r="B1595" s="465"/>
      <c r="C1595" s="465"/>
    </row>
    <row r="1596" spans="2:3" x14ac:dyDescent="0.2">
      <c r="B1596" s="465"/>
      <c r="C1596" s="465"/>
    </row>
    <row r="1597" spans="2:3" x14ac:dyDescent="0.2">
      <c r="B1597" s="465"/>
      <c r="C1597" s="465"/>
    </row>
    <row r="1598" spans="2:3" x14ac:dyDescent="0.2">
      <c r="B1598" s="465"/>
      <c r="C1598" s="465"/>
    </row>
    <row r="1599" spans="2:3" x14ac:dyDescent="0.2">
      <c r="B1599" s="465"/>
      <c r="C1599" s="465"/>
    </row>
    <row r="1600" spans="2:3" x14ac:dyDescent="0.2">
      <c r="B1600" s="465"/>
      <c r="C1600" s="465"/>
    </row>
    <row r="1601" spans="2:3" x14ac:dyDescent="0.2">
      <c r="B1601" s="465"/>
      <c r="C1601" s="465"/>
    </row>
    <row r="1602" spans="2:3" x14ac:dyDescent="0.2">
      <c r="B1602" s="465"/>
      <c r="C1602" s="465"/>
    </row>
    <row r="1603" spans="2:3" x14ac:dyDescent="0.2">
      <c r="B1603" s="465"/>
      <c r="C1603" s="465"/>
    </row>
    <row r="1604" spans="2:3" x14ac:dyDescent="0.2">
      <c r="B1604" s="465"/>
      <c r="C1604" s="465"/>
    </row>
    <row r="1605" spans="2:3" x14ac:dyDescent="0.2">
      <c r="B1605" s="465"/>
      <c r="C1605" s="465"/>
    </row>
    <row r="1606" spans="2:3" x14ac:dyDescent="0.2">
      <c r="B1606" s="465"/>
      <c r="C1606" s="465"/>
    </row>
    <row r="1607" spans="2:3" x14ac:dyDescent="0.2">
      <c r="B1607" s="465"/>
      <c r="C1607" s="465"/>
    </row>
    <row r="1608" spans="2:3" x14ac:dyDescent="0.2">
      <c r="B1608" s="465"/>
      <c r="C1608" s="465"/>
    </row>
    <row r="1609" spans="2:3" x14ac:dyDescent="0.2">
      <c r="B1609" s="465"/>
      <c r="C1609" s="465"/>
    </row>
    <row r="1610" spans="2:3" x14ac:dyDescent="0.2">
      <c r="B1610" s="465"/>
      <c r="C1610" s="465"/>
    </row>
    <row r="1611" spans="2:3" x14ac:dyDescent="0.2">
      <c r="B1611" s="465"/>
      <c r="C1611" s="465"/>
    </row>
    <row r="1612" spans="2:3" x14ac:dyDescent="0.2">
      <c r="B1612" s="465"/>
      <c r="C1612" s="465"/>
    </row>
    <row r="1613" spans="2:3" x14ac:dyDescent="0.2">
      <c r="B1613" s="465"/>
      <c r="C1613" s="465"/>
    </row>
    <row r="1614" spans="2:3" x14ac:dyDescent="0.2">
      <c r="B1614" s="465"/>
      <c r="C1614" s="465"/>
    </row>
    <row r="1615" spans="2:3" x14ac:dyDescent="0.2">
      <c r="B1615" s="465"/>
      <c r="C1615" s="465"/>
    </row>
    <row r="1616" spans="2:3" x14ac:dyDescent="0.2">
      <c r="B1616" s="465"/>
      <c r="C1616" s="465"/>
    </row>
    <row r="1617" spans="2:3" x14ac:dyDescent="0.2">
      <c r="B1617" s="465"/>
      <c r="C1617" s="465"/>
    </row>
    <row r="1618" spans="2:3" x14ac:dyDescent="0.2">
      <c r="B1618" s="465"/>
      <c r="C1618" s="465"/>
    </row>
    <row r="1619" spans="2:3" x14ac:dyDescent="0.2">
      <c r="B1619" s="465"/>
      <c r="C1619" s="465"/>
    </row>
    <row r="1620" spans="2:3" x14ac:dyDescent="0.2">
      <c r="B1620" s="465"/>
      <c r="C1620" s="465"/>
    </row>
    <row r="1621" spans="2:3" x14ac:dyDescent="0.2">
      <c r="B1621" s="465"/>
      <c r="C1621" s="465"/>
    </row>
    <row r="1622" spans="2:3" x14ac:dyDescent="0.2">
      <c r="B1622" s="465"/>
      <c r="C1622" s="465"/>
    </row>
    <row r="1623" spans="2:3" x14ac:dyDescent="0.2">
      <c r="B1623" s="465"/>
      <c r="C1623" s="465"/>
    </row>
    <row r="1624" spans="2:3" x14ac:dyDescent="0.2">
      <c r="B1624" s="465"/>
      <c r="C1624" s="465"/>
    </row>
    <row r="1625" spans="2:3" x14ac:dyDescent="0.2">
      <c r="B1625" s="465"/>
      <c r="C1625" s="465"/>
    </row>
    <row r="1626" spans="2:3" x14ac:dyDescent="0.2">
      <c r="B1626" s="465"/>
      <c r="C1626" s="465"/>
    </row>
    <row r="1627" spans="2:3" x14ac:dyDescent="0.2">
      <c r="B1627" s="465"/>
      <c r="C1627" s="465"/>
    </row>
    <row r="1628" spans="2:3" x14ac:dyDescent="0.2">
      <c r="B1628" s="465"/>
      <c r="C1628" s="465"/>
    </row>
    <row r="1629" spans="2:3" x14ac:dyDescent="0.2">
      <c r="B1629" s="465"/>
      <c r="C1629" s="465"/>
    </row>
    <row r="1630" spans="2:3" x14ac:dyDescent="0.2">
      <c r="B1630" s="465"/>
      <c r="C1630" s="465"/>
    </row>
    <row r="1631" spans="2:3" x14ac:dyDescent="0.2">
      <c r="B1631" s="465"/>
      <c r="C1631" s="465"/>
    </row>
    <row r="1632" spans="2:3" x14ac:dyDescent="0.2">
      <c r="B1632" s="465"/>
      <c r="C1632" s="465"/>
    </row>
    <row r="1633" spans="2:3" x14ac:dyDescent="0.2">
      <c r="B1633" s="465"/>
      <c r="C1633" s="465"/>
    </row>
    <row r="1634" spans="2:3" x14ac:dyDescent="0.2">
      <c r="B1634" s="465"/>
      <c r="C1634" s="465"/>
    </row>
    <row r="1635" spans="2:3" x14ac:dyDescent="0.2">
      <c r="B1635" s="465"/>
      <c r="C1635" s="465"/>
    </row>
    <row r="1636" spans="2:3" x14ac:dyDescent="0.2">
      <c r="B1636" s="465"/>
      <c r="C1636" s="465"/>
    </row>
    <row r="1637" spans="2:3" x14ac:dyDescent="0.2">
      <c r="B1637" s="465"/>
      <c r="C1637" s="465"/>
    </row>
    <row r="1638" spans="2:3" x14ac:dyDescent="0.2">
      <c r="B1638" s="465"/>
      <c r="C1638" s="465"/>
    </row>
    <row r="1639" spans="2:3" x14ac:dyDescent="0.2">
      <c r="B1639" s="465"/>
      <c r="C1639" s="465"/>
    </row>
    <row r="1640" spans="2:3" x14ac:dyDescent="0.2">
      <c r="B1640" s="465"/>
      <c r="C1640" s="465"/>
    </row>
    <row r="1641" spans="2:3" x14ac:dyDescent="0.2">
      <c r="B1641" s="465"/>
      <c r="C1641" s="465"/>
    </row>
    <row r="1642" spans="2:3" x14ac:dyDescent="0.2">
      <c r="B1642" s="465"/>
      <c r="C1642" s="465"/>
    </row>
    <row r="1643" spans="2:3" x14ac:dyDescent="0.2">
      <c r="B1643" s="465"/>
      <c r="C1643" s="465"/>
    </row>
    <row r="1644" spans="2:3" x14ac:dyDescent="0.2">
      <c r="B1644" s="465"/>
      <c r="C1644" s="465"/>
    </row>
    <row r="1645" spans="2:3" x14ac:dyDescent="0.2">
      <c r="B1645" s="465"/>
      <c r="C1645" s="465"/>
    </row>
    <row r="1646" spans="2:3" x14ac:dyDescent="0.2">
      <c r="B1646" s="465"/>
      <c r="C1646" s="465"/>
    </row>
    <row r="1647" spans="2:3" x14ac:dyDescent="0.2">
      <c r="B1647" s="465"/>
      <c r="C1647" s="465"/>
    </row>
    <row r="1648" spans="2:3" x14ac:dyDescent="0.2">
      <c r="B1648" s="465"/>
      <c r="C1648" s="465"/>
    </row>
    <row r="1649" spans="2:3" x14ac:dyDescent="0.2">
      <c r="B1649" s="465"/>
      <c r="C1649" s="465"/>
    </row>
    <row r="1650" spans="2:3" x14ac:dyDescent="0.2">
      <c r="B1650" s="465"/>
      <c r="C1650" s="465"/>
    </row>
    <row r="1651" spans="2:3" x14ac:dyDescent="0.2">
      <c r="B1651" s="465"/>
      <c r="C1651" s="465"/>
    </row>
    <row r="1652" spans="2:3" x14ac:dyDescent="0.2">
      <c r="B1652" s="465"/>
      <c r="C1652" s="465"/>
    </row>
    <row r="1653" spans="2:3" x14ac:dyDescent="0.2">
      <c r="B1653" s="465"/>
      <c r="C1653" s="465"/>
    </row>
    <row r="1654" spans="2:3" x14ac:dyDescent="0.2">
      <c r="B1654" s="465"/>
      <c r="C1654" s="465"/>
    </row>
    <row r="1655" spans="2:3" x14ac:dyDescent="0.2">
      <c r="B1655" s="465"/>
      <c r="C1655" s="465"/>
    </row>
    <row r="1656" spans="2:3" x14ac:dyDescent="0.2">
      <c r="B1656" s="465"/>
      <c r="C1656" s="465"/>
    </row>
    <row r="1657" spans="2:3" x14ac:dyDescent="0.2">
      <c r="B1657" s="465"/>
      <c r="C1657" s="465"/>
    </row>
    <row r="1658" spans="2:3" x14ac:dyDescent="0.2">
      <c r="B1658" s="465"/>
      <c r="C1658" s="465"/>
    </row>
    <row r="1659" spans="2:3" x14ac:dyDescent="0.2">
      <c r="B1659" s="465"/>
      <c r="C1659" s="465"/>
    </row>
    <row r="1660" spans="2:3" x14ac:dyDescent="0.2">
      <c r="B1660" s="465"/>
      <c r="C1660" s="465"/>
    </row>
    <row r="1661" spans="2:3" x14ac:dyDescent="0.2">
      <c r="B1661" s="465"/>
      <c r="C1661" s="465"/>
    </row>
    <row r="1662" spans="2:3" x14ac:dyDescent="0.2">
      <c r="B1662" s="465"/>
      <c r="C1662" s="465"/>
    </row>
    <row r="1663" spans="2:3" x14ac:dyDescent="0.2">
      <c r="B1663" s="465"/>
      <c r="C1663" s="465"/>
    </row>
    <row r="1664" spans="2:3" x14ac:dyDescent="0.2">
      <c r="B1664" s="465"/>
      <c r="C1664" s="465"/>
    </row>
    <row r="1665" spans="2:3" x14ac:dyDescent="0.2">
      <c r="B1665" s="465"/>
      <c r="C1665" s="465"/>
    </row>
    <row r="1666" spans="2:3" x14ac:dyDescent="0.2">
      <c r="B1666" s="465"/>
      <c r="C1666" s="465"/>
    </row>
    <row r="1667" spans="2:3" x14ac:dyDescent="0.2">
      <c r="B1667" s="465"/>
      <c r="C1667" s="465"/>
    </row>
    <row r="1668" spans="2:3" x14ac:dyDescent="0.2">
      <c r="B1668" s="465"/>
      <c r="C1668" s="465"/>
    </row>
    <row r="1669" spans="2:3" x14ac:dyDescent="0.2">
      <c r="B1669" s="465"/>
      <c r="C1669" s="465"/>
    </row>
    <row r="1670" spans="2:3" x14ac:dyDescent="0.2">
      <c r="B1670" s="465"/>
      <c r="C1670" s="465"/>
    </row>
    <row r="1671" spans="2:3" x14ac:dyDescent="0.2">
      <c r="B1671" s="465"/>
      <c r="C1671" s="465"/>
    </row>
    <row r="1672" spans="2:3" x14ac:dyDescent="0.2">
      <c r="B1672" s="465"/>
      <c r="C1672" s="465"/>
    </row>
    <row r="1673" spans="2:3" x14ac:dyDescent="0.2">
      <c r="B1673" s="465"/>
      <c r="C1673" s="465"/>
    </row>
    <row r="1674" spans="2:3" x14ac:dyDescent="0.2">
      <c r="B1674" s="465"/>
      <c r="C1674" s="465"/>
    </row>
    <row r="1675" spans="2:3" x14ac:dyDescent="0.2">
      <c r="B1675" s="465"/>
      <c r="C1675" s="465"/>
    </row>
    <row r="1676" spans="2:3" x14ac:dyDescent="0.2">
      <c r="B1676" s="465"/>
      <c r="C1676" s="465"/>
    </row>
    <row r="1677" spans="2:3" x14ac:dyDescent="0.2">
      <c r="B1677" s="465"/>
      <c r="C1677" s="465"/>
    </row>
    <row r="1678" spans="2:3" x14ac:dyDescent="0.2">
      <c r="B1678" s="465"/>
      <c r="C1678" s="465"/>
    </row>
    <row r="1679" spans="2:3" x14ac:dyDescent="0.2">
      <c r="B1679" s="465"/>
      <c r="C1679" s="465"/>
    </row>
    <row r="1680" spans="2:3" x14ac:dyDescent="0.2">
      <c r="B1680" s="465"/>
      <c r="C1680" s="465"/>
    </row>
    <row r="1681" spans="2:3" x14ac:dyDescent="0.2">
      <c r="B1681" s="465"/>
      <c r="C1681" s="465"/>
    </row>
    <row r="1682" spans="2:3" x14ac:dyDescent="0.2">
      <c r="B1682" s="465"/>
      <c r="C1682" s="465"/>
    </row>
    <row r="1683" spans="2:3" x14ac:dyDescent="0.2">
      <c r="B1683" s="465"/>
      <c r="C1683" s="465"/>
    </row>
    <row r="1684" spans="2:3" x14ac:dyDescent="0.2">
      <c r="B1684" s="465"/>
      <c r="C1684" s="465"/>
    </row>
    <row r="1685" spans="2:3" x14ac:dyDescent="0.2">
      <c r="B1685" s="465"/>
      <c r="C1685" s="465"/>
    </row>
    <row r="1686" spans="2:3" x14ac:dyDescent="0.2">
      <c r="B1686" s="465"/>
      <c r="C1686" s="465"/>
    </row>
    <row r="1687" spans="2:3" x14ac:dyDescent="0.2">
      <c r="B1687" s="465"/>
      <c r="C1687" s="465"/>
    </row>
    <row r="1688" spans="2:3" x14ac:dyDescent="0.2">
      <c r="B1688" s="465"/>
      <c r="C1688" s="465"/>
    </row>
    <row r="1689" spans="2:3" x14ac:dyDescent="0.2">
      <c r="B1689" s="465"/>
      <c r="C1689" s="465"/>
    </row>
    <row r="1690" spans="2:3" x14ac:dyDescent="0.2">
      <c r="B1690" s="465"/>
      <c r="C1690" s="465"/>
    </row>
    <row r="1691" spans="2:3" x14ac:dyDescent="0.2">
      <c r="B1691" s="465"/>
      <c r="C1691" s="465"/>
    </row>
    <row r="1692" spans="2:3" x14ac:dyDescent="0.2">
      <c r="B1692" s="465"/>
      <c r="C1692" s="465"/>
    </row>
    <row r="1693" spans="2:3" x14ac:dyDescent="0.2">
      <c r="B1693" s="465"/>
      <c r="C1693" s="465"/>
    </row>
    <row r="1694" spans="2:3" x14ac:dyDescent="0.2">
      <c r="B1694" s="465"/>
      <c r="C1694" s="465"/>
    </row>
    <row r="1695" spans="2:3" x14ac:dyDescent="0.2">
      <c r="B1695" s="465"/>
      <c r="C1695" s="465"/>
    </row>
    <row r="1696" spans="2:3" x14ac:dyDescent="0.2">
      <c r="B1696" s="465"/>
      <c r="C1696" s="465"/>
    </row>
    <row r="1697" spans="2:3" x14ac:dyDescent="0.2">
      <c r="B1697" s="465"/>
      <c r="C1697" s="465"/>
    </row>
    <row r="1698" spans="2:3" x14ac:dyDescent="0.2">
      <c r="B1698" s="465"/>
      <c r="C1698" s="465"/>
    </row>
    <row r="1699" spans="2:3" x14ac:dyDescent="0.2">
      <c r="B1699" s="465"/>
      <c r="C1699" s="465"/>
    </row>
    <row r="1700" spans="2:3" x14ac:dyDescent="0.2">
      <c r="B1700" s="465"/>
      <c r="C1700" s="465"/>
    </row>
    <row r="1701" spans="2:3" x14ac:dyDescent="0.2">
      <c r="B1701" s="465"/>
      <c r="C1701" s="465"/>
    </row>
    <row r="1702" spans="2:3" x14ac:dyDescent="0.2">
      <c r="B1702" s="465"/>
      <c r="C1702" s="465"/>
    </row>
    <row r="1703" spans="2:3" x14ac:dyDescent="0.2">
      <c r="B1703" s="465"/>
      <c r="C1703" s="465"/>
    </row>
    <row r="1704" spans="2:3" x14ac:dyDescent="0.2">
      <c r="B1704" s="465"/>
      <c r="C1704" s="465"/>
    </row>
    <row r="1705" spans="2:3" x14ac:dyDescent="0.2">
      <c r="B1705" s="465"/>
      <c r="C1705" s="465"/>
    </row>
    <row r="1706" spans="2:3" x14ac:dyDescent="0.2">
      <c r="B1706" s="465"/>
      <c r="C1706" s="465"/>
    </row>
    <row r="1707" spans="2:3" x14ac:dyDescent="0.2">
      <c r="B1707" s="465"/>
      <c r="C1707" s="465"/>
    </row>
    <row r="1708" spans="2:3" x14ac:dyDescent="0.2">
      <c r="B1708" s="465"/>
      <c r="C1708" s="465"/>
    </row>
    <row r="1709" spans="2:3" x14ac:dyDescent="0.2">
      <c r="B1709" s="465"/>
      <c r="C1709" s="465"/>
    </row>
    <row r="1710" spans="2:3" x14ac:dyDescent="0.2">
      <c r="B1710" s="465"/>
      <c r="C1710" s="465"/>
    </row>
    <row r="1711" spans="2:3" x14ac:dyDescent="0.2">
      <c r="B1711" s="465"/>
      <c r="C1711" s="465"/>
    </row>
    <row r="1712" spans="2:3" x14ac:dyDescent="0.2">
      <c r="B1712" s="465"/>
      <c r="C1712" s="465"/>
    </row>
    <row r="1713" spans="2:3" x14ac:dyDescent="0.2">
      <c r="B1713" s="465"/>
      <c r="C1713" s="465"/>
    </row>
    <row r="1714" spans="2:3" x14ac:dyDescent="0.2">
      <c r="B1714" s="465"/>
      <c r="C1714" s="465"/>
    </row>
    <row r="1715" spans="2:3" x14ac:dyDescent="0.2">
      <c r="B1715" s="465"/>
      <c r="C1715" s="465"/>
    </row>
    <row r="1716" spans="2:3" x14ac:dyDescent="0.2">
      <c r="B1716" s="465"/>
      <c r="C1716" s="465"/>
    </row>
    <row r="1717" spans="2:3" x14ac:dyDescent="0.2">
      <c r="B1717" s="465"/>
      <c r="C1717" s="465"/>
    </row>
    <row r="1718" spans="2:3" x14ac:dyDescent="0.2">
      <c r="B1718" s="465"/>
      <c r="C1718" s="465"/>
    </row>
    <row r="1719" spans="2:3" x14ac:dyDescent="0.2">
      <c r="B1719" s="465"/>
      <c r="C1719" s="465"/>
    </row>
    <row r="1720" spans="2:3" x14ac:dyDescent="0.2">
      <c r="B1720" s="465"/>
      <c r="C1720" s="465"/>
    </row>
    <row r="1721" spans="2:3" x14ac:dyDescent="0.2">
      <c r="B1721" s="465"/>
      <c r="C1721" s="465"/>
    </row>
    <row r="1722" spans="2:3" x14ac:dyDescent="0.2">
      <c r="B1722" s="465"/>
      <c r="C1722" s="465"/>
    </row>
    <row r="1723" spans="2:3" x14ac:dyDescent="0.2">
      <c r="B1723" s="465"/>
      <c r="C1723" s="465"/>
    </row>
    <row r="1724" spans="2:3" x14ac:dyDescent="0.2">
      <c r="B1724" s="465"/>
      <c r="C1724" s="465"/>
    </row>
    <row r="1725" spans="2:3" x14ac:dyDescent="0.2">
      <c r="B1725" s="465"/>
      <c r="C1725" s="465"/>
    </row>
    <row r="1726" spans="2:3" x14ac:dyDescent="0.2">
      <c r="B1726" s="465"/>
      <c r="C1726" s="465"/>
    </row>
    <row r="1727" spans="2:3" x14ac:dyDescent="0.2">
      <c r="B1727" s="465"/>
      <c r="C1727" s="465"/>
    </row>
    <row r="1728" spans="2:3" x14ac:dyDescent="0.2">
      <c r="B1728" s="465"/>
      <c r="C1728" s="465"/>
    </row>
    <row r="1729" spans="2:3" x14ac:dyDescent="0.2">
      <c r="B1729" s="465"/>
      <c r="C1729" s="465"/>
    </row>
    <row r="1730" spans="2:3" x14ac:dyDescent="0.2">
      <c r="B1730" s="465"/>
      <c r="C1730" s="465"/>
    </row>
    <row r="1731" spans="2:3" x14ac:dyDescent="0.2">
      <c r="B1731" s="465"/>
      <c r="C1731" s="465"/>
    </row>
    <row r="1732" spans="2:3" x14ac:dyDescent="0.2">
      <c r="B1732" s="465"/>
      <c r="C1732" s="465"/>
    </row>
    <row r="1733" spans="2:3" x14ac:dyDescent="0.2">
      <c r="B1733" s="465"/>
      <c r="C1733" s="465"/>
    </row>
    <row r="1734" spans="2:3" x14ac:dyDescent="0.2">
      <c r="B1734" s="465"/>
      <c r="C1734" s="465"/>
    </row>
    <row r="1735" spans="2:3" x14ac:dyDescent="0.2">
      <c r="B1735" s="465"/>
      <c r="C1735" s="465"/>
    </row>
    <row r="1736" spans="2:3" x14ac:dyDescent="0.2">
      <c r="B1736" s="465"/>
      <c r="C1736" s="465"/>
    </row>
    <row r="1737" spans="2:3" x14ac:dyDescent="0.2">
      <c r="B1737" s="465"/>
      <c r="C1737" s="465"/>
    </row>
    <row r="1738" spans="2:3" x14ac:dyDescent="0.2">
      <c r="B1738" s="465"/>
      <c r="C1738" s="465"/>
    </row>
    <row r="1739" spans="2:3" x14ac:dyDescent="0.2">
      <c r="B1739" s="465"/>
      <c r="C1739" s="465"/>
    </row>
    <row r="1740" spans="2:3" x14ac:dyDescent="0.2">
      <c r="B1740" s="465"/>
      <c r="C1740" s="465"/>
    </row>
    <row r="1741" spans="2:3" x14ac:dyDescent="0.2">
      <c r="B1741" s="465"/>
      <c r="C1741" s="465"/>
    </row>
    <row r="1742" spans="2:3" x14ac:dyDescent="0.2">
      <c r="B1742" s="465"/>
      <c r="C1742" s="465"/>
    </row>
    <row r="1743" spans="2:3" x14ac:dyDescent="0.2">
      <c r="B1743" s="465"/>
      <c r="C1743" s="465"/>
    </row>
    <row r="1744" spans="2:3" x14ac:dyDescent="0.2">
      <c r="B1744" s="465"/>
      <c r="C1744" s="465"/>
    </row>
    <row r="1745" spans="2:3" x14ac:dyDescent="0.2">
      <c r="B1745" s="465"/>
      <c r="C1745" s="465"/>
    </row>
    <row r="1746" spans="2:3" x14ac:dyDescent="0.2">
      <c r="B1746" s="465"/>
      <c r="C1746" s="465"/>
    </row>
    <row r="1747" spans="2:3" x14ac:dyDescent="0.2">
      <c r="B1747" s="465"/>
      <c r="C1747" s="465"/>
    </row>
    <row r="1748" spans="2:3" x14ac:dyDescent="0.2">
      <c r="B1748" s="465"/>
      <c r="C1748" s="465"/>
    </row>
    <row r="1749" spans="2:3" x14ac:dyDescent="0.2">
      <c r="B1749" s="465"/>
      <c r="C1749" s="465"/>
    </row>
    <row r="1750" spans="2:3" x14ac:dyDescent="0.2">
      <c r="B1750" s="465"/>
      <c r="C1750" s="465"/>
    </row>
    <row r="1751" spans="2:3" x14ac:dyDescent="0.2">
      <c r="B1751" s="465"/>
      <c r="C1751" s="465"/>
    </row>
    <row r="1752" spans="2:3" x14ac:dyDescent="0.2">
      <c r="B1752" s="465"/>
      <c r="C1752" s="465"/>
    </row>
    <row r="1753" spans="2:3" x14ac:dyDescent="0.2">
      <c r="B1753" s="465"/>
      <c r="C1753" s="465"/>
    </row>
    <row r="1754" spans="2:3" x14ac:dyDescent="0.2">
      <c r="B1754" s="465"/>
      <c r="C1754" s="465"/>
    </row>
    <row r="1755" spans="2:3" x14ac:dyDescent="0.2">
      <c r="B1755" s="465"/>
      <c r="C1755" s="465"/>
    </row>
    <row r="1756" spans="2:3" x14ac:dyDescent="0.2">
      <c r="B1756" s="465"/>
      <c r="C1756" s="465"/>
    </row>
    <row r="1757" spans="2:3" x14ac:dyDescent="0.2">
      <c r="B1757" s="465"/>
      <c r="C1757" s="465"/>
    </row>
    <row r="1758" spans="2:3" x14ac:dyDescent="0.2">
      <c r="B1758" s="465"/>
      <c r="C1758" s="465"/>
    </row>
    <row r="1759" spans="2:3" x14ac:dyDescent="0.2">
      <c r="B1759" s="465"/>
      <c r="C1759" s="465"/>
    </row>
    <row r="1760" spans="2:3" x14ac:dyDescent="0.2">
      <c r="B1760" s="465"/>
      <c r="C1760" s="465"/>
    </row>
    <row r="1761" spans="2:3" x14ac:dyDescent="0.2">
      <c r="B1761" s="465"/>
      <c r="C1761" s="465"/>
    </row>
    <row r="1762" spans="2:3" x14ac:dyDescent="0.2">
      <c r="B1762" s="465"/>
      <c r="C1762" s="465"/>
    </row>
    <row r="1763" spans="2:3" x14ac:dyDescent="0.2">
      <c r="B1763" s="465"/>
      <c r="C1763" s="465"/>
    </row>
    <row r="1764" spans="2:3" x14ac:dyDescent="0.2">
      <c r="B1764" s="465"/>
      <c r="C1764" s="465"/>
    </row>
    <row r="1765" spans="2:3" x14ac:dyDescent="0.2">
      <c r="B1765" s="465"/>
      <c r="C1765" s="465"/>
    </row>
    <row r="1766" spans="2:3" x14ac:dyDescent="0.2">
      <c r="B1766" s="465"/>
      <c r="C1766" s="465"/>
    </row>
    <row r="1767" spans="2:3" x14ac:dyDescent="0.2">
      <c r="B1767" s="465"/>
      <c r="C1767" s="465"/>
    </row>
    <row r="1768" spans="2:3" x14ac:dyDescent="0.2">
      <c r="B1768" s="465"/>
      <c r="C1768" s="465"/>
    </row>
    <row r="1769" spans="2:3" x14ac:dyDescent="0.2">
      <c r="B1769" s="465"/>
      <c r="C1769" s="465"/>
    </row>
    <row r="1770" spans="2:3" x14ac:dyDescent="0.2">
      <c r="B1770" s="465"/>
      <c r="C1770" s="465"/>
    </row>
    <row r="1771" spans="2:3" x14ac:dyDescent="0.2">
      <c r="B1771" s="465"/>
      <c r="C1771" s="465"/>
    </row>
    <row r="1772" spans="2:3" x14ac:dyDescent="0.2">
      <c r="B1772" s="465"/>
      <c r="C1772" s="465"/>
    </row>
    <row r="1773" spans="2:3" x14ac:dyDescent="0.2">
      <c r="B1773" s="465"/>
      <c r="C1773" s="465"/>
    </row>
    <row r="1774" spans="2:3" x14ac:dyDescent="0.2">
      <c r="B1774" s="465"/>
      <c r="C1774" s="465"/>
    </row>
    <row r="1775" spans="2:3" x14ac:dyDescent="0.2">
      <c r="B1775" s="465"/>
      <c r="C1775" s="465"/>
    </row>
    <row r="1776" spans="2:3" x14ac:dyDescent="0.2">
      <c r="B1776" s="465"/>
      <c r="C1776" s="465"/>
    </row>
    <row r="1777" spans="2:3" x14ac:dyDescent="0.2">
      <c r="B1777" s="465"/>
      <c r="C1777" s="465"/>
    </row>
    <row r="1778" spans="2:3" x14ac:dyDescent="0.2">
      <c r="B1778" s="465"/>
      <c r="C1778" s="465"/>
    </row>
    <row r="1779" spans="2:3" x14ac:dyDescent="0.2">
      <c r="B1779" s="465"/>
      <c r="C1779" s="465"/>
    </row>
    <row r="1780" spans="2:3" x14ac:dyDescent="0.2">
      <c r="B1780" s="465"/>
      <c r="C1780" s="465"/>
    </row>
    <row r="1781" spans="2:3" x14ac:dyDescent="0.2">
      <c r="B1781" s="465"/>
      <c r="C1781" s="465"/>
    </row>
    <row r="1782" spans="2:3" x14ac:dyDescent="0.2">
      <c r="B1782" s="465"/>
      <c r="C1782" s="465"/>
    </row>
    <row r="1783" spans="2:3" x14ac:dyDescent="0.2">
      <c r="B1783" s="465"/>
      <c r="C1783" s="465"/>
    </row>
    <row r="1784" spans="2:3" x14ac:dyDescent="0.2">
      <c r="B1784" s="465"/>
      <c r="C1784" s="465"/>
    </row>
    <row r="1785" spans="2:3" x14ac:dyDescent="0.2">
      <c r="B1785" s="465"/>
      <c r="C1785" s="465"/>
    </row>
    <row r="1786" spans="2:3" x14ac:dyDescent="0.2">
      <c r="B1786" s="465"/>
      <c r="C1786" s="465"/>
    </row>
    <row r="1787" spans="2:3" x14ac:dyDescent="0.2">
      <c r="B1787" s="465"/>
      <c r="C1787" s="465"/>
    </row>
    <row r="1788" spans="2:3" x14ac:dyDescent="0.2">
      <c r="B1788" s="465"/>
      <c r="C1788" s="465"/>
    </row>
    <row r="1789" spans="2:3" x14ac:dyDescent="0.2">
      <c r="B1789" s="465"/>
      <c r="C1789" s="465"/>
    </row>
    <row r="1790" spans="2:3" x14ac:dyDescent="0.2">
      <c r="B1790" s="465"/>
      <c r="C1790" s="465"/>
    </row>
    <row r="1791" spans="2:3" x14ac:dyDescent="0.2">
      <c r="B1791" s="465"/>
      <c r="C1791" s="465"/>
    </row>
    <row r="1792" spans="2:3" x14ac:dyDescent="0.2">
      <c r="B1792" s="465"/>
      <c r="C1792" s="465"/>
    </row>
    <row r="1793" spans="2:3" x14ac:dyDescent="0.2">
      <c r="B1793" s="465"/>
      <c r="C1793" s="465"/>
    </row>
    <row r="1794" spans="2:3" x14ac:dyDescent="0.2">
      <c r="B1794" s="465"/>
      <c r="C1794" s="465"/>
    </row>
    <row r="1795" spans="2:3" x14ac:dyDescent="0.2">
      <c r="B1795" s="465"/>
      <c r="C1795" s="465"/>
    </row>
    <row r="1796" spans="2:3" x14ac:dyDescent="0.2">
      <c r="B1796" s="465"/>
      <c r="C1796" s="465"/>
    </row>
    <row r="1797" spans="2:3" x14ac:dyDescent="0.2">
      <c r="B1797" s="465"/>
      <c r="C1797" s="465"/>
    </row>
    <row r="1798" spans="2:3" x14ac:dyDescent="0.2">
      <c r="B1798" s="465"/>
      <c r="C1798" s="465"/>
    </row>
    <row r="1799" spans="2:3" x14ac:dyDescent="0.2">
      <c r="B1799" s="465"/>
      <c r="C1799" s="465"/>
    </row>
    <row r="1800" spans="2:3" x14ac:dyDescent="0.2">
      <c r="B1800" s="465"/>
      <c r="C1800" s="465"/>
    </row>
    <row r="1801" spans="2:3" x14ac:dyDescent="0.2">
      <c r="B1801" s="465"/>
      <c r="C1801" s="465"/>
    </row>
    <row r="1802" spans="2:3" x14ac:dyDescent="0.2">
      <c r="B1802" s="465"/>
      <c r="C1802" s="465"/>
    </row>
    <row r="1803" spans="2:3" x14ac:dyDescent="0.2">
      <c r="B1803" s="465"/>
      <c r="C1803" s="465"/>
    </row>
    <row r="1804" spans="2:3" x14ac:dyDescent="0.2">
      <c r="B1804" s="465"/>
      <c r="C1804" s="465"/>
    </row>
    <row r="1805" spans="2:3" x14ac:dyDescent="0.2">
      <c r="B1805" s="465"/>
      <c r="C1805" s="465"/>
    </row>
    <row r="1806" spans="2:3" x14ac:dyDescent="0.2">
      <c r="B1806" s="465"/>
      <c r="C1806" s="465"/>
    </row>
    <row r="1807" spans="2:3" x14ac:dyDescent="0.2">
      <c r="B1807" s="465"/>
      <c r="C1807" s="465"/>
    </row>
    <row r="1808" spans="2:3" x14ac:dyDescent="0.2">
      <c r="B1808" s="465"/>
      <c r="C1808" s="465"/>
    </row>
    <row r="1809" spans="2:3" x14ac:dyDescent="0.2">
      <c r="B1809" s="465"/>
      <c r="C1809" s="465"/>
    </row>
    <row r="1810" spans="2:3" x14ac:dyDescent="0.2">
      <c r="B1810" s="465"/>
      <c r="C1810" s="465"/>
    </row>
    <row r="1811" spans="2:3" x14ac:dyDescent="0.2">
      <c r="B1811" s="465"/>
      <c r="C1811" s="465"/>
    </row>
    <row r="1812" spans="2:3" x14ac:dyDescent="0.2">
      <c r="B1812" s="465"/>
      <c r="C1812" s="465"/>
    </row>
    <row r="1813" spans="2:3" x14ac:dyDescent="0.2">
      <c r="B1813" s="465"/>
      <c r="C1813" s="465"/>
    </row>
    <row r="1814" spans="2:3" x14ac:dyDescent="0.2">
      <c r="B1814" s="465"/>
      <c r="C1814" s="465"/>
    </row>
    <row r="1815" spans="2:3" x14ac:dyDescent="0.2">
      <c r="B1815" s="465"/>
      <c r="C1815" s="465"/>
    </row>
    <row r="1816" spans="2:3" x14ac:dyDescent="0.2">
      <c r="B1816" s="465"/>
      <c r="C1816" s="465"/>
    </row>
    <row r="1817" spans="2:3" x14ac:dyDescent="0.2">
      <c r="B1817" s="465"/>
      <c r="C1817" s="465"/>
    </row>
    <row r="1818" spans="2:3" x14ac:dyDescent="0.2">
      <c r="B1818" s="465"/>
      <c r="C1818" s="465"/>
    </row>
    <row r="1819" spans="2:3" x14ac:dyDescent="0.2">
      <c r="B1819" s="465"/>
      <c r="C1819" s="465"/>
    </row>
    <row r="1820" spans="2:3" x14ac:dyDescent="0.2">
      <c r="B1820" s="465"/>
      <c r="C1820" s="465"/>
    </row>
    <row r="1821" spans="2:3" x14ac:dyDescent="0.2">
      <c r="B1821" s="465"/>
      <c r="C1821" s="465"/>
    </row>
    <row r="1822" spans="2:3" x14ac:dyDescent="0.2">
      <c r="B1822" s="465"/>
      <c r="C1822" s="465"/>
    </row>
    <row r="1823" spans="2:3" x14ac:dyDescent="0.2">
      <c r="B1823" s="465"/>
      <c r="C1823" s="465"/>
    </row>
    <row r="1824" spans="2:3" x14ac:dyDescent="0.2">
      <c r="B1824" s="465"/>
      <c r="C1824" s="465"/>
    </row>
    <row r="1825" spans="2:3" x14ac:dyDescent="0.2">
      <c r="B1825" s="465"/>
      <c r="C1825" s="465"/>
    </row>
    <row r="1826" spans="2:3" x14ac:dyDescent="0.2">
      <c r="B1826" s="465"/>
      <c r="C1826" s="465"/>
    </row>
    <row r="1827" spans="2:3" x14ac:dyDescent="0.2">
      <c r="B1827" s="465"/>
      <c r="C1827" s="465"/>
    </row>
    <row r="1828" spans="2:3" x14ac:dyDescent="0.2">
      <c r="B1828" s="465"/>
      <c r="C1828" s="465"/>
    </row>
    <row r="1829" spans="2:3" x14ac:dyDescent="0.2">
      <c r="B1829" s="465"/>
      <c r="C1829" s="465"/>
    </row>
    <row r="1830" spans="2:3" x14ac:dyDescent="0.2">
      <c r="B1830" s="465"/>
      <c r="C1830" s="465"/>
    </row>
    <row r="1831" spans="2:3" x14ac:dyDescent="0.2">
      <c r="B1831" s="465"/>
      <c r="C1831" s="465"/>
    </row>
    <row r="1832" spans="2:3" x14ac:dyDescent="0.2">
      <c r="B1832" s="465"/>
      <c r="C1832" s="465"/>
    </row>
    <row r="1833" spans="2:3" x14ac:dyDescent="0.2">
      <c r="B1833" s="465"/>
      <c r="C1833" s="465"/>
    </row>
    <row r="1834" spans="2:3" x14ac:dyDescent="0.2">
      <c r="B1834" s="465"/>
      <c r="C1834" s="465"/>
    </row>
    <row r="1835" spans="2:3" x14ac:dyDescent="0.2">
      <c r="B1835" s="465"/>
      <c r="C1835" s="465"/>
    </row>
    <row r="1836" spans="2:3" x14ac:dyDescent="0.2">
      <c r="B1836" s="465"/>
      <c r="C1836" s="465"/>
    </row>
    <row r="1837" spans="2:3" x14ac:dyDescent="0.2">
      <c r="B1837" s="465"/>
      <c r="C1837" s="465"/>
    </row>
    <row r="1838" spans="2:3" x14ac:dyDescent="0.2">
      <c r="B1838" s="465"/>
      <c r="C1838" s="465"/>
    </row>
    <row r="1839" spans="2:3" x14ac:dyDescent="0.2">
      <c r="B1839" s="465"/>
      <c r="C1839" s="465"/>
    </row>
    <row r="1840" spans="2:3" x14ac:dyDescent="0.2">
      <c r="B1840" s="465"/>
      <c r="C1840" s="465"/>
    </row>
    <row r="1841" spans="2:3" x14ac:dyDescent="0.2">
      <c r="B1841" s="465"/>
      <c r="C1841" s="465"/>
    </row>
    <row r="1842" spans="2:3" x14ac:dyDescent="0.2">
      <c r="B1842" s="465"/>
      <c r="C1842" s="465"/>
    </row>
    <row r="1843" spans="2:3" x14ac:dyDescent="0.2">
      <c r="B1843" s="465"/>
      <c r="C1843" s="465"/>
    </row>
    <row r="1844" spans="2:3" x14ac:dyDescent="0.2">
      <c r="B1844" s="465"/>
      <c r="C1844" s="465"/>
    </row>
    <row r="1845" spans="2:3" x14ac:dyDescent="0.2">
      <c r="B1845" s="465"/>
      <c r="C1845" s="465"/>
    </row>
    <row r="1846" spans="2:3" x14ac:dyDescent="0.2">
      <c r="B1846" s="465"/>
      <c r="C1846" s="465"/>
    </row>
    <row r="1847" spans="2:3" x14ac:dyDescent="0.2">
      <c r="B1847" s="465"/>
      <c r="C1847" s="465"/>
    </row>
    <row r="1848" spans="2:3" x14ac:dyDescent="0.2">
      <c r="B1848" s="465"/>
      <c r="C1848" s="465"/>
    </row>
    <row r="1849" spans="2:3" x14ac:dyDescent="0.2">
      <c r="B1849" s="465"/>
      <c r="C1849" s="465"/>
    </row>
    <row r="1850" spans="2:3" x14ac:dyDescent="0.2">
      <c r="B1850" s="465"/>
      <c r="C1850" s="465"/>
    </row>
    <row r="1851" spans="2:3" x14ac:dyDescent="0.2">
      <c r="B1851" s="465"/>
      <c r="C1851" s="465"/>
    </row>
    <row r="1852" spans="2:3" x14ac:dyDescent="0.2">
      <c r="B1852" s="465"/>
      <c r="C1852" s="465"/>
    </row>
    <row r="1853" spans="2:3" x14ac:dyDescent="0.2">
      <c r="B1853" s="465"/>
      <c r="C1853" s="465"/>
    </row>
    <row r="1854" spans="2:3" x14ac:dyDescent="0.2">
      <c r="B1854" s="465"/>
      <c r="C1854" s="465"/>
    </row>
    <row r="1855" spans="2:3" x14ac:dyDescent="0.2">
      <c r="B1855" s="465"/>
      <c r="C1855" s="465"/>
    </row>
    <row r="1856" spans="2:3" x14ac:dyDescent="0.2">
      <c r="B1856" s="465"/>
      <c r="C1856" s="465"/>
    </row>
    <row r="1857" spans="2:3" x14ac:dyDescent="0.2">
      <c r="B1857" s="465"/>
      <c r="C1857" s="465"/>
    </row>
    <row r="1858" spans="2:3" x14ac:dyDescent="0.2">
      <c r="B1858" s="465"/>
      <c r="C1858" s="465"/>
    </row>
    <row r="1859" spans="2:3" x14ac:dyDescent="0.2">
      <c r="B1859" s="465"/>
      <c r="C1859" s="465"/>
    </row>
    <row r="1860" spans="2:3" x14ac:dyDescent="0.2">
      <c r="B1860" s="465"/>
      <c r="C1860" s="465"/>
    </row>
    <row r="1861" spans="2:3" x14ac:dyDescent="0.2">
      <c r="B1861" s="465"/>
      <c r="C1861" s="465"/>
    </row>
    <row r="1862" spans="2:3" x14ac:dyDescent="0.2">
      <c r="B1862" s="465"/>
      <c r="C1862" s="465"/>
    </row>
    <row r="1863" spans="2:3" x14ac:dyDescent="0.2">
      <c r="B1863" s="465"/>
      <c r="C1863" s="465"/>
    </row>
    <row r="1864" spans="2:3" x14ac:dyDescent="0.2">
      <c r="B1864" s="465"/>
      <c r="C1864" s="465"/>
    </row>
    <row r="1865" spans="2:3" x14ac:dyDescent="0.2">
      <c r="B1865" s="465"/>
      <c r="C1865" s="465"/>
    </row>
    <row r="1866" spans="2:3" x14ac:dyDescent="0.2">
      <c r="B1866" s="465"/>
      <c r="C1866" s="465"/>
    </row>
    <row r="1867" spans="2:3" x14ac:dyDescent="0.2">
      <c r="B1867" s="465"/>
      <c r="C1867" s="465"/>
    </row>
    <row r="1868" spans="2:3" x14ac:dyDescent="0.2">
      <c r="B1868" s="465"/>
      <c r="C1868" s="465"/>
    </row>
    <row r="1869" spans="2:3" x14ac:dyDescent="0.2">
      <c r="B1869" s="465"/>
      <c r="C1869" s="465"/>
    </row>
    <row r="1870" spans="2:3" x14ac:dyDescent="0.2">
      <c r="B1870" s="465"/>
      <c r="C1870" s="465"/>
    </row>
    <row r="1871" spans="2:3" x14ac:dyDescent="0.2">
      <c r="B1871" s="465"/>
      <c r="C1871" s="465"/>
    </row>
    <row r="1872" spans="2:3" x14ac:dyDescent="0.2">
      <c r="B1872" s="465"/>
      <c r="C1872" s="465"/>
    </row>
    <row r="1873" spans="2:3" x14ac:dyDescent="0.2">
      <c r="B1873" s="465"/>
      <c r="C1873" s="465"/>
    </row>
    <row r="1874" spans="2:3" x14ac:dyDescent="0.2">
      <c r="B1874" s="465"/>
      <c r="C1874" s="465"/>
    </row>
    <row r="1875" spans="2:3" x14ac:dyDescent="0.2">
      <c r="B1875" s="465"/>
      <c r="C1875" s="465"/>
    </row>
    <row r="1876" spans="2:3" x14ac:dyDescent="0.2">
      <c r="B1876" s="465"/>
      <c r="C1876" s="465"/>
    </row>
    <row r="1877" spans="2:3" x14ac:dyDescent="0.2">
      <c r="B1877" s="465"/>
      <c r="C1877" s="465"/>
    </row>
    <row r="1878" spans="2:3" x14ac:dyDescent="0.2">
      <c r="B1878" s="465"/>
      <c r="C1878" s="465"/>
    </row>
    <row r="1879" spans="2:3" x14ac:dyDescent="0.2">
      <c r="B1879" s="465"/>
      <c r="C1879" s="465"/>
    </row>
    <row r="1880" spans="2:3" x14ac:dyDescent="0.2">
      <c r="B1880" s="465"/>
      <c r="C1880" s="465"/>
    </row>
    <row r="1881" spans="2:3" x14ac:dyDescent="0.2">
      <c r="B1881" s="465"/>
      <c r="C1881" s="465"/>
    </row>
    <row r="1882" spans="2:3" x14ac:dyDescent="0.2">
      <c r="B1882" s="465"/>
      <c r="C1882" s="465"/>
    </row>
    <row r="1883" spans="2:3" x14ac:dyDescent="0.2">
      <c r="B1883" s="465"/>
      <c r="C1883" s="465"/>
    </row>
    <row r="1884" spans="2:3" x14ac:dyDescent="0.2">
      <c r="B1884" s="465"/>
      <c r="C1884" s="465"/>
    </row>
    <row r="1885" spans="2:3" x14ac:dyDescent="0.2">
      <c r="B1885" s="465"/>
      <c r="C1885" s="465"/>
    </row>
    <row r="1886" spans="2:3" x14ac:dyDescent="0.2">
      <c r="B1886" s="465"/>
      <c r="C1886" s="465"/>
    </row>
    <row r="1887" spans="2:3" x14ac:dyDescent="0.2">
      <c r="B1887" s="465"/>
      <c r="C1887" s="465"/>
    </row>
    <row r="1888" spans="2:3" x14ac:dyDescent="0.2">
      <c r="B1888" s="465"/>
      <c r="C1888" s="465"/>
    </row>
    <row r="1889" spans="2:3" x14ac:dyDescent="0.2">
      <c r="B1889" s="465"/>
      <c r="C1889" s="465"/>
    </row>
    <row r="1890" spans="2:3" x14ac:dyDescent="0.2">
      <c r="B1890" s="465"/>
      <c r="C1890" s="465"/>
    </row>
    <row r="1891" spans="2:3" x14ac:dyDescent="0.2">
      <c r="B1891" s="465"/>
      <c r="C1891" s="465"/>
    </row>
    <row r="1892" spans="2:3" x14ac:dyDescent="0.2">
      <c r="B1892" s="465"/>
      <c r="C1892" s="465"/>
    </row>
    <row r="1893" spans="2:3" x14ac:dyDescent="0.2">
      <c r="B1893" s="465"/>
      <c r="C1893" s="465"/>
    </row>
    <row r="1894" spans="2:3" x14ac:dyDescent="0.2">
      <c r="B1894" s="465"/>
      <c r="C1894" s="465"/>
    </row>
    <row r="1895" spans="2:3" x14ac:dyDescent="0.2">
      <c r="B1895" s="465"/>
      <c r="C1895" s="465"/>
    </row>
    <row r="1896" spans="2:3" x14ac:dyDescent="0.2">
      <c r="B1896" s="465"/>
      <c r="C1896" s="465"/>
    </row>
    <row r="1897" spans="2:3" x14ac:dyDescent="0.2">
      <c r="B1897" s="465"/>
      <c r="C1897" s="465"/>
    </row>
    <row r="1898" spans="2:3" x14ac:dyDescent="0.2">
      <c r="B1898" s="465"/>
      <c r="C1898" s="465"/>
    </row>
    <row r="1899" spans="2:3" x14ac:dyDescent="0.2">
      <c r="B1899" s="465"/>
      <c r="C1899" s="465"/>
    </row>
    <row r="1900" spans="2:3" x14ac:dyDescent="0.2">
      <c r="B1900" s="465"/>
      <c r="C1900" s="465"/>
    </row>
    <row r="1901" spans="2:3" x14ac:dyDescent="0.2">
      <c r="B1901" s="465"/>
      <c r="C1901" s="465"/>
    </row>
    <row r="1902" spans="2:3" x14ac:dyDescent="0.2">
      <c r="B1902" s="465"/>
      <c r="C1902" s="465"/>
    </row>
    <row r="1903" spans="2:3" x14ac:dyDescent="0.2">
      <c r="B1903" s="465"/>
      <c r="C1903" s="465"/>
    </row>
    <row r="1904" spans="2:3" x14ac:dyDescent="0.2">
      <c r="B1904" s="465"/>
      <c r="C1904" s="465"/>
    </row>
    <row r="1905" spans="2:3" x14ac:dyDescent="0.2">
      <c r="B1905" s="465"/>
      <c r="C1905" s="465"/>
    </row>
    <row r="1906" spans="2:3" x14ac:dyDescent="0.2">
      <c r="B1906" s="465"/>
      <c r="C1906" s="465"/>
    </row>
    <row r="1907" spans="2:3" x14ac:dyDescent="0.2">
      <c r="B1907" s="465"/>
      <c r="C1907" s="465"/>
    </row>
    <row r="1908" spans="2:3" x14ac:dyDescent="0.2">
      <c r="B1908" s="465"/>
      <c r="C1908" s="465"/>
    </row>
    <row r="1909" spans="2:3" x14ac:dyDescent="0.2">
      <c r="B1909" s="465"/>
      <c r="C1909" s="465"/>
    </row>
    <row r="1910" spans="2:3" x14ac:dyDescent="0.2">
      <c r="B1910" s="465"/>
      <c r="C1910" s="465"/>
    </row>
    <row r="1911" spans="2:3" x14ac:dyDescent="0.2">
      <c r="B1911" s="465"/>
      <c r="C1911" s="465"/>
    </row>
    <row r="1912" spans="2:3" x14ac:dyDescent="0.2">
      <c r="B1912" s="465"/>
      <c r="C1912" s="465"/>
    </row>
    <row r="1913" spans="2:3" x14ac:dyDescent="0.2">
      <c r="B1913" s="465"/>
      <c r="C1913" s="465"/>
    </row>
    <row r="1914" spans="2:3" x14ac:dyDescent="0.2">
      <c r="B1914" s="465"/>
      <c r="C1914" s="465"/>
    </row>
    <row r="1915" spans="2:3" x14ac:dyDescent="0.2">
      <c r="B1915" s="465"/>
      <c r="C1915" s="465"/>
    </row>
    <row r="1916" spans="2:3" x14ac:dyDescent="0.2">
      <c r="B1916" s="465"/>
      <c r="C1916" s="465"/>
    </row>
    <row r="1917" spans="2:3" x14ac:dyDescent="0.2">
      <c r="B1917" s="465"/>
      <c r="C1917" s="465"/>
    </row>
    <row r="1918" spans="2:3" x14ac:dyDescent="0.2">
      <c r="B1918" s="465"/>
      <c r="C1918" s="465"/>
    </row>
    <row r="1919" spans="2:3" x14ac:dyDescent="0.2">
      <c r="B1919" s="465"/>
      <c r="C1919" s="465"/>
    </row>
    <row r="1920" spans="2:3" x14ac:dyDescent="0.2">
      <c r="B1920" s="465"/>
      <c r="C1920" s="465"/>
    </row>
    <row r="1921" spans="2:3" x14ac:dyDescent="0.2">
      <c r="B1921" s="465"/>
      <c r="C1921" s="465"/>
    </row>
    <row r="1922" spans="2:3" x14ac:dyDescent="0.2">
      <c r="B1922" s="465"/>
      <c r="C1922" s="465"/>
    </row>
    <row r="1923" spans="2:3" x14ac:dyDescent="0.2">
      <c r="B1923" s="465"/>
      <c r="C1923" s="465"/>
    </row>
    <row r="1924" spans="2:3" x14ac:dyDescent="0.2">
      <c r="B1924" s="465"/>
      <c r="C1924" s="465"/>
    </row>
    <row r="1925" spans="2:3" x14ac:dyDescent="0.2">
      <c r="B1925" s="465"/>
      <c r="C1925" s="465"/>
    </row>
    <row r="1926" spans="2:3" x14ac:dyDescent="0.2">
      <c r="B1926" s="465"/>
      <c r="C1926" s="465"/>
    </row>
    <row r="1927" spans="2:3" x14ac:dyDescent="0.2">
      <c r="B1927" s="465"/>
      <c r="C1927" s="465"/>
    </row>
    <row r="1928" spans="2:3" x14ac:dyDescent="0.2">
      <c r="B1928" s="465"/>
      <c r="C1928" s="465"/>
    </row>
    <row r="1929" spans="2:3" x14ac:dyDescent="0.2">
      <c r="B1929" s="465"/>
      <c r="C1929" s="465"/>
    </row>
    <row r="1930" spans="2:3" x14ac:dyDescent="0.2">
      <c r="B1930" s="465"/>
      <c r="C1930" s="465"/>
    </row>
    <row r="1931" spans="2:3" x14ac:dyDescent="0.2">
      <c r="B1931" s="465"/>
      <c r="C1931" s="465"/>
    </row>
    <row r="1932" spans="2:3" x14ac:dyDescent="0.2">
      <c r="B1932" s="465"/>
      <c r="C1932" s="465"/>
    </row>
    <row r="1933" spans="2:3" x14ac:dyDescent="0.2">
      <c r="B1933" s="465"/>
      <c r="C1933" s="465"/>
    </row>
    <row r="1934" spans="2:3" x14ac:dyDescent="0.2">
      <c r="B1934" s="465"/>
      <c r="C1934" s="465"/>
    </row>
    <row r="1935" spans="2:3" x14ac:dyDescent="0.2">
      <c r="B1935" s="465"/>
      <c r="C1935" s="465"/>
    </row>
    <row r="1936" spans="2:3" x14ac:dyDescent="0.2">
      <c r="B1936" s="465"/>
      <c r="C1936" s="465"/>
    </row>
    <row r="1937" spans="2:3" x14ac:dyDescent="0.2">
      <c r="B1937" s="465"/>
      <c r="C1937" s="465"/>
    </row>
    <row r="1938" spans="2:3" x14ac:dyDescent="0.2">
      <c r="B1938" s="465"/>
      <c r="C1938" s="465"/>
    </row>
    <row r="1939" spans="2:3" x14ac:dyDescent="0.2">
      <c r="B1939" s="465"/>
      <c r="C1939" s="465"/>
    </row>
    <row r="1940" spans="2:3" x14ac:dyDescent="0.2">
      <c r="B1940" s="465"/>
      <c r="C1940" s="465"/>
    </row>
    <row r="1941" spans="2:3" x14ac:dyDescent="0.2">
      <c r="B1941" s="465"/>
      <c r="C1941" s="465"/>
    </row>
    <row r="1942" spans="2:3" x14ac:dyDescent="0.2">
      <c r="B1942" s="465"/>
      <c r="C1942" s="465"/>
    </row>
    <row r="1943" spans="2:3" x14ac:dyDescent="0.2">
      <c r="B1943" s="465"/>
      <c r="C1943" s="465"/>
    </row>
    <row r="1944" spans="2:3" x14ac:dyDescent="0.2">
      <c r="B1944" s="465"/>
      <c r="C1944" s="465"/>
    </row>
    <row r="1945" spans="2:3" x14ac:dyDescent="0.2">
      <c r="B1945" s="465"/>
      <c r="C1945" s="465"/>
    </row>
    <row r="1946" spans="2:3" x14ac:dyDescent="0.2">
      <c r="B1946" s="465"/>
      <c r="C1946" s="465"/>
    </row>
    <row r="1947" spans="2:3" x14ac:dyDescent="0.2">
      <c r="B1947" s="465"/>
      <c r="C1947" s="465"/>
    </row>
    <row r="1948" spans="2:3" x14ac:dyDescent="0.2">
      <c r="B1948" s="465"/>
      <c r="C1948" s="465"/>
    </row>
    <row r="1949" spans="2:3" x14ac:dyDescent="0.2">
      <c r="B1949" s="465"/>
      <c r="C1949" s="465"/>
    </row>
    <row r="1950" spans="2:3" x14ac:dyDescent="0.2">
      <c r="B1950" s="465"/>
      <c r="C1950" s="465"/>
    </row>
    <row r="1951" spans="2:3" x14ac:dyDescent="0.2">
      <c r="B1951" s="465"/>
      <c r="C1951" s="465"/>
    </row>
    <row r="1952" spans="2:3" x14ac:dyDescent="0.2">
      <c r="B1952" s="465"/>
      <c r="C1952" s="465"/>
    </row>
    <row r="1953" spans="2:3" x14ac:dyDescent="0.2">
      <c r="B1953" s="465"/>
      <c r="C1953" s="465"/>
    </row>
    <row r="1954" spans="2:3" x14ac:dyDescent="0.2">
      <c r="B1954" s="465"/>
      <c r="C1954" s="465"/>
    </row>
    <row r="1955" spans="2:3" x14ac:dyDescent="0.2">
      <c r="B1955" s="465"/>
      <c r="C1955" s="465"/>
    </row>
    <row r="1956" spans="2:3" x14ac:dyDescent="0.2">
      <c r="B1956" s="465"/>
      <c r="C1956" s="465"/>
    </row>
    <row r="1957" spans="2:3" x14ac:dyDescent="0.2">
      <c r="B1957" s="465"/>
      <c r="C1957" s="465"/>
    </row>
    <row r="1958" spans="2:3" x14ac:dyDescent="0.2">
      <c r="B1958" s="465"/>
      <c r="C1958" s="465"/>
    </row>
    <row r="1959" spans="2:3" x14ac:dyDescent="0.2">
      <c r="B1959" s="465"/>
      <c r="C1959" s="465"/>
    </row>
    <row r="1960" spans="2:3" x14ac:dyDescent="0.2">
      <c r="B1960" s="465"/>
      <c r="C1960" s="465"/>
    </row>
    <row r="1961" spans="2:3" x14ac:dyDescent="0.2">
      <c r="B1961" s="465"/>
      <c r="C1961" s="465"/>
    </row>
    <row r="1962" spans="2:3" x14ac:dyDescent="0.2">
      <c r="B1962" s="465"/>
      <c r="C1962" s="465"/>
    </row>
    <row r="1963" spans="2:3" x14ac:dyDescent="0.2">
      <c r="B1963" s="465"/>
      <c r="C1963" s="465"/>
    </row>
    <row r="1964" spans="2:3" x14ac:dyDescent="0.2">
      <c r="B1964" s="465"/>
      <c r="C1964" s="465"/>
    </row>
    <row r="1965" spans="2:3" x14ac:dyDescent="0.2">
      <c r="B1965" s="465"/>
      <c r="C1965" s="465"/>
    </row>
    <row r="1966" spans="2:3" x14ac:dyDescent="0.2">
      <c r="B1966" s="465"/>
      <c r="C1966" s="465"/>
    </row>
    <row r="1967" spans="2:3" x14ac:dyDescent="0.2">
      <c r="B1967" s="465"/>
      <c r="C1967" s="465"/>
    </row>
    <row r="1968" spans="2:3" x14ac:dyDescent="0.2">
      <c r="B1968" s="465"/>
      <c r="C1968" s="465"/>
    </row>
    <row r="1969" spans="2:3" x14ac:dyDescent="0.2">
      <c r="B1969" s="465"/>
      <c r="C1969" s="465"/>
    </row>
    <row r="1970" spans="2:3" x14ac:dyDescent="0.2">
      <c r="B1970" s="465"/>
      <c r="C1970" s="465"/>
    </row>
    <row r="1971" spans="2:3" x14ac:dyDescent="0.2">
      <c r="B1971" s="465"/>
      <c r="C1971" s="465"/>
    </row>
    <row r="1972" spans="2:3" x14ac:dyDescent="0.2">
      <c r="B1972" s="465"/>
      <c r="C1972" s="465"/>
    </row>
    <row r="1973" spans="2:3" x14ac:dyDescent="0.2">
      <c r="B1973" s="465"/>
      <c r="C1973" s="465"/>
    </row>
    <row r="1974" spans="2:3" x14ac:dyDescent="0.2">
      <c r="B1974" s="465"/>
      <c r="C1974" s="465"/>
    </row>
    <row r="1975" spans="2:3" x14ac:dyDescent="0.2">
      <c r="B1975" s="465"/>
      <c r="C1975" s="465"/>
    </row>
    <row r="1976" spans="2:3" x14ac:dyDescent="0.2">
      <c r="B1976" s="465"/>
      <c r="C1976" s="465"/>
    </row>
    <row r="1977" spans="2:3" x14ac:dyDescent="0.2">
      <c r="B1977" s="465"/>
      <c r="C1977" s="465"/>
    </row>
    <row r="1978" spans="2:3" x14ac:dyDescent="0.2">
      <c r="B1978" s="465"/>
      <c r="C1978" s="465"/>
    </row>
    <row r="1979" spans="2:3" x14ac:dyDescent="0.2">
      <c r="B1979" s="465"/>
      <c r="C1979" s="465"/>
    </row>
    <row r="1980" spans="2:3" x14ac:dyDescent="0.2">
      <c r="B1980" s="465"/>
      <c r="C1980" s="465"/>
    </row>
    <row r="1981" spans="2:3" x14ac:dyDescent="0.2">
      <c r="B1981" s="465"/>
      <c r="C1981" s="465"/>
    </row>
    <row r="1982" spans="2:3" x14ac:dyDescent="0.2">
      <c r="B1982" s="465"/>
      <c r="C1982" s="465"/>
    </row>
    <row r="1983" spans="2:3" x14ac:dyDescent="0.2">
      <c r="B1983" s="465"/>
      <c r="C1983" s="465"/>
    </row>
    <row r="1984" spans="2:3" x14ac:dyDescent="0.2">
      <c r="B1984" s="465"/>
      <c r="C1984" s="465"/>
    </row>
    <row r="1985" spans="2:3" x14ac:dyDescent="0.2">
      <c r="B1985" s="465"/>
      <c r="C1985" s="465"/>
    </row>
    <row r="1986" spans="2:3" x14ac:dyDescent="0.2">
      <c r="B1986" s="465"/>
      <c r="C1986" s="465"/>
    </row>
    <row r="1987" spans="2:3" x14ac:dyDescent="0.2">
      <c r="B1987" s="465"/>
      <c r="C1987" s="465"/>
    </row>
    <row r="1988" spans="2:3" x14ac:dyDescent="0.2">
      <c r="B1988" s="465"/>
      <c r="C1988" s="465"/>
    </row>
    <row r="1989" spans="2:3" x14ac:dyDescent="0.2">
      <c r="B1989" s="465"/>
      <c r="C1989" s="465"/>
    </row>
    <row r="1990" spans="2:3" x14ac:dyDescent="0.2">
      <c r="B1990" s="465"/>
      <c r="C1990" s="465"/>
    </row>
    <row r="1991" spans="2:3" x14ac:dyDescent="0.2">
      <c r="B1991" s="465"/>
      <c r="C1991" s="465"/>
    </row>
    <row r="1992" spans="2:3" x14ac:dyDescent="0.2">
      <c r="B1992" s="465"/>
      <c r="C1992" s="465"/>
    </row>
    <row r="1993" spans="2:3" x14ac:dyDescent="0.2">
      <c r="B1993" s="465"/>
      <c r="C1993" s="465"/>
    </row>
    <row r="1994" spans="2:3" x14ac:dyDescent="0.2">
      <c r="B1994" s="465"/>
      <c r="C1994" s="465"/>
    </row>
    <row r="1995" spans="2:3" x14ac:dyDescent="0.2">
      <c r="B1995" s="465"/>
      <c r="C1995" s="465"/>
    </row>
    <row r="1996" spans="2:3" x14ac:dyDescent="0.2">
      <c r="B1996" s="465"/>
      <c r="C1996" s="465"/>
    </row>
    <row r="1997" spans="2:3" x14ac:dyDescent="0.2">
      <c r="B1997" s="465"/>
      <c r="C1997" s="465"/>
    </row>
    <row r="1998" spans="2:3" x14ac:dyDescent="0.2">
      <c r="B1998" s="465"/>
      <c r="C1998" s="465"/>
    </row>
    <row r="1999" spans="2:3" x14ac:dyDescent="0.2">
      <c r="B1999" s="465"/>
      <c r="C1999" s="465"/>
    </row>
    <row r="2000" spans="2:3" x14ac:dyDescent="0.2">
      <c r="B2000" s="465"/>
      <c r="C2000" s="465"/>
    </row>
    <row r="2001" spans="2:3" x14ac:dyDescent="0.2">
      <c r="B2001" s="465"/>
      <c r="C2001" s="465"/>
    </row>
    <row r="2002" spans="2:3" x14ac:dyDescent="0.2">
      <c r="B2002" s="465"/>
      <c r="C2002" s="465"/>
    </row>
    <row r="2003" spans="2:3" x14ac:dyDescent="0.2">
      <c r="B2003" s="465"/>
      <c r="C2003" s="465"/>
    </row>
    <row r="2004" spans="2:3" x14ac:dyDescent="0.2">
      <c r="B2004" s="465"/>
      <c r="C2004" s="465"/>
    </row>
    <row r="2005" spans="2:3" x14ac:dyDescent="0.2">
      <c r="B2005" s="465"/>
      <c r="C2005" s="465"/>
    </row>
    <row r="2006" spans="2:3" x14ac:dyDescent="0.2">
      <c r="B2006" s="465"/>
      <c r="C2006" s="465"/>
    </row>
    <row r="2007" spans="2:3" x14ac:dyDescent="0.2">
      <c r="B2007" s="465"/>
      <c r="C2007" s="465"/>
    </row>
    <row r="2008" spans="2:3" x14ac:dyDescent="0.2">
      <c r="B2008" s="465"/>
      <c r="C2008" s="465"/>
    </row>
    <row r="2009" spans="2:3" x14ac:dyDescent="0.2">
      <c r="B2009" s="465"/>
      <c r="C2009" s="465"/>
    </row>
    <row r="2010" spans="2:3" x14ac:dyDescent="0.2">
      <c r="B2010" s="465"/>
      <c r="C2010" s="465"/>
    </row>
    <row r="2011" spans="2:3" x14ac:dyDescent="0.2">
      <c r="B2011" s="465"/>
      <c r="C2011" s="465"/>
    </row>
    <row r="2012" spans="2:3" x14ac:dyDescent="0.2">
      <c r="B2012" s="465"/>
      <c r="C2012" s="465"/>
    </row>
    <row r="2013" spans="2:3" x14ac:dyDescent="0.2">
      <c r="B2013" s="465"/>
      <c r="C2013" s="465"/>
    </row>
    <row r="2014" spans="2:3" x14ac:dyDescent="0.2">
      <c r="B2014" s="465"/>
      <c r="C2014" s="465"/>
    </row>
    <row r="2015" spans="2:3" x14ac:dyDescent="0.2">
      <c r="B2015" s="465"/>
      <c r="C2015" s="465"/>
    </row>
    <row r="2016" spans="2:3" x14ac:dyDescent="0.2">
      <c r="B2016" s="465"/>
      <c r="C2016" s="465"/>
    </row>
    <row r="2017" spans="2:3" x14ac:dyDescent="0.2">
      <c r="B2017" s="465"/>
      <c r="C2017" s="465"/>
    </row>
    <row r="2018" spans="2:3" x14ac:dyDescent="0.2">
      <c r="B2018" s="465"/>
      <c r="C2018" s="465"/>
    </row>
    <row r="2019" spans="2:3" x14ac:dyDescent="0.2">
      <c r="B2019" s="465"/>
      <c r="C2019" s="465"/>
    </row>
    <row r="2020" spans="2:3" x14ac:dyDescent="0.2">
      <c r="B2020" s="465"/>
      <c r="C2020" s="465"/>
    </row>
    <row r="2021" spans="2:3" x14ac:dyDescent="0.2">
      <c r="B2021" s="465"/>
      <c r="C2021" s="465"/>
    </row>
    <row r="2022" spans="2:3" x14ac:dyDescent="0.2">
      <c r="B2022" s="465"/>
      <c r="C2022" s="465"/>
    </row>
    <row r="2023" spans="2:3" x14ac:dyDescent="0.2">
      <c r="B2023" s="465"/>
      <c r="C2023" s="465"/>
    </row>
    <row r="2024" spans="2:3" x14ac:dyDescent="0.2">
      <c r="B2024" s="465"/>
      <c r="C2024" s="465"/>
    </row>
    <row r="2025" spans="2:3" x14ac:dyDescent="0.2">
      <c r="B2025" s="465"/>
      <c r="C2025" s="465"/>
    </row>
    <row r="2026" spans="2:3" x14ac:dyDescent="0.2">
      <c r="B2026" s="465"/>
      <c r="C2026" s="465"/>
    </row>
    <row r="2027" spans="2:3" x14ac:dyDescent="0.2">
      <c r="B2027" s="465"/>
      <c r="C2027" s="465"/>
    </row>
    <row r="2028" spans="2:3" x14ac:dyDescent="0.2">
      <c r="B2028" s="465"/>
      <c r="C2028" s="465"/>
    </row>
    <row r="2029" spans="2:3" x14ac:dyDescent="0.2">
      <c r="B2029" s="465"/>
      <c r="C2029" s="465"/>
    </row>
    <row r="2030" spans="2:3" x14ac:dyDescent="0.2">
      <c r="B2030" s="465"/>
      <c r="C2030" s="465"/>
    </row>
    <row r="2031" spans="2:3" x14ac:dyDescent="0.2">
      <c r="B2031" s="465"/>
      <c r="C2031" s="465"/>
    </row>
    <row r="2032" spans="2:3" x14ac:dyDescent="0.2">
      <c r="B2032" s="465"/>
      <c r="C2032" s="465"/>
    </row>
    <row r="2033" spans="2:3" x14ac:dyDescent="0.2">
      <c r="B2033" s="465"/>
      <c r="C2033" s="465"/>
    </row>
    <row r="2034" spans="2:3" x14ac:dyDescent="0.2">
      <c r="B2034" s="465"/>
      <c r="C2034" s="465"/>
    </row>
    <row r="2035" spans="2:3" x14ac:dyDescent="0.2">
      <c r="B2035" s="465"/>
      <c r="C2035" s="465"/>
    </row>
    <row r="2036" spans="2:3" x14ac:dyDescent="0.2">
      <c r="B2036" s="465"/>
      <c r="C2036" s="465"/>
    </row>
    <row r="2037" spans="2:3" x14ac:dyDescent="0.2">
      <c r="B2037" s="465"/>
      <c r="C2037" s="465"/>
    </row>
    <row r="2038" spans="2:3" x14ac:dyDescent="0.2">
      <c r="B2038" s="465"/>
      <c r="C2038" s="465"/>
    </row>
    <row r="2039" spans="2:3" x14ac:dyDescent="0.2">
      <c r="B2039" s="465"/>
      <c r="C2039" s="465"/>
    </row>
    <row r="2040" spans="2:3" x14ac:dyDescent="0.2">
      <c r="B2040" s="465"/>
      <c r="C2040" s="465"/>
    </row>
    <row r="2041" spans="2:3" x14ac:dyDescent="0.2">
      <c r="B2041" s="465"/>
      <c r="C2041" s="465"/>
    </row>
    <row r="2042" spans="2:3" x14ac:dyDescent="0.2">
      <c r="B2042" s="465"/>
      <c r="C2042" s="465"/>
    </row>
    <row r="2043" spans="2:3" x14ac:dyDescent="0.2">
      <c r="B2043" s="465"/>
      <c r="C2043" s="465"/>
    </row>
    <row r="2044" spans="2:3" x14ac:dyDescent="0.2">
      <c r="B2044" s="465"/>
      <c r="C2044" s="465"/>
    </row>
    <row r="2045" spans="2:3" x14ac:dyDescent="0.2">
      <c r="B2045" s="465"/>
      <c r="C2045" s="465"/>
    </row>
    <row r="2046" spans="2:3" x14ac:dyDescent="0.2">
      <c r="B2046" s="465"/>
      <c r="C2046" s="465"/>
    </row>
    <row r="2047" spans="2:3" x14ac:dyDescent="0.2">
      <c r="B2047" s="465"/>
      <c r="C2047" s="465"/>
    </row>
    <row r="2048" spans="2:3" x14ac:dyDescent="0.2">
      <c r="B2048" s="465"/>
      <c r="C2048" s="465"/>
    </row>
    <row r="2049" spans="2:3" x14ac:dyDescent="0.2">
      <c r="B2049" s="465"/>
      <c r="C2049" s="465"/>
    </row>
    <row r="2050" spans="2:3" x14ac:dyDescent="0.2">
      <c r="B2050" s="465"/>
      <c r="C2050" s="465"/>
    </row>
    <row r="2051" spans="2:3" x14ac:dyDescent="0.2">
      <c r="B2051" s="465"/>
      <c r="C2051" s="465"/>
    </row>
    <row r="2052" spans="2:3" x14ac:dyDescent="0.2">
      <c r="B2052" s="465"/>
      <c r="C2052" s="465"/>
    </row>
    <row r="2053" spans="2:3" x14ac:dyDescent="0.2">
      <c r="B2053" s="465"/>
      <c r="C2053" s="465"/>
    </row>
    <row r="2054" spans="2:3" x14ac:dyDescent="0.2">
      <c r="B2054" s="465"/>
      <c r="C2054" s="465"/>
    </row>
    <row r="2055" spans="2:3" x14ac:dyDescent="0.2">
      <c r="B2055" s="465"/>
      <c r="C2055" s="465"/>
    </row>
    <row r="2056" spans="2:3" x14ac:dyDescent="0.2">
      <c r="B2056" s="465"/>
      <c r="C2056" s="465"/>
    </row>
    <row r="2057" spans="2:3" x14ac:dyDescent="0.2">
      <c r="B2057" s="465"/>
      <c r="C2057" s="465"/>
    </row>
    <row r="2058" spans="2:3" x14ac:dyDescent="0.2">
      <c r="B2058" s="465"/>
      <c r="C2058" s="465"/>
    </row>
    <row r="2059" spans="2:3" x14ac:dyDescent="0.2">
      <c r="B2059" s="465"/>
      <c r="C2059" s="465"/>
    </row>
    <row r="2060" spans="2:3" x14ac:dyDescent="0.2">
      <c r="B2060" s="465"/>
      <c r="C2060" s="465"/>
    </row>
    <row r="2061" spans="2:3" x14ac:dyDescent="0.2">
      <c r="B2061" s="465"/>
      <c r="C2061" s="465"/>
    </row>
    <row r="2062" spans="2:3" x14ac:dyDescent="0.2">
      <c r="B2062" s="465"/>
      <c r="C2062" s="465"/>
    </row>
    <row r="2063" spans="2:3" x14ac:dyDescent="0.2">
      <c r="B2063" s="465"/>
      <c r="C2063" s="465"/>
    </row>
    <row r="2064" spans="2:3" x14ac:dyDescent="0.2">
      <c r="B2064" s="465"/>
      <c r="C2064" s="465"/>
    </row>
    <row r="2065" spans="2:3" x14ac:dyDescent="0.2">
      <c r="B2065" s="465"/>
      <c r="C2065" s="465"/>
    </row>
    <row r="2066" spans="2:3" x14ac:dyDescent="0.2">
      <c r="B2066" s="465"/>
      <c r="C2066" s="465"/>
    </row>
    <row r="2067" spans="2:3" x14ac:dyDescent="0.2">
      <c r="B2067" s="465"/>
      <c r="C2067" s="465"/>
    </row>
    <row r="2068" spans="2:3" x14ac:dyDescent="0.2">
      <c r="B2068" s="465"/>
      <c r="C2068" s="465"/>
    </row>
    <row r="2069" spans="2:3" x14ac:dyDescent="0.2">
      <c r="B2069" s="465"/>
      <c r="C2069" s="465"/>
    </row>
    <row r="2070" spans="2:3" x14ac:dyDescent="0.2">
      <c r="B2070" s="465"/>
      <c r="C2070" s="465"/>
    </row>
    <row r="2071" spans="2:3" x14ac:dyDescent="0.2">
      <c r="B2071" s="465"/>
      <c r="C2071" s="465"/>
    </row>
    <row r="2072" spans="2:3" x14ac:dyDescent="0.2">
      <c r="B2072" s="465"/>
      <c r="C2072" s="465"/>
    </row>
    <row r="2073" spans="2:3" x14ac:dyDescent="0.2">
      <c r="B2073" s="465"/>
      <c r="C2073" s="465"/>
    </row>
    <row r="2074" spans="2:3" x14ac:dyDescent="0.2">
      <c r="B2074" s="465"/>
      <c r="C2074" s="465"/>
    </row>
    <row r="2075" spans="2:3" x14ac:dyDescent="0.2">
      <c r="B2075" s="465"/>
      <c r="C2075" s="465"/>
    </row>
    <row r="2076" spans="2:3" x14ac:dyDescent="0.2">
      <c r="B2076" s="465"/>
      <c r="C2076" s="465"/>
    </row>
    <row r="2077" spans="2:3" x14ac:dyDescent="0.2">
      <c r="B2077" s="465"/>
      <c r="C2077" s="465"/>
    </row>
    <row r="2078" spans="2:3" x14ac:dyDescent="0.2">
      <c r="B2078" s="465"/>
      <c r="C2078" s="465"/>
    </row>
    <row r="2079" spans="2:3" x14ac:dyDescent="0.2">
      <c r="B2079" s="465"/>
      <c r="C2079" s="465"/>
    </row>
    <row r="2080" spans="2:3" x14ac:dyDescent="0.2">
      <c r="B2080" s="465"/>
      <c r="C2080" s="465"/>
    </row>
    <row r="2081" spans="2:3" x14ac:dyDescent="0.2">
      <c r="B2081" s="465"/>
      <c r="C2081" s="465"/>
    </row>
    <row r="2082" spans="2:3" x14ac:dyDescent="0.2">
      <c r="B2082" s="465"/>
      <c r="C2082" s="465"/>
    </row>
    <row r="2083" spans="2:3" x14ac:dyDescent="0.2">
      <c r="B2083" s="465"/>
      <c r="C2083" s="465"/>
    </row>
    <row r="2084" spans="2:3" x14ac:dyDescent="0.2">
      <c r="B2084" s="465"/>
      <c r="C2084" s="465"/>
    </row>
    <row r="2085" spans="2:3" x14ac:dyDescent="0.2">
      <c r="B2085" s="465"/>
      <c r="C2085" s="465"/>
    </row>
    <row r="2086" spans="2:3" x14ac:dyDescent="0.2">
      <c r="B2086" s="465"/>
      <c r="C2086" s="465"/>
    </row>
    <row r="2087" spans="2:3" x14ac:dyDescent="0.2">
      <c r="B2087" s="465"/>
      <c r="C2087" s="465"/>
    </row>
    <row r="2088" spans="2:3" x14ac:dyDescent="0.2">
      <c r="B2088" s="465"/>
      <c r="C2088" s="465"/>
    </row>
    <row r="2089" spans="2:3" x14ac:dyDescent="0.2">
      <c r="B2089" s="465"/>
      <c r="C2089" s="465"/>
    </row>
    <row r="2090" spans="2:3" x14ac:dyDescent="0.2">
      <c r="B2090" s="465"/>
      <c r="C2090" s="465"/>
    </row>
    <row r="2091" spans="2:3" x14ac:dyDescent="0.2">
      <c r="B2091" s="465"/>
      <c r="C2091" s="465"/>
    </row>
    <row r="2092" spans="2:3" x14ac:dyDescent="0.2">
      <c r="B2092" s="465"/>
      <c r="C2092" s="465"/>
    </row>
    <row r="2093" spans="2:3" x14ac:dyDescent="0.2">
      <c r="B2093" s="465"/>
      <c r="C2093" s="465"/>
    </row>
    <row r="2094" spans="2:3" x14ac:dyDescent="0.2">
      <c r="B2094" s="465"/>
      <c r="C2094" s="465"/>
    </row>
    <row r="2095" spans="2:3" x14ac:dyDescent="0.2">
      <c r="B2095" s="465"/>
      <c r="C2095" s="465"/>
    </row>
    <row r="2096" spans="2:3" x14ac:dyDescent="0.2">
      <c r="B2096" s="465"/>
      <c r="C2096" s="465"/>
    </row>
    <row r="2097" spans="2:3" x14ac:dyDescent="0.2">
      <c r="B2097" s="465"/>
      <c r="C2097" s="465"/>
    </row>
    <row r="2098" spans="2:3" x14ac:dyDescent="0.2">
      <c r="B2098" s="465"/>
      <c r="C2098" s="465"/>
    </row>
    <row r="2099" spans="2:3" x14ac:dyDescent="0.2">
      <c r="B2099" s="465"/>
      <c r="C2099" s="465"/>
    </row>
    <row r="2100" spans="2:3" x14ac:dyDescent="0.2">
      <c r="B2100" s="465"/>
      <c r="C2100" s="465"/>
    </row>
    <row r="2101" spans="2:3" x14ac:dyDescent="0.2">
      <c r="B2101" s="465"/>
      <c r="C2101" s="465"/>
    </row>
    <row r="2102" spans="2:3" x14ac:dyDescent="0.2">
      <c r="B2102" s="465"/>
      <c r="C2102" s="465"/>
    </row>
    <row r="2103" spans="2:3" x14ac:dyDescent="0.2">
      <c r="B2103" s="465"/>
      <c r="C2103" s="465"/>
    </row>
    <row r="2104" spans="2:3" x14ac:dyDescent="0.2">
      <c r="B2104" s="465"/>
      <c r="C2104" s="465"/>
    </row>
    <row r="2105" spans="2:3" x14ac:dyDescent="0.2">
      <c r="B2105" s="465"/>
      <c r="C2105" s="465"/>
    </row>
    <row r="2106" spans="2:3" x14ac:dyDescent="0.2">
      <c r="B2106" s="465"/>
      <c r="C2106" s="465"/>
    </row>
    <row r="2107" spans="2:3" x14ac:dyDescent="0.2">
      <c r="B2107" s="465"/>
      <c r="C2107" s="465"/>
    </row>
    <row r="2108" spans="2:3" x14ac:dyDescent="0.2">
      <c r="B2108" s="465"/>
      <c r="C2108" s="465"/>
    </row>
    <row r="2109" spans="2:3" x14ac:dyDescent="0.2">
      <c r="B2109" s="465"/>
      <c r="C2109" s="465"/>
    </row>
    <row r="2110" spans="2:3" x14ac:dyDescent="0.2">
      <c r="B2110" s="465"/>
      <c r="C2110" s="465"/>
    </row>
    <row r="2111" spans="2:3" x14ac:dyDescent="0.2">
      <c r="B2111" s="465"/>
      <c r="C2111" s="465"/>
    </row>
    <row r="2112" spans="2:3" x14ac:dyDescent="0.2">
      <c r="B2112" s="465"/>
      <c r="C2112" s="465"/>
    </row>
    <row r="2113" spans="2:3" x14ac:dyDescent="0.2">
      <c r="B2113" s="465"/>
      <c r="C2113" s="465"/>
    </row>
    <row r="2114" spans="2:3" x14ac:dyDescent="0.2">
      <c r="B2114" s="465"/>
      <c r="C2114" s="465"/>
    </row>
    <row r="2115" spans="2:3" x14ac:dyDescent="0.2">
      <c r="B2115" s="465"/>
      <c r="C2115" s="465"/>
    </row>
    <row r="2116" spans="2:3" x14ac:dyDescent="0.2">
      <c r="B2116" s="465"/>
      <c r="C2116" s="465"/>
    </row>
    <row r="2117" spans="2:3" x14ac:dyDescent="0.2">
      <c r="B2117" s="465"/>
      <c r="C2117" s="465"/>
    </row>
    <row r="2118" spans="2:3" x14ac:dyDescent="0.2">
      <c r="B2118" s="465"/>
      <c r="C2118" s="465"/>
    </row>
    <row r="2119" spans="2:3" x14ac:dyDescent="0.2">
      <c r="B2119" s="465"/>
      <c r="C2119" s="465"/>
    </row>
    <row r="2120" spans="2:3" x14ac:dyDescent="0.2">
      <c r="B2120" s="465"/>
      <c r="C2120" s="465"/>
    </row>
    <row r="2121" spans="2:3" x14ac:dyDescent="0.2">
      <c r="B2121" s="465"/>
      <c r="C2121" s="465"/>
    </row>
    <row r="2122" spans="2:3" x14ac:dyDescent="0.2">
      <c r="B2122" s="465"/>
      <c r="C2122" s="465"/>
    </row>
    <row r="2123" spans="2:3" x14ac:dyDescent="0.2">
      <c r="B2123" s="465"/>
      <c r="C2123" s="465"/>
    </row>
    <row r="2124" spans="2:3" x14ac:dyDescent="0.2">
      <c r="B2124" s="465"/>
      <c r="C2124" s="465"/>
    </row>
    <row r="2125" spans="2:3" x14ac:dyDescent="0.2">
      <c r="B2125" s="465"/>
      <c r="C2125" s="465"/>
    </row>
    <row r="2126" spans="2:3" x14ac:dyDescent="0.2">
      <c r="B2126" s="465"/>
      <c r="C2126" s="465"/>
    </row>
    <row r="2127" spans="2:3" x14ac:dyDescent="0.2">
      <c r="B2127" s="465"/>
      <c r="C2127" s="465"/>
    </row>
    <row r="2128" spans="2:3" x14ac:dyDescent="0.2">
      <c r="B2128" s="465"/>
      <c r="C2128" s="465"/>
    </row>
    <row r="2129" spans="2:3" x14ac:dyDescent="0.2">
      <c r="B2129" s="465"/>
      <c r="C2129" s="465"/>
    </row>
    <row r="2130" spans="2:3" x14ac:dyDescent="0.2">
      <c r="B2130" s="465"/>
      <c r="C2130" s="465"/>
    </row>
    <row r="2131" spans="2:3" x14ac:dyDescent="0.2">
      <c r="B2131" s="465"/>
      <c r="C2131" s="465"/>
    </row>
    <row r="2132" spans="2:3" x14ac:dyDescent="0.2">
      <c r="B2132" s="465"/>
      <c r="C2132" s="465"/>
    </row>
    <row r="2133" spans="2:3" x14ac:dyDescent="0.2">
      <c r="B2133" s="465"/>
      <c r="C2133" s="465"/>
    </row>
    <row r="2134" spans="2:3" x14ac:dyDescent="0.2">
      <c r="B2134" s="465"/>
      <c r="C2134" s="465"/>
    </row>
    <row r="2135" spans="2:3" x14ac:dyDescent="0.2">
      <c r="B2135" s="465"/>
      <c r="C2135" s="465"/>
    </row>
    <row r="2136" spans="2:3" x14ac:dyDescent="0.2">
      <c r="B2136" s="465"/>
      <c r="C2136" s="465"/>
    </row>
    <row r="2137" spans="2:3" x14ac:dyDescent="0.2">
      <c r="B2137" s="465"/>
      <c r="C2137" s="465"/>
    </row>
    <row r="2138" spans="2:3" x14ac:dyDescent="0.2">
      <c r="B2138" s="465"/>
      <c r="C2138" s="465"/>
    </row>
    <row r="2139" spans="2:3" x14ac:dyDescent="0.2">
      <c r="B2139" s="465"/>
      <c r="C2139" s="465"/>
    </row>
    <row r="2140" spans="2:3" x14ac:dyDescent="0.2">
      <c r="B2140" s="465"/>
      <c r="C2140" s="465"/>
    </row>
    <row r="2141" spans="2:3" x14ac:dyDescent="0.2">
      <c r="B2141" s="465"/>
      <c r="C2141" s="465"/>
    </row>
    <row r="2142" spans="2:3" x14ac:dyDescent="0.2">
      <c r="B2142" s="465"/>
      <c r="C2142" s="465"/>
    </row>
    <row r="2143" spans="2:3" x14ac:dyDescent="0.2">
      <c r="B2143" s="465"/>
      <c r="C2143" s="465"/>
    </row>
    <row r="2144" spans="2:3" x14ac:dyDescent="0.2">
      <c r="B2144" s="465"/>
      <c r="C2144" s="465"/>
    </row>
    <row r="2145" spans="2:3" x14ac:dyDescent="0.2">
      <c r="B2145" s="465"/>
      <c r="C2145" s="465"/>
    </row>
    <row r="2146" spans="2:3" x14ac:dyDescent="0.2">
      <c r="B2146" s="465"/>
      <c r="C2146" s="465"/>
    </row>
    <row r="2147" spans="2:3" x14ac:dyDescent="0.2">
      <c r="B2147" s="465"/>
      <c r="C2147" s="465"/>
    </row>
    <row r="2148" spans="2:3" x14ac:dyDescent="0.2">
      <c r="B2148" s="465"/>
      <c r="C2148" s="465"/>
    </row>
    <row r="2149" spans="2:3" x14ac:dyDescent="0.2">
      <c r="B2149" s="465"/>
      <c r="C2149" s="465"/>
    </row>
    <row r="2150" spans="2:3" x14ac:dyDescent="0.2">
      <c r="B2150" s="465"/>
      <c r="C2150" s="465"/>
    </row>
    <row r="2151" spans="2:3" x14ac:dyDescent="0.2">
      <c r="B2151" s="465"/>
      <c r="C2151" s="465"/>
    </row>
    <row r="2152" spans="2:3" x14ac:dyDescent="0.2">
      <c r="B2152" s="465"/>
      <c r="C2152" s="465"/>
    </row>
    <row r="2153" spans="2:3" x14ac:dyDescent="0.2">
      <c r="B2153" s="465"/>
      <c r="C2153" s="465"/>
    </row>
    <row r="2154" spans="2:3" x14ac:dyDescent="0.2">
      <c r="B2154" s="465"/>
      <c r="C2154" s="465"/>
    </row>
    <row r="2155" spans="2:3" x14ac:dyDescent="0.2">
      <c r="B2155" s="465"/>
      <c r="C2155" s="465"/>
    </row>
    <row r="2156" spans="2:3" x14ac:dyDescent="0.2">
      <c r="B2156" s="465"/>
      <c r="C2156" s="465"/>
    </row>
    <row r="2157" spans="2:3" x14ac:dyDescent="0.2">
      <c r="B2157" s="465"/>
      <c r="C2157" s="465"/>
    </row>
    <row r="2158" spans="2:3" x14ac:dyDescent="0.2">
      <c r="B2158" s="465"/>
      <c r="C2158" s="465"/>
    </row>
    <row r="2159" spans="2:3" x14ac:dyDescent="0.2">
      <c r="B2159" s="465"/>
      <c r="C2159" s="465"/>
    </row>
    <row r="2160" spans="2:3" x14ac:dyDescent="0.2">
      <c r="B2160" s="465"/>
      <c r="C2160" s="465"/>
    </row>
    <row r="2161" spans="2:3" x14ac:dyDescent="0.2">
      <c r="B2161" s="465"/>
      <c r="C2161" s="465"/>
    </row>
    <row r="2162" spans="2:3" x14ac:dyDescent="0.2">
      <c r="B2162" s="465"/>
      <c r="C2162" s="465"/>
    </row>
    <row r="2163" spans="2:3" x14ac:dyDescent="0.2">
      <c r="B2163" s="465"/>
      <c r="C2163" s="465"/>
    </row>
    <row r="2164" spans="2:3" x14ac:dyDescent="0.2">
      <c r="B2164" s="465"/>
      <c r="C2164" s="465"/>
    </row>
    <row r="2165" spans="2:3" x14ac:dyDescent="0.2">
      <c r="B2165" s="465"/>
      <c r="C2165" s="465"/>
    </row>
    <row r="2166" spans="2:3" x14ac:dyDescent="0.2">
      <c r="B2166" s="465"/>
      <c r="C2166" s="465"/>
    </row>
    <row r="2167" spans="2:3" x14ac:dyDescent="0.2">
      <c r="B2167" s="465"/>
      <c r="C2167" s="465"/>
    </row>
    <row r="2168" spans="2:3" x14ac:dyDescent="0.2">
      <c r="B2168" s="465"/>
      <c r="C2168" s="465"/>
    </row>
    <row r="2169" spans="2:3" x14ac:dyDescent="0.2">
      <c r="B2169" s="465"/>
      <c r="C2169" s="465"/>
    </row>
    <row r="2170" spans="2:3" x14ac:dyDescent="0.2">
      <c r="B2170" s="465"/>
      <c r="C2170" s="465"/>
    </row>
    <row r="2171" spans="2:3" x14ac:dyDescent="0.2">
      <c r="B2171" s="465"/>
      <c r="C2171" s="465"/>
    </row>
    <row r="2172" spans="2:3" x14ac:dyDescent="0.2">
      <c r="B2172" s="465"/>
      <c r="C2172" s="465"/>
    </row>
    <row r="2173" spans="2:3" x14ac:dyDescent="0.2">
      <c r="B2173" s="465"/>
      <c r="C2173" s="465"/>
    </row>
    <row r="2174" spans="2:3" x14ac:dyDescent="0.2">
      <c r="B2174" s="465"/>
      <c r="C2174" s="465"/>
    </row>
    <row r="2175" spans="2:3" x14ac:dyDescent="0.2">
      <c r="B2175" s="465"/>
      <c r="C2175" s="465"/>
    </row>
    <row r="2176" spans="2:3" x14ac:dyDescent="0.2">
      <c r="B2176" s="465"/>
      <c r="C2176" s="465"/>
    </row>
    <row r="2177" spans="2:3" x14ac:dyDescent="0.2">
      <c r="B2177" s="465"/>
      <c r="C2177" s="465"/>
    </row>
    <row r="2178" spans="2:3" x14ac:dyDescent="0.2">
      <c r="B2178" s="465"/>
      <c r="C2178" s="465"/>
    </row>
    <row r="2179" spans="2:3" x14ac:dyDescent="0.2">
      <c r="B2179" s="465"/>
      <c r="C2179" s="465"/>
    </row>
    <row r="2180" spans="2:3" x14ac:dyDescent="0.2">
      <c r="B2180" s="465"/>
      <c r="C2180" s="465"/>
    </row>
    <row r="2181" spans="2:3" x14ac:dyDescent="0.2">
      <c r="B2181" s="465"/>
      <c r="C2181" s="465"/>
    </row>
    <row r="2182" spans="2:3" x14ac:dyDescent="0.2">
      <c r="B2182" s="465"/>
      <c r="C2182" s="465"/>
    </row>
    <row r="2183" spans="2:3" x14ac:dyDescent="0.2">
      <c r="B2183" s="465"/>
      <c r="C2183" s="465"/>
    </row>
    <row r="2184" spans="2:3" x14ac:dyDescent="0.2">
      <c r="B2184" s="465"/>
      <c r="C2184" s="465"/>
    </row>
    <row r="2185" spans="2:3" x14ac:dyDescent="0.2">
      <c r="B2185" s="465"/>
      <c r="C2185" s="465"/>
    </row>
    <row r="2186" spans="2:3" x14ac:dyDescent="0.2">
      <c r="B2186" s="465"/>
      <c r="C2186" s="465"/>
    </row>
    <row r="2187" spans="2:3" x14ac:dyDescent="0.2">
      <c r="B2187" s="465"/>
      <c r="C2187" s="465"/>
    </row>
    <row r="2188" spans="2:3" x14ac:dyDescent="0.2">
      <c r="B2188" s="465"/>
      <c r="C2188" s="465"/>
    </row>
    <row r="2189" spans="2:3" x14ac:dyDescent="0.2">
      <c r="B2189" s="465"/>
      <c r="C2189" s="465"/>
    </row>
    <row r="2190" spans="2:3" x14ac:dyDescent="0.2">
      <c r="B2190" s="465"/>
      <c r="C2190" s="465"/>
    </row>
    <row r="2191" spans="2:3" x14ac:dyDescent="0.2">
      <c r="B2191" s="465"/>
      <c r="C2191" s="465"/>
    </row>
    <row r="2192" spans="2:3" x14ac:dyDescent="0.2">
      <c r="B2192" s="465"/>
      <c r="C2192" s="465"/>
    </row>
    <row r="2193" spans="2:3" x14ac:dyDescent="0.2">
      <c r="B2193" s="465"/>
      <c r="C2193" s="465"/>
    </row>
    <row r="2194" spans="2:3" x14ac:dyDescent="0.2">
      <c r="B2194" s="465"/>
      <c r="C2194" s="465"/>
    </row>
    <row r="2195" spans="2:3" x14ac:dyDescent="0.2">
      <c r="B2195" s="465"/>
      <c r="C2195" s="465"/>
    </row>
    <row r="2196" spans="2:3" x14ac:dyDescent="0.2">
      <c r="B2196" s="465"/>
      <c r="C2196" s="465"/>
    </row>
    <row r="2197" spans="2:3" x14ac:dyDescent="0.2">
      <c r="B2197" s="465"/>
      <c r="C2197" s="465"/>
    </row>
    <row r="2198" spans="2:3" x14ac:dyDescent="0.2">
      <c r="B2198" s="465"/>
      <c r="C2198" s="465"/>
    </row>
    <row r="2199" spans="2:3" x14ac:dyDescent="0.2">
      <c r="B2199" s="465"/>
      <c r="C2199" s="465"/>
    </row>
    <row r="2200" spans="2:3" x14ac:dyDescent="0.2">
      <c r="B2200" s="465"/>
      <c r="C2200" s="465"/>
    </row>
    <row r="2201" spans="2:3" x14ac:dyDescent="0.2">
      <c r="B2201" s="465"/>
      <c r="C2201" s="465"/>
    </row>
    <row r="2202" spans="2:3" x14ac:dyDescent="0.2">
      <c r="B2202" s="465"/>
      <c r="C2202" s="465"/>
    </row>
    <row r="2203" spans="2:3" x14ac:dyDescent="0.2">
      <c r="B2203" s="465"/>
      <c r="C2203" s="465"/>
    </row>
    <row r="2204" spans="2:3" x14ac:dyDescent="0.2">
      <c r="B2204" s="465"/>
      <c r="C2204" s="465"/>
    </row>
    <row r="2205" spans="2:3" x14ac:dyDescent="0.2">
      <c r="B2205" s="465"/>
      <c r="C2205" s="465"/>
    </row>
    <row r="2206" spans="2:3" x14ac:dyDescent="0.2">
      <c r="B2206" s="465"/>
      <c r="C2206" s="465"/>
    </row>
    <row r="2207" spans="2:3" x14ac:dyDescent="0.2">
      <c r="B2207" s="465"/>
      <c r="C2207" s="465"/>
    </row>
    <row r="2208" spans="2:3" x14ac:dyDescent="0.2">
      <c r="B2208" s="465"/>
      <c r="C2208" s="465"/>
    </row>
    <row r="2209" spans="2:3" x14ac:dyDescent="0.2">
      <c r="B2209" s="465"/>
      <c r="C2209" s="465"/>
    </row>
    <row r="2210" spans="2:3" x14ac:dyDescent="0.2">
      <c r="B2210" s="465"/>
      <c r="C2210" s="465"/>
    </row>
    <row r="2211" spans="2:3" x14ac:dyDescent="0.2">
      <c r="B2211" s="465"/>
      <c r="C2211" s="465"/>
    </row>
    <row r="2212" spans="2:3" x14ac:dyDescent="0.2">
      <c r="B2212" s="465"/>
      <c r="C2212" s="465"/>
    </row>
    <row r="2213" spans="2:3" x14ac:dyDescent="0.2">
      <c r="B2213" s="465"/>
      <c r="C2213" s="465"/>
    </row>
    <row r="2214" spans="2:3" x14ac:dyDescent="0.2">
      <c r="B2214" s="465"/>
      <c r="C2214" s="465"/>
    </row>
    <row r="2215" spans="2:3" x14ac:dyDescent="0.2">
      <c r="B2215" s="465"/>
      <c r="C2215" s="465"/>
    </row>
    <row r="2216" spans="2:3" x14ac:dyDescent="0.2">
      <c r="B2216" s="465"/>
      <c r="C2216" s="465"/>
    </row>
    <row r="2217" spans="2:3" x14ac:dyDescent="0.2">
      <c r="B2217" s="465"/>
      <c r="C2217" s="465"/>
    </row>
    <row r="2218" spans="2:3" x14ac:dyDescent="0.2">
      <c r="B2218" s="465"/>
      <c r="C2218" s="465"/>
    </row>
    <row r="2219" spans="2:3" x14ac:dyDescent="0.2">
      <c r="B2219" s="465"/>
      <c r="C2219" s="465"/>
    </row>
    <row r="2220" spans="2:3" x14ac:dyDescent="0.2">
      <c r="B2220" s="465"/>
      <c r="C2220" s="465"/>
    </row>
    <row r="2221" spans="2:3" x14ac:dyDescent="0.2">
      <c r="B2221" s="465"/>
      <c r="C2221" s="465"/>
    </row>
    <row r="2222" spans="2:3" x14ac:dyDescent="0.2">
      <c r="B2222" s="465"/>
      <c r="C2222" s="465"/>
    </row>
    <row r="2223" spans="2:3" x14ac:dyDescent="0.2">
      <c r="B2223" s="465"/>
      <c r="C2223" s="465"/>
    </row>
    <row r="2224" spans="2:3" x14ac:dyDescent="0.2">
      <c r="B2224" s="465"/>
      <c r="C2224" s="465"/>
    </row>
    <row r="2225" spans="2:3" x14ac:dyDescent="0.2">
      <c r="B2225" s="465"/>
      <c r="C2225" s="465"/>
    </row>
    <row r="2226" spans="2:3" x14ac:dyDescent="0.2">
      <c r="B2226" s="465"/>
      <c r="C2226" s="465"/>
    </row>
    <row r="2227" spans="2:3" x14ac:dyDescent="0.2">
      <c r="B2227" s="465"/>
      <c r="C2227" s="465"/>
    </row>
    <row r="2228" spans="2:3" x14ac:dyDescent="0.2">
      <c r="B2228" s="465"/>
      <c r="C2228" s="465"/>
    </row>
    <row r="2229" spans="2:3" x14ac:dyDescent="0.2">
      <c r="B2229" s="465"/>
      <c r="C2229" s="465"/>
    </row>
    <row r="2230" spans="2:3" x14ac:dyDescent="0.2">
      <c r="B2230" s="465"/>
      <c r="C2230" s="465"/>
    </row>
    <row r="2231" spans="2:3" x14ac:dyDescent="0.2">
      <c r="B2231" s="465"/>
      <c r="C2231" s="465"/>
    </row>
    <row r="2232" spans="2:3" x14ac:dyDescent="0.2">
      <c r="B2232" s="465"/>
      <c r="C2232" s="465"/>
    </row>
    <row r="2233" spans="2:3" x14ac:dyDescent="0.2">
      <c r="B2233" s="465"/>
      <c r="C2233" s="465"/>
    </row>
    <row r="2234" spans="2:3" x14ac:dyDescent="0.2">
      <c r="B2234" s="465"/>
      <c r="C2234" s="465"/>
    </row>
    <row r="2235" spans="2:3" x14ac:dyDescent="0.2">
      <c r="B2235" s="465"/>
      <c r="C2235" s="465"/>
    </row>
    <row r="2236" spans="2:3" x14ac:dyDescent="0.2">
      <c r="B2236" s="465"/>
      <c r="C2236" s="465"/>
    </row>
    <row r="2237" spans="2:3" x14ac:dyDescent="0.2">
      <c r="B2237" s="465"/>
      <c r="C2237" s="465"/>
    </row>
    <row r="2238" spans="2:3" x14ac:dyDescent="0.2">
      <c r="B2238" s="465"/>
      <c r="C2238" s="465"/>
    </row>
    <row r="2239" spans="2:3" x14ac:dyDescent="0.2">
      <c r="B2239" s="465"/>
      <c r="C2239" s="465"/>
    </row>
    <row r="2240" spans="2:3" x14ac:dyDescent="0.2">
      <c r="B2240" s="465"/>
      <c r="C2240" s="465"/>
    </row>
    <row r="2241" spans="2:3" x14ac:dyDescent="0.2">
      <c r="B2241" s="465"/>
      <c r="C2241" s="465"/>
    </row>
    <row r="2242" spans="2:3" x14ac:dyDescent="0.2">
      <c r="B2242" s="465"/>
      <c r="C2242" s="465"/>
    </row>
    <row r="2243" spans="2:3" x14ac:dyDescent="0.2">
      <c r="B2243" s="465"/>
      <c r="C2243" s="465"/>
    </row>
    <row r="2244" spans="2:3" x14ac:dyDescent="0.2">
      <c r="B2244" s="465"/>
      <c r="C2244" s="465"/>
    </row>
    <row r="2245" spans="2:3" x14ac:dyDescent="0.2">
      <c r="B2245" s="465"/>
      <c r="C2245" s="465"/>
    </row>
    <row r="2246" spans="2:3" x14ac:dyDescent="0.2">
      <c r="B2246" s="465"/>
      <c r="C2246" s="465"/>
    </row>
    <row r="2247" spans="2:3" x14ac:dyDescent="0.2">
      <c r="B2247" s="465"/>
      <c r="C2247" s="465"/>
    </row>
    <row r="2248" spans="2:3" x14ac:dyDescent="0.2">
      <c r="B2248" s="465"/>
      <c r="C2248" s="465"/>
    </row>
    <row r="2249" spans="2:3" x14ac:dyDescent="0.2">
      <c r="B2249" s="465"/>
      <c r="C2249" s="465"/>
    </row>
    <row r="2250" spans="2:3" x14ac:dyDescent="0.2">
      <c r="B2250" s="465"/>
      <c r="C2250" s="465"/>
    </row>
    <row r="2251" spans="2:3" x14ac:dyDescent="0.2">
      <c r="B2251" s="465"/>
      <c r="C2251" s="465"/>
    </row>
    <row r="2252" spans="2:3" x14ac:dyDescent="0.2">
      <c r="B2252" s="465"/>
      <c r="C2252" s="465"/>
    </row>
    <row r="2253" spans="2:3" x14ac:dyDescent="0.2">
      <c r="B2253" s="465"/>
      <c r="C2253" s="465"/>
    </row>
    <row r="2254" spans="2:3" x14ac:dyDescent="0.2">
      <c r="B2254" s="465"/>
      <c r="C2254" s="465"/>
    </row>
    <row r="2255" spans="2:3" x14ac:dyDescent="0.2">
      <c r="B2255" s="465"/>
      <c r="C2255" s="465"/>
    </row>
    <row r="2256" spans="2:3" x14ac:dyDescent="0.2">
      <c r="B2256" s="465"/>
      <c r="C2256" s="465"/>
    </row>
    <row r="2257" spans="2:3" x14ac:dyDescent="0.2">
      <c r="B2257" s="465"/>
      <c r="C2257" s="465"/>
    </row>
    <row r="2258" spans="2:3" x14ac:dyDescent="0.2">
      <c r="B2258" s="465"/>
      <c r="C2258" s="465"/>
    </row>
    <row r="2259" spans="2:3" x14ac:dyDescent="0.2">
      <c r="B2259" s="465"/>
      <c r="C2259" s="465"/>
    </row>
    <row r="2260" spans="2:3" x14ac:dyDescent="0.2">
      <c r="B2260" s="465"/>
      <c r="C2260" s="465"/>
    </row>
    <row r="2261" spans="2:3" x14ac:dyDescent="0.2">
      <c r="B2261" s="465"/>
      <c r="C2261" s="465"/>
    </row>
    <row r="2262" spans="2:3" x14ac:dyDescent="0.2">
      <c r="B2262" s="465"/>
      <c r="C2262" s="465"/>
    </row>
    <row r="2263" spans="2:3" x14ac:dyDescent="0.2">
      <c r="B2263" s="465"/>
      <c r="C2263" s="465"/>
    </row>
    <row r="2264" spans="2:3" x14ac:dyDescent="0.2">
      <c r="B2264" s="465"/>
      <c r="C2264" s="465"/>
    </row>
    <row r="2265" spans="2:3" x14ac:dyDescent="0.2">
      <c r="B2265" s="465"/>
      <c r="C2265" s="465"/>
    </row>
    <row r="2266" spans="2:3" x14ac:dyDescent="0.2">
      <c r="B2266" s="465"/>
      <c r="C2266" s="465"/>
    </row>
    <row r="2267" spans="2:3" x14ac:dyDescent="0.2">
      <c r="B2267" s="465"/>
      <c r="C2267" s="465"/>
    </row>
    <row r="2268" spans="2:3" x14ac:dyDescent="0.2">
      <c r="B2268" s="465"/>
      <c r="C2268" s="465"/>
    </row>
    <row r="2269" spans="2:3" x14ac:dyDescent="0.2">
      <c r="B2269" s="465"/>
      <c r="C2269" s="465"/>
    </row>
    <row r="2270" spans="2:3" x14ac:dyDescent="0.2">
      <c r="B2270" s="465"/>
      <c r="C2270" s="465"/>
    </row>
    <row r="2271" spans="2:3" x14ac:dyDescent="0.2">
      <c r="B2271" s="465"/>
      <c r="C2271" s="465"/>
    </row>
    <row r="2272" spans="2:3" x14ac:dyDescent="0.2">
      <c r="B2272" s="465"/>
      <c r="C2272" s="465"/>
    </row>
    <row r="2273" spans="2:3" x14ac:dyDescent="0.2">
      <c r="B2273" s="465"/>
      <c r="C2273" s="465"/>
    </row>
    <row r="2274" spans="2:3" x14ac:dyDescent="0.2">
      <c r="B2274" s="465"/>
      <c r="C2274" s="465"/>
    </row>
    <row r="2275" spans="2:3" x14ac:dyDescent="0.2">
      <c r="B2275" s="465"/>
      <c r="C2275" s="465"/>
    </row>
    <row r="2276" spans="2:3" x14ac:dyDescent="0.2">
      <c r="B2276" s="465"/>
      <c r="C2276" s="465"/>
    </row>
    <row r="2277" spans="2:3" x14ac:dyDescent="0.2">
      <c r="B2277" s="465"/>
      <c r="C2277" s="465"/>
    </row>
    <row r="2278" spans="2:3" x14ac:dyDescent="0.2">
      <c r="B2278" s="465"/>
      <c r="C2278" s="465"/>
    </row>
    <row r="2279" spans="2:3" x14ac:dyDescent="0.2">
      <c r="B2279" s="465"/>
      <c r="C2279" s="465"/>
    </row>
    <row r="2280" spans="2:3" x14ac:dyDescent="0.2">
      <c r="B2280" s="465"/>
      <c r="C2280" s="465"/>
    </row>
    <row r="2281" spans="2:3" x14ac:dyDescent="0.2">
      <c r="B2281" s="465"/>
      <c r="C2281" s="465"/>
    </row>
    <row r="2282" spans="2:3" x14ac:dyDescent="0.2">
      <c r="B2282" s="465"/>
      <c r="C2282" s="465"/>
    </row>
    <row r="2283" spans="2:3" x14ac:dyDescent="0.2">
      <c r="B2283" s="465"/>
      <c r="C2283" s="465"/>
    </row>
    <row r="2284" spans="2:3" x14ac:dyDescent="0.2">
      <c r="B2284" s="465"/>
      <c r="C2284" s="465"/>
    </row>
    <row r="2285" spans="2:3" x14ac:dyDescent="0.2">
      <c r="B2285" s="465"/>
      <c r="C2285" s="465"/>
    </row>
    <row r="2286" spans="2:3" x14ac:dyDescent="0.2">
      <c r="B2286" s="465"/>
      <c r="C2286" s="465"/>
    </row>
    <row r="2287" spans="2:3" x14ac:dyDescent="0.2">
      <c r="B2287" s="465"/>
      <c r="C2287" s="465"/>
    </row>
    <row r="2288" spans="2:3" x14ac:dyDescent="0.2">
      <c r="B2288" s="465"/>
      <c r="C2288" s="465"/>
    </row>
    <row r="2289" spans="2:3" x14ac:dyDescent="0.2">
      <c r="B2289" s="465"/>
      <c r="C2289" s="465"/>
    </row>
    <row r="2290" spans="2:3" x14ac:dyDescent="0.2">
      <c r="B2290" s="465"/>
      <c r="C2290" s="465"/>
    </row>
    <row r="2291" spans="2:3" x14ac:dyDescent="0.2">
      <c r="B2291" s="465"/>
      <c r="C2291" s="465"/>
    </row>
    <row r="2292" spans="2:3" x14ac:dyDescent="0.2">
      <c r="B2292" s="465"/>
      <c r="C2292" s="465"/>
    </row>
    <row r="2293" spans="2:3" x14ac:dyDescent="0.2">
      <c r="B2293" s="465"/>
      <c r="C2293" s="465"/>
    </row>
    <row r="2294" spans="2:3" x14ac:dyDescent="0.2">
      <c r="B2294" s="465"/>
      <c r="C2294" s="465"/>
    </row>
    <row r="2295" spans="2:3" x14ac:dyDescent="0.2">
      <c r="B2295" s="465"/>
      <c r="C2295" s="465"/>
    </row>
    <row r="2296" spans="2:3" x14ac:dyDescent="0.2">
      <c r="B2296" s="465"/>
      <c r="C2296" s="465"/>
    </row>
    <row r="2297" spans="2:3" x14ac:dyDescent="0.2">
      <c r="B2297" s="465"/>
      <c r="C2297" s="465"/>
    </row>
    <row r="2298" spans="2:3" x14ac:dyDescent="0.2">
      <c r="B2298" s="465"/>
      <c r="C2298" s="465"/>
    </row>
    <row r="2299" spans="2:3" x14ac:dyDescent="0.2">
      <c r="B2299" s="465"/>
      <c r="C2299" s="465"/>
    </row>
    <row r="2300" spans="2:3" x14ac:dyDescent="0.2">
      <c r="B2300" s="465"/>
      <c r="C2300" s="465"/>
    </row>
    <row r="2301" spans="2:3" x14ac:dyDescent="0.2">
      <c r="B2301" s="465"/>
      <c r="C2301" s="465"/>
    </row>
    <row r="2302" spans="2:3" x14ac:dyDescent="0.2">
      <c r="B2302" s="465"/>
      <c r="C2302" s="465"/>
    </row>
    <row r="2303" spans="2:3" x14ac:dyDescent="0.2">
      <c r="B2303" s="465"/>
      <c r="C2303" s="465"/>
    </row>
    <row r="2304" spans="2:3" x14ac:dyDescent="0.2">
      <c r="B2304" s="465"/>
      <c r="C2304" s="465"/>
    </row>
    <row r="2305" spans="2:3" x14ac:dyDescent="0.2">
      <c r="B2305" s="465"/>
      <c r="C2305" s="465"/>
    </row>
    <row r="2306" spans="2:3" x14ac:dyDescent="0.2">
      <c r="B2306" s="465"/>
      <c r="C2306" s="465"/>
    </row>
    <row r="2307" spans="2:3" x14ac:dyDescent="0.2">
      <c r="B2307" s="465"/>
      <c r="C2307" s="465"/>
    </row>
    <row r="2308" spans="2:3" x14ac:dyDescent="0.2">
      <c r="B2308" s="465"/>
      <c r="C2308" s="465"/>
    </row>
    <row r="2309" spans="2:3" x14ac:dyDescent="0.2">
      <c r="B2309" s="465"/>
      <c r="C2309" s="465"/>
    </row>
    <row r="2310" spans="2:3" x14ac:dyDescent="0.2">
      <c r="B2310" s="465"/>
      <c r="C2310" s="465"/>
    </row>
    <row r="2311" spans="2:3" x14ac:dyDescent="0.2">
      <c r="B2311" s="465"/>
      <c r="C2311" s="465"/>
    </row>
    <row r="2312" spans="2:3" x14ac:dyDescent="0.2">
      <c r="B2312" s="465"/>
      <c r="C2312" s="465"/>
    </row>
    <row r="2313" spans="2:3" x14ac:dyDescent="0.2">
      <c r="B2313" s="465"/>
      <c r="C2313" s="465"/>
    </row>
    <row r="2314" spans="2:3" x14ac:dyDescent="0.2">
      <c r="B2314" s="465"/>
      <c r="C2314" s="465"/>
    </row>
    <row r="2315" spans="2:3" x14ac:dyDescent="0.2">
      <c r="B2315" s="465"/>
      <c r="C2315" s="465"/>
    </row>
    <row r="2316" spans="2:3" x14ac:dyDescent="0.2">
      <c r="B2316" s="465"/>
      <c r="C2316" s="465"/>
    </row>
    <row r="2317" spans="2:3" x14ac:dyDescent="0.2">
      <c r="B2317" s="465"/>
      <c r="C2317" s="465"/>
    </row>
    <row r="2318" spans="2:3" x14ac:dyDescent="0.2">
      <c r="B2318" s="465"/>
      <c r="C2318" s="465"/>
    </row>
    <row r="2319" spans="2:3" x14ac:dyDescent="0.2">
      <c r="B2319" s="465"/>
      <c r="C2319" s="465"/>
    </row>
    <row r="2320" spans="2:3" x14ac:dyDescent="0.2">
      <c r="B2320" s="465"/>
      <c r="C2320" s="465"/>
    </row>
    <row r="2321" spans="2:3" x14ac:dyDescent="0.2">
      <c r="B2321" s="465"/>
      <c r="C2321" s="465"/>
    </row>
    <row r="2322" spans="2:3" x14ac:dyDescent="0.2">
      <c r="B2322" s="465"/>
      <c r="C2322" s="465"/>
    </row>
    <row r="2323" spans="2:3" x14ac:dyDescent="0.2">
      <c r="B2323" s="465"/>
      <c r="C2323" s="465"/>
    </row>
    <row r="2324" spans="2:3" x14ac:dyDescent="0.2">
      <c r="B2324" s="465"/>
      <c r="C2324" s="465"/>
    </row>
    <row r="2325" spans="2:3" x14ac:dyDescent="0.2">
      <c r="B2325" s="465"/>
      <c r="C2325" s="465"/>
    </row>
    <row r="2326" spans="2:3" x14ac:dyDescent="0.2">
      <c r="B2326" s="465"/>
      <c r="C2326" s="465"/>
    </row>
    <row r="2327" spans="2:3" x14ac:dyDescent="0.2">
      <c r="B2327" s="465"/>
      <c r="C2327" s="465"/>
    </row>
    <row r="2328" spans="2:3" x14ac:dyDescent="0.2">
      <c r="B2328" s="465"/>
      <c r="C2328" s="465"/>
    </row>
    <row r="2329" spans="2:3" x14ac:dyDescent="0.2">
      <c r="B2329" s="465"/>
      <c r="C2329" s="465"/>
    </row>
    <row r="2330" spans="2:3" x14ac:dyDescent="0.2">
      <c r="B2330" s="465"/>
      <c r="C2330" s="465"/>
    </row>
    <row r="2331" spans="2:3" x14ac:dyDescent="0.2">
      <c r="B2331" s="465"/>
      <c r="C2331" s="465"/>
    </row>
    <row r="2332" spans="2:3" x14ac:dyDescent="0.2">
      <c r="B2332" s="465"/>
      <c r="C2332" s="465"/>
    </row>
    <row r="2333" spans="2:3" x14ac:dyDescent="0.2">
      <c r="B2333" s="465"/>
      <c r="C2333" s="465"/>
    </row>
    <row r="2334" spans="2:3" x14ac:dyDescent="0.2">
      <c r="B2334" s="465"/>
      <c r="C2334" s="465"/>
    </row>
    <row r="2335" spans="2:3" x14ac:dyDescent="0.2">
      <c r="B2335" s="465"/>
      <c r="C2335" s="465"/>
    </row>
    <row r="2336" spans="2:3" x14ac:dyDescent="0.2">
      <c r="B2336" s="465"/>
      <c r="C2336" s="465"/>
    </row>
    <row r="2337" spans="2:3" x14ac:dyDescent="0.2">
      <c r="B2337" s="465"/>
      <c r="C2337" s="465"/>
    </row>
    <row r="2338" spans="2:3" x14ac:dyDescent="0.2">
      <c r="B2338" s="465"/>
      <c r="C2338" s="465"/>
    </row>
    <row r="2339" spans="2:3" x14ac:dyDescent="0.2">
      <c r="B2339" s="465"/>
      <c r="C2339" s="465"/>
    </row>
    <row r="2340" spans="2:3" x14ac:dyDescent="0.2">
      <c r="B2340" s="465"/>
      <c r="C2340" s="465"/>
    </row>
    <row r="2341" spans="2:3" x14ac:dyDescent="0.2">
      <c r="B2341" s="465"/>
      <c r="C2341" s="465"/>
    </row>
    <row r="2342" spans="2:3" x14ac:dyDescent="0.2">
      <c r="B2342" s="465"/>
      <c r="C2342" s="465"/>
    </row>
    <row r="2343" spans="2:3" x14ac:dyDescent="0.2">
      <c r="B2343" s="465"/>
      <c r="C2343" s="465"/>
    </row>
    <row r="2344" spans="2:3" x14ac:dyDescent="0.2">
      <c r="B2344" s="465"/>
      <c r="C2344" s="465"/>
    </row>
    <row r="2345" spans="2:3" x14ac:dyDescent="0.2">
      <c r="B2345" s="465"/>
      <c r="C2345" s="465"/>
    </row>
    <row r="2346" spans="2:3" x14ac:dyDescent="0.2">
      <c r="B2346" s="465"/>
      <c r="C2346" s="465"/>
    </row>
    <row r="2347" spans="2:3" x14ac:dyDescent="0.2">
      <c r="B2347" s="465"/>
      <c r="C2347" s="465"/>
    </row>
    <row r="2348" spans="2:3" x14ac:dyDescent="0.2">
      <c r="B2348" s="465"/>
      <c r="C2348" s="465"/>
    </row>
    <row r="2349" spans="2:3" x14ac:dyDescent="0.2">
      <c r="B2349" s="465"/>
      <c r="C2349" s="465"/>
    </row>
    <row r="2350" spans="2:3" x14ac:dyDescent="0.2">
      <c r="B2350" s="465"/>
      <c r="C2350" s="465"/>
    </row>
    <row r="2351" spans="2:3" x14ac:dyDescent="0.2">
      <c r="B2351" s="465"/>
      <c r="C2351" s="465"/>
    </row>
    <row r="2352" spans="2:3" x14ac:dyDescent="0.2">
      <c r="B2352" s="465"/>
      <c r="C2352" s="465"/>
    </row>
    <row r="2353" spans="2:3" x14ac:dyDescent="0.2">
      <c r="B2353" s="465"/>
      <c r="C2353" s="465"/>
    </row>
    <row r="2354" spans="2:3" x14ac:dyDescent="0.2">
      <c r="B2354" s="465"/>
      <c r="C2354" s="465"/>
    </row>
    <row r="2355" spans="2:3" x14ac:dyDescent="0.2">
      <c r="B2355" s="465"/>
      <c r="C2355" s="465"/>
    </row>
    <row r="2356" spans="2:3" x14ac:dyDescent="0.2">
      <c r="B2356" s="465"/>
      <c r="C2356" s="465"/>
    </row>
    <row r="2357" spans="2:3" x14ac:dyDescent="0.2">
      <c r="B2357" s="465"/>
      <c r="C2357" s="465"/>
    </row>
    <row r="2358" spans="2:3" x14ac:dyDescent="0.2">
      <c r="B2358" s="465"/>
      <c r="C2358" s="465"/>
    </row>
    <row r="2359" spans="2:3" x14ac:dyDescent="0.2">
      <c r="B2359" s="465"/>
      <c r="C2359" s="465"/>
    </row>
    <row r="2360" spans="2:3" x14ac:dyDescent="0.2">
      <c r="B2360" s="465"/>
      <c r="C2360" s="465"/>
    </row>
    <row r="2361" spans="2:3" x14ac:dyDescent="0.2">
      <c r="B2361" s="465"/>
      <c r="C2361" s="465"/>
    </row>
    <row r="2362" spans="2:3" x14ac:dyDescent="0.2">
      <c r="B2362" s="465"/>
      <c r="C2362" s="465"/>
    </row>
    <row r="2363" spans="2:3" x14ac:dyDescent="0.2">
      <c r="B2363" s="465"/>
      <c r="C2363" s="465"/>
    </row>
    <row r="2364" spans="2:3" x14ac:dyDescent="0.2">
      <c r="B2364" s="465"/>
      <c r="C2364" s="465"/>
    </row>
    <row r="2365" spans="2:3" x14ac:dyDescent="0.2">
      <c r="B2365" s="465"/>
      <c r="C2365" s="465"/>
    </row>
    <row r="2366" spans="2:3" x14ac:dyDescent="0.2">
      <c r="B2366" s="465"/>
      <c r="C2366" s="465"/>
    </row>
    <row r="2367" spans="2:3" x14ac:dyDescent="0.2">
      <c r="B2367" s="465"/>
      <c r="C2367" s="465"/>
    </row>
    <row r="2368" spans="2:3" x14ac:dyDescent="0.2">
      <c r="B2368" s="465"/>
      <c r="C2368" s="465"/>
    </row>
    <row r="2369" spans="2:3" x14ac:dyDescent="0.2">
      <c r="B2369" s="465"/>
      <c r="C2369" s="465"/>
    </row>
    <row r="2370" spans="2:3" x14ac:dyDescent="0.2">
      <c r="B2370" s="465"/>
      <c r="C2370" s="465"/>
    </row>
    <row r="2371" spans="2:3" x14ac:dyDescent="0.2">
      <c r="B2371" s="465"/>
      <c r="C2371" s="465"/>
    </row>
    <row r="2372" spans="2:3" x14ac:dyDescent="0.2">
      <c r="B2372" s="465"/>
      <c r="C2372" s="465"/>
    </row>
    <row r="2373" spans="2:3" x14ac:dyDescent="0.2">
      <c r="B2373" s="465"/>
      <c r="C2373" s="465"/>
    </row>
    <row r="2374" spans="2:3" x14ac:dyDescent="0.2">
      <c r="B2374" s="465"/>
      <c r="C2374" s="465"/>
    </row>
    <row r="2375" spans="2:3" x14ac:dyDescent="0.2">
      <c r="B2375" s="465"/>
      <c r="C2375" s="465"/>
    </row>
    <row r="2376" spans="2:3" x14ac:dyDescent="0.2">
      <c r="B2376" s="465"/>
      <c r="C2376" s="465"/>
    </row>
    <row r="2377" spans="2:3" x14ac:dyDescent="0.2">
      <c r="B2377" s="465"/>
      <c r="C2377" s="465"/>
    </row>
    <row r="2378" spans="2:3" x14ac:dyDescent="0.2">
      <c r="B2378" s="465"/>
      <c r="C2378" s="465"/>
    </row>
    <row r="2379" spans="2:3" x14ac:dyDescent="0.2">
      <c r="B2379" s="465"/>
      <c r="C2379" s="465"/>
    </row>
    <row r="2380" spans="2:3" x14ac:dyDescent="0.2">
      <c r="B2380" s="465"/>
      <c r="C2380" s="465"/>
    </row>
    <row r="2381" spans="2:3" x14ac:dyDescent="0.2">
      <c r="B2381" s="465"/>
      <c r="C2381" s="465"/>
    </row>
    <row r="2382" spans="2:3" x14ac:dyDescent="0.2">
      <c r="B2382" s="465"/>
      <c r="C2382" s="465"/>
    </row>
    <row r="2383" spans="2:3" x14ac:dyDescent="0.2">
      <c r="B2383" s="465"/>
      <c r="C2383" s="465"/>
    </row>
    <row r="2384" spans="2:3" x14ac:dyDescent="0.2">
      <c r="B2384" s="465"/>
      <c r="C2384" s="465"/>
    </row>
    <row r="2385" spans="2:3" x14ac:dyDescent="0.2">
      <c r="B2385" s="465"/>
      <c r="C2385" s="465"/>
    </row>
    <row r="2386" spans="2:3" x14ac:dyDescent="0.2">
      <c r="B2386" s="465"/>
      <c r="C2386" s="465"/>
    </row>
    <row r="2387" spans="2:3" x14ac:dyDescent="0.2">
      <c r="B2387" s="465"/>
      <c r="C2387" s="465"/>
    </row>
    <row r="2388" spans="2:3" x14ac:dyDescent="0.2">
      <c r="B2388" s="465"/>
      <c r="C2388" s="465"/>
    </row>
    <row r="2389" spans="2:3" x14ac:dyDescent="0.2">
      <c r="B2389" s="465"/>
      <c r="C2389" s="465"/>
    </row>
    <row r="2390" spans="2:3" x14ac:dyDescent="0.2">
      <c r="B2390" s="465"/>
      <c r="C2390" s="465"/>
    </row>
    <row r="2391" spans="2:3" x14ac:dyDescent="0.2">
      <c r="B2391" s="465"/>
      <c r="C2391" s="465"/>
    </row>
    <row r="2392" spans="2:3" x14ac:dyDescent="0.2">
      <c r="B2392" s="465"/>
      <c r="C2392" s="465"/>
    </row>
    <row r="2393" spans="2:3" x14ac:dyDescent="0.2">
      <c r="B2393" s="465"/>
      <c r="C2393" s="465"/>
    </row>
    <row r="2394" spans="2:3" x14ac:dyDescent="0.2">
      <c r="B2394" s="465"/>
      <c r="C2394" s="465"/>
    </row>
    <row r="2395" spans="2:3" x14ac:dyDescent="0.2">
      <c r="B2395" s="465"/>
      <c r="C2395" s="465"/>
    </row>
    <row r="2396" spans="2:3" x14ac:dyDescent="0.2">
      <c r="B2396" s="465"/>
      <c r="C2396" s="465"/>
    </row>
    <row r="2397" spans="2:3" x14ac:dyDescent="0.2">
      <c r="B2397" s="465"/>
      <c r="C2397" s="465"/>
    </row>
    <row r="2398" spans="2:3" x14ac:dyDescent="0.2">
      <c r="B2398" s="465"/>
      <c r="C2398" s="465"/>
    </row>
    <row r="2399" spans="2:3" x14ac:dyDescent="0.2">
      <c r="B2399" s="465"/>
      <c r="C2399" s="465"/>
    </row>
    <row r="2400" spans="2:3" x14ac:dyDescent="0.2">
      <c r="B2400" s="465"/>
      <c r="C2400" s="465"/>
    </row>
    <row r="2401" spans="2:3" x14ac:dyDescent="0.2">
      <c r="B2401" s="465"/>
      <c r="C2401" s="465"/>
    </row>
    <row r="2402" spans="2:3" x14ac:dyDescent="0.2">
      <c r="B2402" s="465"/>
      <c r="C2402" s="465"/>
    </row>
    <row r="2403" spans="2:3" x14ac:dyDescent="0.2">
      <c r="B2403" s="465"/>
      <c r="C2403" s="465"/>
    </row>
    <row r="2404" spans="2:3" x14ac:dyDescent="0.2">
      <c r="B2404" s="465"/>
      <c r="C2404" s="465"/>
    </row>
    <row r="2405" spans="2:3" x14ac:dyDescent="0.2">
      <c r="B2405" s="465"/>
      <c r="C2405" s="465"/>
    </row>
    <row r="2406" spans="2:3" x14ac:dyDescent="0.2">
      <c r="B2406" s="465"/>
      <c r="C2406" s="465"/>
    </row>
    <row r="2407" spans="2:3" x14ac:dyDescent="0.2">
      <c r="B2407" s="465"/>
      <c r="C2407" s="465"/>
    </row>
    <row r="2408" spans="2:3" x14ac:dyDescent="0.2">
      <c r="B2408" s="465"/>
      <c r="C2408" s="465"/>
    </row>
    <row r="2409" spans="2:3" x14ac:dyDescent="0.2">
      <c r="B2409" s="465"/>
      <c r="C2409" s="465"/>
    </row>
    <row r="2410" spans="2:3" x14ac:dyDescent="0.2">
      <c r="B2410" s="465"/>
      <c r="C2410" s="465"/>
    </row>
    <row r="2411" spans="2:3" x14ac:dyDescent="0.2">
      <c r="B2411" s="465"/>
      <c r="C2411" s="465"/>
    </row>
    <row r="2412" spans="2:3" x14ac:dyDescent="0.2">
      <c r="B2412" s="465"/>
      <c r="C2412" s="465"/>
    </row>
    <row r="2413" spans="2:3" x14ac:dyDescent="0.2">
      <c r="B2413" s="465"/>
      <c r="C2413" s="465"/>
    </row>
    <row r="2414" spans="2:3" x14ac:dyDescent="0.2">
      <c r="B2414" s="465"/>
      <c r="C2414" s="465"/>
    </row>
    <row r="2415" spans="2:3" x14ac:dyDescent="0.2">
      <c r="B2415" s="465"/>
      <c r="C2415" s="465"/>
    </row>
    <row r="2416" spans="2:3" x14ac:dyDescent="0.2">
      <c r="B2416" s="465"/>
      <c r="C2416" s="465"/>
    </row>
    <row r="2417" spans="2:3" x14ac:dyDescent="0.2">
      <c r="B2417" s="465"/>
      <c r="C2417" s="465"/>
    </row>
    <row r="2418" spans="2:3" x14ac:dyDescent="0.2">
      <c r="B2418" s="465"/>
      <c r="C2418" s="465"/>
    </row>
    <row r="2419" spans="2:3" x14ac:dyDescent="0.2">
      <c r="B2419" s="465"/>
      <c r="C2419" s="465"/>
    </row>
    <row r="2420" spans="2:3" x14ac:dyDescent="0.2">
      <c r="B2420" s="465"/>
      <c r="C2420" s="465"/>
    </row>
    <row r="2421" spans="2:3" x14ac:dyDescent="0.2">
      <c r="B2421" s="465"/>
      <c r="C2421" s="465"/>
    </row>
    <row r="2422" spans="2:3" x14ac:dyDescent="0.2">
      <c r="B2422" s="465"/>
      <c r="C2422" s="465"/>
    </row>
    <row r="2423" spans="2:3" x14ac:dyDescent="0.2">
      <c r="B2423" s="465"/>
      <c r="C2423" s="465"/>
    </row>
    <row r="2424" spans="2:3" x14ac:dyDescent="0.2">
      <c r="B2424" s="465"/>
      <c r="C2424" s="465"/>
    </row>
    <row r="2425" spans="2:3" x14ac:dyDescent="0.2">
      <c r="B2425" s="465"/>
      <c r="C2425" s="465"/>
    </row>
    <row r="2426" spans="2:3" x14ac:dyDescent="0.2">
      <c r="B2426" s="465"/>
      <c r="C2426" s="465"/>
    </row>
    <row r="2427" spans="2:3" x14ac:dyDescent="0.2">
      <c r="B2427" s="465"/>
      <c r="C2427" s="465"/>
    </row>
    <row r="2428" spans="2:3" x14ac:dyDescent="0.2">
      <c r="B2428" s="465"/>
      <c r="C2428" s="465"/>
    </row>
    <row r="2429" spans="2:3" x14ac:dyDescent="0.2">
      <c r="B2429" s="465"/>
      <c r="C2429" s="465"/>
    </row>
    <row r="2430" spans="2:3" x14ac:dyDescent="0.2">
      <c r="B2430" s="465"/>
      <c r="C2430" s="465"/>
    </row>
    <row r="2431" spans="2:3" x14ac:dyDescent="0.2">
      <c r="B2431" s="465"/>
      <c r="C2431" s="465"/>
    </row>
    <row r="2432" spans="2:3" x14ac:dyDescent="0.2">
      <c r="B2432" s="465"/>
      <c r="C2432" s="465"/>
    </row>
    <row r="2433" spans="2:3" x14ac:dyDescent="0.2">
      <c r="B2433" s="465"/>
      <c r="C2433" s="465"/>
    </row>
    <row r="2434" spans="2:3" x14ac:dyDescent="0.2">
      <c r="B2434" s="465"/>
      <c r="C2434" s="465"/>
    </row>
    <row r="2435" spans="2:3" x14ac:dyDescent="0.2">
      <c r="B2435" s="465"/>
      <c r="C2435" s="465"/>
    </row>
    <row r="2436" spans="2:3" x14ac:dyDescent="0.2">
      <c r="B2436" s="465"/>
      <c r="C2436" s="465"/>
    </row>
    <row r="2437" spans="2:3" x14ac:dyDescent="0.2">
      <c r="B2437" s="465"/>
      <c r="C2437" s="465"/>
    </row>
    <row r="2438" spans="2:3" x14ac:dyDescent="0.2">
      <c r="B2438" s="465"/>
      <c r="C2438" s="465"/>
    </row>
    <row r="2439" spans="2:3" x14ac:dyDescent="0.2">
      <c r="B2439" s="465"/>
      <c r="C2439" s="465"/>
    </row>
    <row r="2440" spans="2:3" x14ac:dyDescent="0.2">
      <c r="B2440" s="465"/>
      <c r="C2440" s="465"/>
    </row>
    <row r="2441" spans="2:3" x14ac:dyDescent="0.2">
      <c r="B2441" s="465"/>
      <c r="C2441" s="465"/>
    </row>
    <row r="2442" spans="2:3" x14ac:dyDescent="0.2">
      <c r="B2442" s="465"/>
      <c r="C2442" s="465"/>
    </row>
    <row r="2443" spans="2:3" x14ac:dyDescent="0.2">
      <c r="B2443" s="465"/>
      <c r="C2443" s="465"/>
    </row>
    <row r="2444" spans="2:3" x14ac:dyDescent="0.2">
      <c r="B2444" s="465"/>
      <c r="C2444" s="465"/>
    </row>
    <row r="2445" spans="2:3" x14ac:dyDescent="0.2">
      <c r="B2445" s="465"/>
      <c r="C2445" s="465"/>
    </row>
    <row r="2446" spans="2:3" x14ac:dyDescent="0.2">
      <c r="B2446" s="465"/>
      <c r="C2446" s="465"/>
    </row>
    <row r="2447" spans="2:3" x14ac:dyDescent="0.2">
      <c r="B2447" s="465"/>
      <c r="C2447" s="465"/>
    </row>
    <row r="2448" spans="2:3" x14ac:dyDescent="0.2">
      <c r="B2448" s="465"/>
      <c r="C2448" s="465"/>
    </row>
    <row r="2449" spans="2:3" x14ac:dyDescent="0.2">
      <c r="B2449" s="465"/>
      <c r="C2449" s="465"/>
    </row>
    <row r="2450" spans="2:3" x14ac:dyDescent="0.2">
      <c r="B2450" s="465"/>
      <c r="C2450" s="465"/>
    </row>
    <row r="2451" spans="2:3" x14ac:dyDescent="0.2">
      <c r="B2451" s="465"/>
      <c r="C2451" s="465"/>
    </row>
    <row r="2452" spans="2:3" x14ac:dyDescent="0.2">
      <c r="B2452" s="465"/>
      <c r="C2452" s="465"/>
    </row>
    <row r="2453" spans="2:3" x14ac:dyDescent="0.2">
      <c r="B2453" s="465"/>
      <c r="C2453" s="465"/>
    </row>
    <row r="2454" spans="2:3" x14ac:dyDescent="0.2">
      <c r="B2454" s="465"/>
      <c r="C2454" s="465"/>
    </row>
    <row r="2455" spans="2:3" x14ac:dyDescent="0.2">
      <c r="B2455" s="465"/>
      <c r="C2455" s="465"/>
    </row>
    <row r="2456" spans="2:3" x14ac:dyDescent="0.2">
      <c r="B2456" s="465"/>
      <c r="C2456" s="465"/>
    </row>
    <row r="2457" spans="2:3" x14ac:dyDescent="0.2">
      <c r="B2457" s="465"/>
      <c r="C2457" s="465"/>
    </row>
    <row r="2458" spans="2:3" x14ac:dyDescent="0.2">
      <c r="B2458" s="465"/>
      <c r="C2458" s="465"/>
    </row>
    <row r="2459" spans="2:3" x14ac:dyDescent="0.2">
      <c r="B2459" s="465"/>
      <c r="C2459" s="465"/>
    </row>
    <row r="2460" spans="2:3" x14ac:dyDescent="0.2">
      <c r="B2460" s="465"/>
      <c r="C2460" s="465"/>
    </row>
    <row r="2461" spans="2:3" x14ac:dyDescent="0.2">
      <c r="B2461" s="465"/>
      <c r="C2461" s="465"/>
    </row>
    <row r="2462" spans="2:3" x14ac:dyDescent="0.2">
      <c r="B2462" s="465"/>
      <c r="C2462" s="465"/>
    </row>
    <row r="2463" spans="2:3" x14ac:dyDescent="0.2">
      <c r="B2463" s="465"/>
      <c r="C2463" s="465"/>
    </row>
    <row r="2464" spans="2:3" x14ac:dyDescent="0.2">
      <c r="B2464" s="465"/>
      <c r="C2464" s="465"/>
    </row>
    <row r="2465" spans="2:3" x14ac:dyDescent="0.2">
      <c r="B2465" s="465"/>
      <c r="C2465" s="465"/>
    </row>
    <row r="2466" spans="2:3" x14ac:dyDescent="0.2">
      <c r="B2466" s="465"/>
      <c r="C2466" s="465"/>
    </row>
    <row r="2467" spans="2:3" x14ac:dyDescent="0.2">
      <c r="B2467" s="465"/>
      <c r="C2467" s="465"/>
    </row>
    <row r="2468" spans="2:3" x14ac:dyDescent="0.2">
      <c r="B2468" s="465"/>
      <c r="C2468" s="465"/>
    </row>
    <row r="2469" spans="2:3" x14ac:dyDescent="0.2">
      <c r="B2469" s="465"/>
      <c r="C2469" s="465"/>
    </row>
    <row r="2470" spans="2:3" x14ac:dyDescent="0.2">
      <c r="B2470" s="465"/>
      <c r="C2470" s="465"/>
    </row>
    <row r="2471" spans="2:3" x14ac:dyDescent="0.2">
      <c r="B2471" s="465"/>
      <c r="C2471" s="465"/>
    </row>
    <row r="2472" spans="2:3" x14ac:dyDescent="0.2">
      <c r="B2472" s="465"/>
      <c r="C2472" s="465"/>
    </row>
    <row r="2473" spans="2:3" x14ac:dyDescent="0.2">
      <c r="B2473" s="465"/>
      <c r="C2473" s="465"/>
    </row>
    <row r="2474" spans="2:3" x14ac:dyDescent="0.2">
      <c r="B2474" s="465"/>
      <c r="C2474" s="465"/>
    </row>
    <row r="2475" spans="2:3" x14ac:dyDescent="0.2">
      <c r="B2475" s="465"/>
      <c r="C2475" s="465"/>
    </row>
    <row r="2476" spans="2:3" x14ac:dyDescent="0.2">
      <c r="B2476" s="465"/>
      <c r="C2476" s="465"/>
    </row>
    <row r="2477" spans="2:3" x14ac:dyDescent="0.2">
      <c r="B2477" s="465"/>
      <c r="C2477" s="465"/>
    </row>
    <row r="2478" spans="2:3" x14ac:dyDescent="0.2">
      <c r="B2478" s="465"/>
      <c r="C2478" s="465"/>
    </row>
    <row r="2479" spans="2:3" x14ac:dyDescent="0.2">
      <c r="B2479" s="465"/>
      <c r="C2479" s="465"/>
    </row>
    <row r="2480" spans="2:3" x14ac:dyDescent="0.2">
      <c r="B2480" s="465"/>
      <c r="C2480" s="465"/>
    </row>
    <row r="2481" spans="2:3" x14ac:dyDescent="0.2">
      <c r="B2481" s="465"/>
      <c r="C2481" s="465"/>
    </row>
    <row r="2482" spans="2:3" x14ac:dyDescent="0.2">
      <c r="B2482" s="465"/>
      <c r="C2482" s="465"/>
    </row>
    <row r="2483" spans="2:3" x14ac:dyDescent="0.2">
      <c r="B2483" s="465"/>
      <c r="C2483" s="465"/>
    </row>
    <row r="2484" spans="2:3" x14ac:dyDescent="0.2">
      <c r="B2484" s="465"/>
      <c r="C2484" s="465"/>
    </row>
    <row r="2485" spans="2:3" x14ac:dyDescent="0.2">
      <c r="B2485" s="465"/>
      <c r="C2485" s="465"/>
    </row>
    <row r="2486" spans="2:3" x14ac:dyDescent="0.2">
      <c r="B2486" s="465"/>
      <c r="C2486" s="465"/>
    </row>
    <row r="2487" spans="2:3" x14ac:dyDescent="0.2">
      <c r="B2487" s="465"/>
      <c r="C2487" s="465"/>
    </row>
    <row r="2488" spans="2:3" x14ac:dyDescent="0.2">
      <c r="B2488" s="465"/>
      <c r="C2488" s="465"/>
    </row>
    <row r="2489" spans="2:3" x14ac:dyDescent="0.2">
      <c r="B2489" s="465"/>
      <c r="C2489" s="465"/>
    </row>
    <row r="2490" spans="2:3" x14ac:dyDescent="0.2">
      <c r="B2490" s="465"/>
      <c r="C2490" s="465"/>
    </row>
    <row r="2491" spans="2:3" x14ac:dyDescent="0.2">
      <c r="B2491" s="465"/>
      <c r="C2491" s="465"/>
    </row>
    <row r="2492" spans="2:3" x14ac:dyDescent="0.2">
      <c r="B2492" s="465"/>
      <c r="C2492" s="465"/>
    </row>
    <row r="2493" spans="2:3" x14ac:dyDescent="0.2">
      <c r="B2493" s="465"/>
      <c r="C2493" s="465"/>
    </row>
    <row r="2494" spans="2:3" x14ac:dyDescent="0.2">
      <c r="B2494" s="465"/>
      <c r="C2494" s="465"/>
    </row>
    <row r="2495" spans="2:3" x14ac:dyDescent="0.2">
      <c r="B2495" s="465"/>
      <c r="C2495" s="465"/>
    </row>
    <row r="2496" spans="2:3" x14ac:dyDescent="0.2">
      <c r="B2496" s="465"/>
      <c r="C2496" s="465"/>
    </row>
    <row r="2497" spans="2:3" x14ac:dyDescent="0.2">
      <c r="B2497" s="465"/>
      <c r="C2497" s="465"/>
    </row>
    <row r="2498" spans="2:3" x14ac:dyDescent="0.2">
      <c r="B2498" s="465"/>
      <c r="C2498" s="465"/>
    </row>
    <row r="2499" spans="2:3" x14ac:dyDescent="0.2">
      <c r="B2499" s="465"/>
      <c r="C2499" s="465"/>
    </row>
    <row r="2500" spans="2:3" x14ac:dyDescent="0.2">
      <c r="B2500" s="465"/>
      <c r="C2500" s="465"/>
    </row>
    <row r="2501" spans="2:3" x14ac:dyDescent="0.2">
      <c r="B2501" s="465"/>
      <c r="C2501" s="465"/>
    </row>
    <row r="2502" spans="2:3" x14ac:dyDescent="0.2">
      <c r="B2502" s="465"/>
      <c r="C2502" s="465"/>
    </row>
    <row r="2503" spans="2:3" x14ac:dyDescent="0.2">
      <c r="B2503" s="465"/>
      <c r="C2503" s="465"/>
    </row>
    <row r="2504" spans="2:3" x14ac:dyDescent="0.2">
      <c r="B2504" s="465"/>
      <c r="C2504" s="465"/>
    </row>
    <row r="2505" spans="2:3" x14ac:dyDescent="0.2">
      <c r="B2505" s="465"/>
      <c r="C2505" s="465"/>
    </row>
    <row r="2506" spans="2:3" x14ac:dyDescent="0.2">
      <c r="B2506" s="465"/>
      <c r="C2506" s="465"/>
    </row>
    <row r="2507" spans="2:3" x14ac:dyDescent="0.2">
      <c r="B2507" s="465"/>
      <c r="C2507" s="465"/>
    </row>
    <row r="2508" spans="2:3" x14ac:dyDescent="0.2">
      <c r="B2508" s="465"/>
      <c r="C2508" s="465"/>
    </row>
    <row r="2509" spans="2:3" x14ac:dyDescent="0.2">
      <c r="B2509" s="465"/>
      <c r="C2509" s="465"/>
    </row>
    <row r="2510" spans="2:3" x14ac:dyDescent="0.2">
      <c r="B2510" s="465"/>
      <c r="C2510" s="465"/>
    </row>
    <row r="2511" spans="2:3" x14ac:dyDescent="0.2">
      <c r="B2511" s="465"/>
      <c r="C2511" s="465"/>
    </row>
    <row r="2512" spans="2:3" x14ac:dyDescent="0.2">
      <c r="B2512" s="465"/>
      <c r="C2512" s="465"/>
    </row>
    <row r="2513" spans="2:3" x14ac:dyDescent="0.2">
      <c r="B2513" s="465"/>
      <c r="C2513" s="465"/>
    </row>
    <row r="2514" spans="2:3" x14ac:dyDescent="0.2">
      <c r="B2514" s="465"/>
      <c r="C2514" s="465"/>
    </row>
    <row r="2515" spans="2:3" x14ac:dyDescent="0.2">
      <c r="B2515" s="465"/>
      <c r="C2515" s="465"/>
    </row>
    <row r="2516" spans="2:3" x14ac:dyDescent="0.2">
      <c r="B2516" s="465"/>
      <c r="C2516" s="465"/>
    </row>
    <row r="2517" spans="2:3" x14ac:dyDescent="0.2">
      <c r="B2517" s="465"/>
      <c r="C2517" s="465"/>
    </row>
    <row r="2518" spans="2:3" x14ac:dyDescent="0.2">
      <c r="B2518" s="465"/>
      <c r="C2518" s="465"/>
    </row>
    <row r="2519" spans="2:3" x14ac:dyDescent="0.2">
      <c r="B2519" s="465"/>
      <c r="C2519" s="465"/>
    </row>
    <row r="2520" spans="2:3" x14ac:dyDescent="0.2">
      <c r="B2520" s="465"/>
      <c r="C2520" s="465"/>
    </row>
    <row r="2521" spans="2:3" x14ac:dyDescent="0.2">
      <c r="B2521" s="465"/>
      <c r="C2521" s="465"/>
    </row>
    <row r="2522" spans="2:3" x14ac:dyDescent="0.2">
      <c r="B2522" s="465"/>
      <c r="C2522" s="465"/>
    </row>
    <row r="2523" spans="2:3" x14ac:dyDescent="0.2">
      <c r="B2523" s="465"/>
      <c r="C2523" s="465"/>
    </row>
    <row r="2524" spans="2:3" x14ac:dyDescent="0.2">
      <c r="B2524" s="465"/>
      <c r="C2524" s="465"/>
    </row>
    <row r="2525" spans="2:3" x14ac:dyDescent="0.2">
      <c r="B2525" s="465"/>
      <c r="C2525" s="465"/>
    </row>
    <row r="2526" spans="2:3" x14ac:dyDescent="0.2">
      <c r="B2526" s="465"/>
      <c r="C2526" s="465"/>
    </row>
    <row r="2527" spans="2:3" x14ac:dyDescent="0.2">
      <c r="B2527" s="465"/>
      <c r="C2527" s="465"/>
    </row>
    <row r="2528" spans="2:3" x14ac:dyDescent="0.2">
      <c r="B2528" s="465"/>
      <c r="C2528" s="465"/>
    </row>
    <row r="2529" spans="2:3" x14ac:dyDescent="0.2">
      <c r="B2529" s="465"/>
      <c r="C2529" s="465"/>
    </row>
    <row r="2530" spans="2:3" x14ac:dyDescent="0.2">
      <c r="B2530" s="465"/>
      <c r="C2530" s="465"/>
    </row>
    <row r="2531" spans="2:3" x14ac:dyDescent="0.2">
      <c r="B2531" s="465"/>
      <c r="C2531" s="465"/>
    </row>
    <row r="2532" spans="2:3" x14ac:dyDescent="0.2">
      <c r="B2532" s="465"/>
      <c r="C2532" s="465"/>
    </row>
    <row r="2533" spans="2:3" x14ac:dyDescent="0.2">
      <c r="B2533" s="465"/>
      <c r="C2533" s="465"/>
    </row>
    <row r="2534" spans="2:3" x14ac:dyDescent="0.2">
      <c r="B2534" s="465"/>
      <c r="C2534" s="465"/>
    </row>
    <row r="2535" spans="2:3" x14ac:dyDescent="0.2">
      <c r="B2535" s="465"/>
      <c r="C2535" s="465"/>
    </row>
    <row r="2536" spans="2:3" x14ac:dyDescent="0.2">
      <c r="B2536" s="465"/>
      <c r="C2536" s="465"/>
    </row>
    <row r="2537" spans="2:3" x14ac:dyDescent="0.2">
      <c r="B2537" s="465"/>
      <c r="C2537" s="465"/>
    </row>
    <row r="2538" spans="2:3" x14ac:dyDescent="0.2">
      <c r="B2538" s="465"/>
      <c r="C2538" s="465"/>
    </row>
    <row r="2539" spans="2:3" x14ac:dyDescent="0.2">
      <c r="B2539" s="465"/>
      <c r="C2539" s="465"/>
    </row>
    <row r="2540" spans="2:3" x14ac:dyDescent="0.2">
      <c r="B2540" s="465"/>
      <c r="C2540" s="465"/>
    </row>
    <row r="2541" spans="2:3" x14ac:dyDescent="0.2">
      <c r="B2541" s="465"/>
      <c r="C2541" s="465"/>
    </row>
    <row r="2542" spans="2:3" x14ac:dyDescent="0.2">
      <c r="B2542" s="465"/>
      <c r="C2542" s="465"/>
    </row>
    <row r="2543" spans="2:3" x14ac:dyDescent="0.2">
      <c r="B2543" s="465"/>
      <c r="C2543" s="465"/>
    </row>
    <row r="2544" spans="2:3" x14ac:dyDescent="0.2">
      <c r="B2544" s="465"/>
      <c r="C2544" s="465"/>
    </row>
    <row r="2545" spans="2:3" x14ac:dyDescent="0.2">
      <c r="B2545" s="465"/>
      <c r="C2545" s="465"/>
    </row>
    <row r="2546" spans="2:3" x14ac:dyDescent="0.2">
      <c r="B2546" s="465"/>
      <c r="C2546" s="465"/>
    </row>
    <row r="2547" spans="2:3" x14ac:dyDescent="0.2">
      <c r="B2547" s="465"/>
      <c r="C2547" s="465"/>
    </row>
    <row r="2548" spans="2:3" x14ac:dyDescent="0.2">
      <c r="B2548" s="465"/>
      <c r="C2548" s="465"/>
    </row>
    <row r="2549" spans="2:3" x14ac:dyDescent="0.2">
      <c r="B2549" s="465"/>
      <c r="C2549" s="465"/>
    </row>
    <row r="2550" spans="2:3" x14ac:dyDescent="0.2">
      <c r="B2550" s="465"/>
      <c r="C2550" s="465"/>
    </row>
    <row r="2551" spans="2:3" x14ac:dyDescent="0.2">
      <c r="B2551" s="465"/>
      <c r="C2551" s="465"/>
    </row>
    <row r="2552" spans="2:3" x14ac:dyDescent="0.2">
      <c r="B2552" s="465"/>
      <c r="C2552" s="465"/>
    </row>
    <row r="2553" spans="2:3" x14ac:dyDescent="0.2">
      <c r="B2553" s="465"/>
      <c r="C2553" s="465"/>
    </row>
    <row r="2554" spans="2:3" x14ac:dyDescent="0.2">
      <c r="B2554" s="465"/>
      <c r="C2554" s="465"/>
    </row>
    <row r="2555" spans="2:3" x14ac:dyDescent="0.2">
      <c r="B2555" s="465"/>
      <c r="C2555" s="465"/>
    </row>
    <row r="2556" spans="2:3" x14ac:dyDescent="0.2">
      <c r="B2556" s="465"/>
      <c r="C2556" s="465"/>
    </row>
    <row r="2557" spans="2:3" x14ac:dyDescent="0.2">
      <c r="B2557" s="465"/>
      <c r="C2557" s="465"/>
    </row>
    <row r="2558" spans="2:3" x14ac:dyDescent="0.2">
      <c r="B2558" s="465"/>
      <c r="C2558" s="465"/>
    </row>
    <row r="2559" spans="2:3" x14ac:dyDescent="0.2">
      <c r="B2559" s="465"/>
      <c r="C2559" s="465"/>
    </row>
    <row r="2560" spans="2:3" x14ac:dyDescent="0.2">
      <c r="B2560" s="465"/>
      <c r="C2560" s="465"/>
    </row>
    <row r="2561" spans="2:3" x14ac:dyDescent="0.2">
      <c r="B2561" s="465"/>
      <c r="C2561" s="465"/>
    </row>
    <row r="2562" spans="2:3" x14ac:dyDescent="0.2">
      <c r="B2562" s="465"/>
      <c r="C2562" s="465"/>
    </row>
    <row r="2563" spans="2:3" x14ac:dyDescent="0.2">
      <c r="B2563" s="465"/>
      <c r="C2563" s="465"/>
    </row>
    <row r="2564" spans="2:3" x14ac:dyDescent="0.2">
      <c r="B2564" s="465"/>
      <c r="C2564" s="465"/>
    </row>
    <row r="2565" spans="2:3" x14ac:dyDescent="0.2">
      <c r="B2565" s="465"/>
      <c r="C2565" s="465"/>
    </row>
    <row r="2566" spans="2:3" x14ac:dyDescent="0.2">
      <c r="B2566" s="465"/>
      <c r="C2566" s="465"/>
    </row>
    <row r="2567" spans="2:3" x14ac:dyDescent="0.2">
      <c r="B2567" s="465"/>
      <c r="C2567" s="465"/>
    </row>
    <row r="2568" spans="2:3" x14ac:dyDescent="0.2">
      <c r="B2568" s="465"/>
      <c r="C2568" s="465"/>
    </row>
    <row r="2569" spans="2:3" x14ac:dyDescent="0.2">
      <c r="B2569" s="465"/>
      <c r="C2569" s="465"/>
    </row>
    <row r="2570" spans="2:3" x14ac:dyDescent="0.2">
      <c r="B2570" s="465"/>
      <c r="C2570" s="465"/>
    </row>
    <row r="2571" spans="2:3" x14ac:dyDescent="0.2">
      <c r="B2571" s="465"/>
      <c r="C2571" s="465"/>
    </row>
    <row r="2572" spans="2:3" x14ac:dyDescent="0.2">
      <c r="B2572" s="465"/>
      <c r="C2572" s="465"/>
    </row>
    <row r="2573" spans="2:3" x14ac:dyDescent="0.2">
      <c r="B2573" s="465"/>
      <c r="C2573" s="465"/>
    </row>
    <row r="2574" spans="2:3" x14ac:dyDescent="0.2">
      <c r="B2574" s="465"/>
      <c r="C2574" s="465"/>
    </row>
    <row r="2575" spans="2:3" x14ac:dyDescent="0.2">
      <c r="B2575" s="465"/>
      <c r="C2575" s="465"/>
    </row>
    <row r="2576" spans="2:3" x14ac:dyDescent="0.2">
      <c r="B2576" s="465"/>
      <c r="C2576" s="465"/>
    </row>
    <row r="2577" spans="2:3" x14ac:dyDescent="0.2">
      <c r="B2577" s="465"/>
      <c r="C2577" s="465"/>
    </row>
    <row r="2578" spans="2:3" x14ac:dyDescent="0.2">
      <c r="B2578" s="465"/>
      <c r="C2578" s="465"/>
    </row>
    <row r="2579" spans="2:3" x14ac:dyDescent="0.2">
      <c r="B2579" s="465"/>
      <c r="C2579" s="465"/>
    </row>
    <row r="2580" spans="2:3" x14ac:dyDescent="0.2">
      <c r="B2580" s="465"/>
      <c r="C2580" s="465"/>
    </row>
    <row r="2581" spans="2:3" x14ac:dyDescent="0.2">
      <c r="B2581" s="465"/>
      <c r="C2581" s="465"/>
    </row>
    <row r="2582" spans="2:3" x14ac:dyDescent="0.2">
      <c r="B2582" s="465"/>
      <c r="C2582" s="465"/>
    </row>
    <row r="2583" spans="2:3" x14ac:dyDescent="0.2">
      <c r="B2583" s="465"/>
      <c r="C2583" s="465"/>
    </row>
    <row r="2584" spans="2:3" x14ac:dyDescent="0.2">
      <c r="B2584" s="465"/>
      <c r="C2584" s="465"/>
    </row>
    <row r="2585" spans="2:3" x14ac:dyDescent="0.2">
      <c r="B2585" s="465"/>
      <c r="C2585" s="465"/>
    </row>
    <row r="2586" spans="2:3" x14ac:dyDescent="0.2">
      <c r="B2586" s="465"/>
      <c r="C2586" s="465"/>
    </row>
    <row r="2587" spans="2:3" x14ac:dyDescent="0.2">
      <c r="B2587" s="465"/>
      <c r="C2587" s="465"/>
    </row>
    <row r="2588" spans="2:3" x14ac:dyDescent="0.2">
      <c r="B2588" s="465"/>
      <c r="C2588" s="465"/>
    </row>
    <row r="2589" spans="2:3" x14ac:dyDescent="0.2">
      <c r="B2589" s="465"/>
      <c r="C2589" s="465"/>
    </row>
    <row r="2590" spans="2:3" x14ac:dyDescent="0.2">
      <c r="B2590" s="465"/>
      <c r="C2590" s="465"/>
    </row>
    <row r="2591" spans="2:3" x14ac:dyDescent="0.2">
      <c r="B2591" s="465"/>
      <c r="C2591" s="465"/>
    </row>
    <row r="2592" spans="2:3" x14ac:dyDescent="0.2">
      <c r="B2592" s="465"/>
      <c r="C2592" s="465"/>
    </row>
    <row r="2593" spans="2:3" x14ac:dyDescent="0.2">
      <c r="B2593" s="465"/>
      <c r="C2593" s="465"/>
    </row>
    <row r="2594" spans="2:3" x14ac:dyDescent="0.2">
      <c r="B2594" s="465"/>
      <c r="C2594" s="465"/>
    </row>
    <row r="2595" spans="2:3" x14ac:dyDescent="0.2">
      <c r="B2595" s="465"/>
      <c r="C2595" s="465"/>
    </row>
    <row r="2596" spans="2:3" x14ac:dyDescent="0.2">
      <c r="B2596" s="465"/>
      <c r="C2596" s="465"/>
    </row>
    <row r="2597" spans="2:3" x14ac:dyDescent="0.2">
      <c r="B2597" s="465"/>
      <c r="C2597" s="465"/>
    </row>
    <row r="2598" spans="2:3" x14ac:dyDescent="0.2">
      <c r="B2598" s="465"/>
      <c r="C2598" s="465"/>
    </row>
    <row r="2599" spans="2:3" x14ac:dyDescent="0.2">
      <c r="B2599" s="465"/>
      <c r="C2599" s="465"/>
    </row>
    <row r="2600" spans="2:3" x14ac:dyDescent="0.2">
      <c r="B2600" s="465"/>
      <c r="C2600" s="465"/>
    </row>
    <row r="2601" spans="2:3" x14ac:dyDescent="0.2">
      <c r="B2601" s="465"/>
      <c r="C2601" s="465"/>
    </row>
    <row r="2602" spans="2:3" x14ac:dyDescent="0.2">
      <c r="B2602" s="465"/>
      <c r="C2602" s="465"/>
    </row>
    <row r="2603" spans="2:3" x14ac:dyDescent="0.2">
      <c r="B2603" s="465"/>
      <c r="C2603" s="465"/>
    </row>
    <row r="2604" spans="2:3" x14ac:dyDescent="0.2">
      <c r="B2604" s="465"/>
      <c r="C2604" s="465"/>
    </row>
    <row r="2605" spans="2:3" x14ac:dyDescent="0.2">
      <c r="B2605" s="465"/>
      <c r="C2605" s="465"/>
    </row>
    <row r="2606" spans="2:3" x14ac:dyDescent="0.2">
      <c r="B2606" s="465"/>
      <c r="C2606" s="465"/>
    </row>
    <row r="2607" spans="2:3" x14ac:dyDescent="0.2">
      <c r="B2607" s="465"/>
      <c r="C2607" s="465"/>
    </row>
    <row r="2608" spans="2:3" x14ac:dyDescent="0.2">
      <c r="B2608" s="465"/>
      <c r="C2608" s="465"/>
    </row>
    <row r="2609" spans="2:3" x14ac:dyDescent="0.2">
      <c r="B2609" s="465"/>
      <c r="C2609" s="465"/>
    </row>
    <row r="2610" spans="2:3" x14ac:dyDescent="0.2">
      <c r="B2610" s="465"/>
      <c r="C2610" s="465"/>
    </row>
    <row r="2611" spans="2:3" x14ac:dyDescent="0.2">
      <c r="B2611" s="465"/>
      <c r="C2611" s="465"/>
    </row>
    <row r="2612" spans="2:3" x14ac:dyDescent="0.2">
      <c r="B2612" s="465"/>
      <c r="C2612" s="465"/>
    </row>
    <row r="2613" spans="2:3" x14ac:dyDescent="0.2">
      <c r="B2613" s="465"/>
      <c r="C2613" s="465"/>
    </row>
    <row r="2614" spans="2:3" x14ac:dyDescent="0.2">
      <c r="B2614" s="465"/>
      <c r="C2614" s="465"/>
    </row>
    <row r="2615" spans="2:3" x14ac:dyDescent="0.2">
      <c r="B2615" s="465"/>
      <c r="C2615" s="465"/>
    </row>
    <row r="2616" spans="2:3" x14ac:dyDescent="0.2">
      <c r="B2616" s="465"/>
      <c r="C2616" s="465"/>
    </row>
    <row r="2617" spans="2:3" x14ac:dyDescent="0.2">
      <c r="B2617" s="465"/>
      <c r="C2617" s="465"/>
    </row>
    <row r="2618" spans="2:3" x14ac:dyDescent="0.2">
      <c r="B2618" s="465"/>
      <c r="C2618" s="465"/>
    </row>
    <row r="2619" spans="2:3" x14ac:dyDescent="0.2">
      <c r="B2619" s="465"/>
      <c r="C2619" s="465"/>
    </row>
    <row r="2620" spans="2:3" x14ac:dyDescent="0.2">
      <c r="B2620" s="465"/>
      <c r="C2620" s="465"/>
    </row>
    <row r="2621" spans="2:3" x14ac:dyDescent="0.2">
      <c r="B2621" s="465"/>
      <c r="C2621" s="465"/>
    </row>
    <row r="2622" spans="2:3" x14ac:dyDescent="0.2">
      <c r="B2622" s="465"/>
      <c r="C2622" s="465"/>
    </row>
    <row r="2623" spans="2:3" x14ac:dyDescent="0.2">
      <c r="B2623" s="465"/>
      <c r="C2623" s="465"/>
    </row>
    <row r="2624" spans="2:3" x14ac:dyDescent="0.2">
      <c r="B2624" s="465"/>
      <c r="C2624" s="465"/>
    </row>
    <row r="2625" spans="2:3" x14ac:dyDescent="0.2">
      <c r="B2625" s="465"/>
      <c r="C2625" s="465"/>
    </row>
    <row r="2626" spans="2:3" x14ac:dyDescent="0.2">
      <c r="B2626" s="465"/>
      <c r="C2626" s="465"/>
    </row>
    <row r="2627" spans="2:3" x14ac:dyDescent="0.2">
      <c r="B2627" s="465"/>
      <c r="C2627" s="465"/>
    </row>
    <row r="2628" spans="2:3" x14ac:dyDescent="0.2">
      <c r="B2628" s="465"/>
      <c r="C2628" s="465"/>
    </row>
    <row r="2629" spans="2:3" x14ac:dyDescent="0.2">
      <c r="B2629" s="465"/>
      <c r="C2629" s="465"/>
    </row>
    <row r="2630" spans="2:3" x14ac:dyDescent="0.2">
      <c r="B2630" s="465"/>
      <c r="C2630" s="465"/>
    </row>
    <row r="2631" spans="2:3" x14ac:dyDescent="0.2">
      <c r="B2631" s="465"/>
      <c r="C2631" s="465"/>
    </row>
    <row r="2632" spans="2:3" x14ac:dyDescent="0.2">
      <c r="B2632" s="465"/>
      <c r="C2632" s="465"/>
    </row>
    <row r="2633" spans="2:3" x14ac:dyDescent="0.2">
      <c r="B2633" s="465"/>
      <c r="C2633" s="465"/>
    </row>
    <row r="2634" spans="2:3" x14ac:dyDescent="0.2">
      <c r="B2634" s="465"/>
      <c r="C2634" s="465"/>
    </row>
    <row r="2635" spans="2:3" x14ac:dyDescent="0.2">
      <c r="B2635" s="465"/>
      <c r="C2635" s="465"/>
    </row>
    <row r="2636" spans="2:3" x14ac:dyDescent="0.2">
      <c r="B2636" s="465"/>
      <c r="C2636" s="465"/>
    </row>
    <row r="2637" spans="2:3" x14ac:dyDescent="0.2">
      <c r="B2637" s="465"/>
      <c r="C2637" s="465"/>
    </row>
    <row r="2638" spans="2:3" x14ac:dyDescent="0.2">
      <c r="B2638" s="465"/>
      <c r="C2638" s="465"/>
    </row>
    <row r="2639" spans="2:3" x14ac:dyDescent="0.2">
      <c r="B2639" s="465"/>
      <c r="C2639" s="465"/>
    </row>
    <row r="2640" spans="2:3" x14ac:dyDescent="0.2">
      <c r="B2640" s="465"/>
      <c r="C2640" s="465"/>
    </row>
    <row r="2641" spans="2:3" x14ac:dyDescent="0.2">
      <c r="B2641" s="465"/>
      <c r="C2641" s="465"/>
    </row>
    <row r="2642" spans="2:3" x14ac:dyDescent="0.2">
      <c r="B2642" s="465"/>
      <c r="C2642" s="465"/>
    </row>
    <row r="2643" spans="2:3" x14ac:dyDescent="0.2">
      <c r="B2643" s="465"/>
      <c r="C2643" s="465"/>
    </row>
    <row r="2644" spans="2:3" x14ac:dyDescent="0.2">
      <c r="B2644" s="465"/>
      <c r="C2644" s="465"/>
    </row>
    <row r="2645" spans="2:3" x14ac:dyDescent="0.2">
      <c r="B2645" s="465"/>
      <c r="C2645" s="465"/>
    </row>
    <row r="2646" spans="2:3" x14ac:dyDescent="0.2">
      <c r="B2646" s="465"/>
      <c r="C2646" s="465"/>
    </row>
    <row r="2647" spans="2:3" x14ac:dyDescent="0.2">
      <c r="B2647" s="465"/>
      <c r="C2647" s="465"/>
    </row>
    <row r="2648" spans="2:3" x14ac:dyDescent="0.2">
      <c r="B2648" s="465"/>
      <c r="C2648" s="465"/>
    </row>
    <row r="2649" spans="2:3" x14ac:dyDescent="0.2">
      <c r="B2649" s="465"/>
      <c r="C2649" s="465"/>
    </row>
    <row r="2650" spans="2:3" x14ac:dyDescent="0.2">
      <c r="B2650" s="465"/>
      <c r="C2650" s="465"/>
    </row>
    <row r="2651" spans="2:3" x14ac:dyDescent="0.2">
      <c r="B2651" s="465"/>
      <c r="C2651" s="465"/>
    </row>
    <row r="2652" spans="2:3" x14ac:dyDescent="0.2">
      <c r="B2652" s="465"/>
      <c r="C2652" s="465"/>
    </row>
    <row r="2653" spans="2:3" x14ac:dyDescent="0.2">
      <c r="B2653" s="465"/>
      <c r="C2653" s="465"/>
    </row>
    <row r="2654" spans="2:3" x14ac:dyDescent="0.2">
      <c r="B2654" s="465"/>
      <c r="C2654" s="465"/>
    </row>
    <row r="2655" spans="2:3" x14ac:dyDescent="0.2">
      <c r="B2655" s="465"/>
      <c r="C2655" s="465"/>
    </row>
    <row r="2656" spans="2:3" x14ac:dyDescent="0.2">
      <c r="B2656" s="465"/>
      <c r="C2656" s="465"/>
    </row>
    <row r="2657" spans="2:3" x14ac:dyDescent="0.2">
      <c r="B2657" s="465"/>
      <c r="C2657" s="465"/>
    </row>
    <row r="2658" spans="2:3" x14ac:dyDescent="0.2">
      <c r="B2658" s="465"/>
      <c r="C2658" s="465"/>
    </row>
    <row r="2659" spans="2:3" x14ac:dyDescent="0.2">
      <c r="B2659" s="465"/>
      <c r="C2659" s="465"/>
    </row>
    <row r="2660" spans="2:3" x14ac:dyDescent="0.2">
      <c r="B2660" s="465"/>
      <c r="C2660" s="465"/>
    </row>
    <row r="2661" spans="2:3" x14ac:dyDescent="0.2">
      <c r="B2661" s="465"/>
      <c r="C2661" s="465"/>
    </row>
    <row r="2662" spans="2:3" x14ac:dyDescent="0.2">
      <c r="B2662" s="465"/>
      <c r="C2662" s="465"/>
    </row>
    <row r="2663" spans="2:3" x14ac:dyDescent="0.2">
      <c r="B2663" s="465"/>
      <c r="C2663" s="465"/>
    </row>
    <row r="2664" spans="2:3" x14ac:dyDescent="0.2">
      <c r="B2664" s="465"/>
      <c r="C2664" s="465"/>
    </row>
    <row r="2665" spans="2:3" x14ac:dyDescent="0.2">
      <c r="B2665" s="465"/>
      <c r="C2665" s="465"/>
    </row>
    <row r="2666" spans="2:3" x14ac:dyDescent="0.2">
      <c r="B2666" s="465"/>
      <c r="C2666" s="465"/>
    </row>
    <row r="2667" spans="2:3" x14ac:dyDescent="0.2">
      <c r="B2667" s="465"/>
      <c r="C2667" s="465"/>
    </row>
    <row r="2668" spans="2:3" x14ac:dyDescent="0.2">
      <c r="B2668" s="465"/>
      <c r="C2668" s="465"/>
    </row>
    <row r="2669" spans="2:3" x14ac:dyDescent="0.2">
      <c r="B2669" s="465"/>
      <c r="C2669" s="465"/>
    </row>
    <row r="2670" spans="2:3" x14ac:dyDescent="0.2">
      <c r="B2670" s="465"/>
      <c r="C2670" s="465"/>
    </row>
    <row r="2671" spans="2:3" x14ac:dyDescent="0.2">
      <c r="B2671" s="465"/>
      <c r="C2671" s="465"/>
    </row>
    <row r="2672" spans="2:3" x14ac:dyDescent="0.2">
      <c r="B2672" s="465"/>
      <c r="C2672" s="465"/>
    </row>
    <row r="2673" spans="2:3" x14ac:dyDescent="0.2">
      <c r="B2673" s="465"/>
      <c r="C2673" s="465"/>
    </row>
    <row r="2674" spans="2:3" x14ac:dyDescent="0.2">
      <c r="B2674" s="465"/>
      <c r="C2674" s="465"/>
    </row>
    <row r="2675" spans="2:3" x14ac:dyDescent="0.2">
      <c r="B2675" s="465"/>
      <c r="C2675" s="465"/>
    </row>
    <row r="2676" spans="2:3" x14ac:dyDescent="0.2">
      <c r="B2676" s="465"/>
      <c r="C2676" s="465"/>
    </row>
    <row r="2677" spans="2:3" x14ac:dyDescent="0.2">
      <c r="B2677" s="465"/>
      <c r="C2677" s="465"/>
    </row>
    <row r="2678" spans="2:3" x14ac:dyDescent="0.2">
      <c r="B2678" s="465"/>
      <c r="C2678" s="465"/>
    </row>
    <row r="2679" spans="2:3" x14ac:dyDescent="0.2">
      <c r="B2679" s="465"/>
      <c r="C2679" s="465"/>
    </row>
    <row r="2680" spans="2:3" x14ac:dyDescent="0.2">
      <c r="B2680" s="465"/>
      <c r="C2680" s="465"/>
    </row>
    <row r="2681" spans="2:3" x14ac:dyDescent="0.2">
      <c r="B2681" s="465"/>
      <c r="C2681" s="465"/>
    </row>
    <row r="2682" spans="2:3" x14ac:dyDescent="0.2">
      <c r="B2682" s="465"/>
      <c r="C2682" s="465"/>
    </row>
    <row r="2683" spans="2:3" x14ac:dyDescent="0.2">
      <c r="B2683" s="465"/>
      <c r="C2683" s="465"/>
    </row>
    <row r="2684" spans="2:3" x14ac:dyDescent="0.2">
      <c r="B2684" s="465"/>
      <c r="C2684" s="465"/>
    </row>
    <row r="2685" spans="2:3" x14ac:dyDescent="0.2">
      <c r="B2685" s="465"/>
      <c r="C2685" s="465"/>
    </row>
    <row r="2686" spans="2:3" x14ac:dyDescent="0.2">
      <c r="B2686" s="465"/>
      <c r="C2686" s="465"/>
    </row>
    <row r="2687" spans="2:3" x14ac:dyDescent="0.2">
      <c r="B2687" s="465"/>
      <c r="C2687" s="465"/>
    </row>
    <row r="2688" spans="2:3" x14ac:dyDescent="0.2">
      <c r="B2688" s="465"/>
      <c r="C2688" s="465"/>
    </row>
    <row r="2689" spans="2:3" x14ac:dyDescent="0.2">
      <c r="B2689" s="465"/>
      <c r="C2689" s="465"/>
    </row>
    <row r="2690" spans="2:3" x14ac:dyDescent="0.2">
      <c r="B2690" s="465"/>
      <c r="C2690" s="465"/>
    </row>
    <row r="2691" spans="2:3" x14ac:dyDescent="0.2">
      <c r="B2691" s="465"/>
      <c r="C2691" s="465"/>
    </row>
    <row r="2692" spans="2:3" x14ac:dyDescent="0.2">
      <c r="B2692" s="465"/>
      <c r="C2692" s="465"/>
    </row>
    <row r="2693" spans="2:3" x14ac:dyDescent="0.2">
      <c r="B2693" s="465"/>
      <c r="C2693" s="465"/>
    </row>
    <row r="2694" spans="2:3" x14ac:dyDescent="0.2">
      <c r="B2694" s="465"/>
      <c r="C2694" s="465"/>
    </row>
    <row r="2695" spans="2:3" x14ac:dyDescent="0.2">
      <c r="B2695" s="465"/>
      <c r="C2695" s="465"/>
    </row>
    <row r="2696" spans="2:3" x14ac:dyDescent="0.2">
      <c r="B2696" s="465"/>
      <c r="C2696" s="465"/>
    </row>
    <row r="2697" spans="2:3" x14ac:dyDescent="0.2">
      <c r="B2697" s="465"/>
      <c r="C2697" s="465"/>
    </row>
    <row r="2698" spans="2:3" x14ac:dyDescent="0.2">
      <c r="B2698" s="465"/>
      <c r="C2698" s="465"/>
    </row>
    <row r="2699" spans="2:3" x14ac:dyDescent="0.2">
      <c r="B2699" s="465"/>
      <c r="C2699" s="465"/>
    </row>
    <row r="2700" spans="2:3" x14ac:dyDescent="0.2">
      <c r="B2700" s="465"/>
      <c r="C2700" s="465"/>
    </row>
    <row r="2701" spans="2:3" x14ac:dyDescent="0.2">
      <c r="B2701" s="465"/>
      <c r="C2701" s="465"/>
    </row>
    <row r="2702" spans="2:3" x14ac:dyDescent="0.2">
      <c r="B2702" s="465"/>
      <c r="C2702" s="465"/>
    </row>
    <row r="2703" spans="2:3" x14ac:dyDescent="0.2">
      <c r="B2703" s="465"/>
      <c r="C2703" s="465"/>
    </row>
    <row r="2704" spans="2:3" x14ac:dyDescent="0.2">
      <c r="B2704" s="465"/>
      <c r="C2704" s="465"/>
    </row>
    <row r="2705" spans="2:3" x14ac:dyDescent="0.2">
      <c r="B2705" s="465"/>
      <c r="C2705" s="465"/>
    </row>
    <row r="2706" spans="2:3" x14ac:dyDescent="0.2">
      <c r="B2706" s="465"/>
      <c r="C2706" s="465"/>
    </row>
    <row r="2707" spans="2:3" x14ac:dyDescent="0.2">
      <c r="B2707" s="465"/>
      <c r="C2707" s="465"/>
    </row>
    <row r="2708" spans="2:3" x14ac:dyDescent="0.2">
      <c r="B2708" s="465"/>
      <c r="C2708" s="465"/>
    </row>
    <row r="2709" spans="2:3" x14ac:dyDescent="0.2">
      <c r="B2709" s="465"/>
      <c r="C2709" s="465"/>
    </row>
    <row r="2710" spans="2:3" x14ac:dyDescent="0.2">
      <c r="B2710" s="465"/>
      <c r="C2710" s="465"/>
    </row>
    <row r="2711" spans="2:3" x14ac:dyDescent="0.2">
      <c r="B2711" s="465"/>
      <c r="C2711" s="465"/>
    </row>
    <row r="2712" spans="2:3" x14ac:dyDescent="0.2">
      <c r="B2712" s="465"/>
      <c r="C2712" s="465"/>
    </row>
    <row r="2713" spans="2:3" x14ac:dyDescent="0.2">
      <c r="B2713" s="465"/>
      <c r="C2713" s="465"/>
    </row>
    <row r="2714" spans="2:3" x14ac:dyDescent="0.2">
      <c r="B2714" s="465"/>
      <c r="C2714" s="465"/>
    </row>
    <row r="2715" spans="2:3" x14ac:dyDescent="0.2">
      <c r="B2715" s="465"/>
      <c r="C2715" s="465"/>
    </row>
    <row r="2716" spans="2:3" x14ac:dyDescent="0.2">
      <c r="B2716" s="465"/>
      <c r="C2716" s="465"/>
    </row>
    <row r="2717" spans="2:3" x14ac:dyDescent="0.2">
      <c r="B2717" s="465"/>
      <c r="C2717" s="465"/>
    </row>
    <row r="2718" spans="2:3" x14ac:dyDescent="0.2">
      <c r="B2718" s="465"/>
      <c r="C2718" s="465"/>
    </row>
    <row r="2719" spans="2:3" x14ac:dyDescent="0.2">
      <c r="B2719" s="465"/>
      <c r="C2719" s="465"/>
    </row>
    <row r="2720" spans="2:3" x14ac:dyDescent="0.2">
      <c r="B2720" s="465"/>
      <c r="C2720" s="465"/>
    </row>
    <row r="2721" spans="2:3" x14ac:dyDescent="0.2">
      <c r="B2721" s="465"/>
      <c r="C2721" s="465"/>
    </row>
    <row r="2722" spans="2:3" x14ac:dyDescent="0.2">
      <c r="B2722" s="465"/>
      <c r="C2722" s="465"/>
    </row>
    <row r="2723" spans="2:3" x14ac:dyDescent="0.2">
      <c r="B2723" s="465"/>
      <c r="C2723" s="465"/>
    </row>
    <row r="2724" spans="2:3" x14ac:dyDescent="0.2">
      <c r="B2724" s="465"/>
      <c r="C2724" s="465"/>
    </row>
    <row r="2725" spans="2:3" x14ac:dyDescent="0.2">
      <c r="B2725" s="465"/>
      <c r="C2725" s="465"/>
    </row>
    <row r="2726" spans="2:3" x14ac:dyDescent="0.2">
      <c r="B2726" s="465"/>
      <c r="C2726" s="465"/>
    </row>
    <row r="2727" spans="2:3" x14ac:dyDescent="0.2">
      <c r="B2727" s="465"/>
      <c r="C2727" s="465"/>
    </row>
    <row r="2728" spans="2:3" x14ac:dyDescent="0.2">
      <c r="B2728" s="465"/>
      <c r="C2728" s="465"/>
    </row>
    <row r="2729" spans="2:3" x14ac:dyDescent="0.2">
      <c r="B2729" s="465"/>
      <c r="C2729" s="465"/>
    </row>
    <row r="2730" spans="2:3" x14ac:dyDescent="0.2">
      <c r="B2730" s="465"/>
      <c r="C2730" s="465"/>
    </row>
    <row r="2731" spans="2:3" x14ac:dyDescent="0.2">
      <c r="B2731" s="465"/>
      <c r="C2731" s="465"/>
    </row>
    <row r="2732" spans="2:3" x14ac:dyDescent="0.2">
      <c r="B2732" s="465"/>
      <c r="C2732" s="465"/>
    </row>
    <row r="2733" spans="2:3" x14ac:dyDescent="0.2">
      <c r="B2733" s="465"/>
      <c r="C2733" s="465"/>
    </row>
    <row r="2734" spans="2:3" x14ac:dyDescent="0.2">
      <c r="B2734" s="465"/>
      <c r="C2734" s="465"/>
    </row>
    <row r="2735" spans="2:3" x14ac:dyDescent="0.2">
      <c r="B2735" s="465"/>
      <c r="C2735" s="465"/>
    </row>
    <row r="2736" spans="2:3" x14ac:dyDescent="0.2">
      <c r="B2736" s="465"/>
      <c r="C2736" s="465"/>
    </row>
    <row r="2737" spans="2:3" x14ac:dyDescent="0.2">
      <c r="B2737" s="465"/>
      <c r="C2737" s="465"/>
    </row>
    <row r="2738" spans="2:3" x14ac:dyDescent="0.2">
      <c r="B2738" s="465"/>
      <c r="C2738" s="465"/>
    </row>
    <row r="2739" spans="2:3" x14ac:dyDescent="0.2">
      <c r="B2739" s="465"/>
      <c r="C2739" s="465"/>
    </row>
    <row r="2740" spans="2:3" x14ac:dyDescent="0.2">
      <c r="B2740" s="465"/>
      <c r="C2740" s="465"/>
    </row>
    <row r="2741" spans="2:3" x14ac:dyDescent="0.2">
      <c r="B2741" s="465"/>
      <c r="C2741" s="465"/>
    </row>
    <row r="2742" spans="2:3" x14ac:dyDescent="0.2">
      <c r="B2742" s="465"/>
      <c r="C2742" s="465"/>
    </row>
    <row r="2743" spans="2:3" x14ac:dyDescent="0.2">
      <c r="B2743" s="465"/>
      <c r="C2743" s="465"/>
    </row>
    <row r="2744" spans="2:3" x14ac:dyDescent="0.2">
      <c r="B2744" s="465"/>
      <c r="C2744" s="465"/>
    </row>
    <row r="2745" spans="2:3" x14ac:dyDescent="0.2">
      <c r="B2745" s="465"/>
      <c r="C2745" s="465"/>
    </row>
    <row r="2746" spans="2:3" x14ac:dyDescent="0.2">
      <c r="B2746" s="465"/>
      <c r="C2746" s="465"/>
    </row>
    <row r="2747" spans="2:3" x14ac:dyDescent="0.2">
      <c r="B2747" s="465"/>
      <c r="C2747" s="465"/>
    </row>
    <row r="2748" spans="2:3" x14ac:dyDescent="0.2">
      <c r="B2748" s="465"/>
      <c r="C2748" s="465"/>
    </row>
    <row r="2749" spans="2:3" x14ac:dyDescent="0.2">
      <c r="B2749" s="465"/>
      <c r="C2749" s="465"/>
    </row>
    <row r="2750" spans="2:3" x14ac:dyDescent="0.2">
      <c r="B2750" s="465"/>
      <c r="C2750" s="465"/>
    </row>
    <row r="2751" spans="2:3" x14ac:dyDescent="0.2">
      <c r="B2751" s="465"/>
      <c r="C2751" s="465"/>
    </row>
    <row r="2752" spans="2:3" x14ac:dyDescent="0.2">
      <c r="B2752" s="465"/>
      <c r="C2752" s="465"/>
    </row>
    <row r="2753" spans="2:3" x14ac:dyDescent="0.2">
      <c r="B2753" s="465"/>
      <c r="C2753" s="465"/>
    </row>
    <row r="2754" spans="2:3" x14ac:dyDescent="0.2">
      <c r="B2754" s="465"/>
      <c r="C2754" s="465"/>
    </row>
    <row r="2755" spans="2:3" x14ac:dyDescent="0.2">
      <c r="B2755" s="465"/>
      <c r="C2755" s="465"/>
    </row>
    <row r="2756" spans="2:3" x14ac:dyDescent="0.2">
      <c r="B2756" s="465"/>
      <c r="C2756" s="465"/>
    </row>
    <row r="2757" spans="2:3" x14ac:dyDescent="0.2">
      <c r="B2757" s="465"/>
      <c r="C2757" s="465"/>
    </row>
    <row r="2758" spans="2:3" x14ac:dyDescent="0.2">
      <c r="B2758" s="465"/>
      <c r="C2758" s="465"/>
    </row>
    <row r="2759" spans="2:3" x14ac:dyDescent="0.2">
      <c r="B2759" s="465"/>
      <c r="C2759" s="465"/>
    </row>
    <row r="2760" spans="2:3" x14ac:dyDescent="0.2">
      <c r="B2760" s="465"/>
      <c r="C2760" s="465"/>
    </row>
    <row r="2761" spans="2:3" x14ac:dyDescent="0.2">
      <c r="B2761" s="465"/>
      <c r="C2761" s="465"/>
    </row>
    <row r="2762" spans="2:3" x14ac:dyDescent="0.2">
      <c r="B2762" s="465"/>
      <c r="C2762" s="465"/>
    </row>
    <row r="2763" spans="2:3" x14ac:dyDescent="0.2">
      <c r="B2763" s="465"/>
      <c r="C2763" s="465"/>
    </row>
    <row r="2764" spans="2:3" x14ac:dyDescent="0.2">
      <c r="B2764" s="465"/>
      <c r="C2764" s="465"/>
    </row>
    <row r="2765" spans="2:3" x14ac:dyDescent="0.2">
      <c r="B2765" s="465"/>
      <c r="C2765" s="465"/>
    </row>
    <row r="2766" spans="2:3" x14ac:dyDescent="0.2">
      <c r="B2766" s="465"/>
      <c r="C2766" s="465"/>
    </row>
    <row r="2767" spans="2:3" x14ac:dyDescent="0.2">
      <c r="B2767" s="465"/>
      <c r="C2767" s="465"/>
    </row>
    <row r="2768" spans="2:3" x14ac:dyDescent="0.2">
      <c r="B2768" s="465"/>
      <c r="C2768" s="465"/>
    </row>
    <row r="2769" spans="2:3" x14ac:dyDescent="0.2">
      <c r="B2769" s="465"/>
      <c r="C2769" s="465"/>
    </row>
    <row r="2770" spans="2:3" x14ac:dyDescent="0.2">
      <c r="B2770" s="465"/>
      <c r="C2770" s="465"/>
    </row>
    <row r="2771" spans="2:3" x14ac:dyDescent="0.2">
      <c r="B2771" s="465"/>
      <c r="C2771" s="465"/>
    </row>
    <row r="2772" spans="2:3" x14ac:dyDescent="0.2">
      <c r="B2772" s="465"/>
      <c r="C2772" s="465"/>
    </row>
    <row r="2773" spans="2:3" x14ac:dyDescent="0.2">
      <c r="B2773" s="465"/>
      <c r="C2773" s="465"/>
    </row>
    <row r="2774" spans="2:3" x14ac:dyDescent="0.2">
      <c r="B2774" s="465"/>
      <c r="C2774" s="465"/>
    </row>
    <row r="2775" spans="2:3" x14ac:dyDescent="0.2">
      <c r="B2775" s="465"/>
      <c r="C2775" s="465"/>
    </row>
    <row r="2776" spans="2:3" x14ac:dyDescent="0.2">
      <c r="B2776" s="465"/>
      <c r="C2776" s="465"/>
    </row>
    <row r="2777" spans="2:3" x14ac:dyDescent="0.2">
      <c r="B2777" s="465"/>
      <c r="C2777" s="465"/>
    </row>
    <row r="2778" spans="2:3" x14ac:dyDescent="0.2">
      <c r="B2778" s="465"/>
      <c r="C2778" s="465"/>
    </row>
    <row r="2779" spans="2:3" x14ac:dyDescent="0.2">
      <c r="B2779" s="465"/>
      <c r="C2779" s="465"/>
    </row>
    <row r="2780" spans="2:3" x14ac:dyDescent="0.2">
      <c r="B2780" s="465"/>
      <c r="C2780" s="465"/>
    </row>
    <row r="2781" spans="2:3" x14ac:dyDescent="0.2">
      <c r="B2781" s="465"/>
      <c r="C2781" s="465"/>
    </row>
    <row r="2782" spans="2:3" x14ac:dyDescent="0.2">
      <c r="B2782" s="465"/>
      <c r="C2782" s="465"/>
    </row>
    <row r="2783" spans="2:3" x14ac:dyDescent="0.2">
      <c r="B2783" s="465"/>
      <c r="C2783" s="465"/>
    </row>
    <row r="2784" spans="2:3" x14ac:dyDescent="0.2">
      <c r="B2784" s="465"/>
      <c r="C2784" s="465"/>
    </row>
    <row r="2785" spans="2:3" x14ac:dyDescent="0.2">
      <c r="B2785" s="465"/>
      <c r="C2785" s="465"/>
    </row>
    <row r="2786" spans="2:3" x14ac:dyDescent="0.2">
      <c r="B2786" s="465"/>
      <c r="C2786" s="465"/>
    </row>
    <row r="2787" spans="2:3" x14ac:dyDescent="0.2">
      <c r="B2787" s="465"/>
      <c r="C2787" s="465"/>
    </row>
    <row r="2788" spans="2:3" x14ac:dyDescent="0.2">
      <c r="B2788" s="465"/>
      <c r="C2788" s="465"/>
    </row>
    <row r="2789" spans="2:3" x14ac:dyDescent="0.2">
      <c r="B2789" s="465"/>
      <c r="C2789" s="465"/>
    </row>
    <row r="2790" spans="2:3" x14ac:dyDescent="0.2">
      <c r="B2790" s="465"/>
      <c r="C2790" s="465"/>
    </row>
    <row r="2791" spans="2:3" x14ac:dyDescent="0.2">
      <c r="B2791" s="465"/>
      <c r="C2791" s="465"/>
    </row>
    <row r="2792" spans="2:3" x14ac:dyDescent="0.2">
      <c r="B2792" s="465"/>
      <c r="C2792" s="465"/>
    </row>
    <row r="2793" spans="2:3" x14ac:dyDescent="0.2">
      <c r="B2793" s="465"/>
      <c r="C2793" s="465"/>
    </row>
    <row r="2794" spans="2:3" x14ac:dyDescent="0.2">
      <c r="B2794" s="465"/>
      <c r="C2794" s="465"/>
    </row>
    <row r="2795" spans="2:3" x14ac:dyDescent="0.2">
      <c r="B2795" s="465"/>
      <c r="C2795" s="465"/>
    </row>
    <row r="2796" spans="2:3" x14ac:dyDescent="0.2">
      <c r="B2796" s="465"/>
      <c r="C2796" s="465"/>
    </row>
    <row r="2797" spans="2:3" x14ac:dyDescent="0.2">
      <c r="B2797" s="465"/>
      <c r="C2797" s="465"/>
    </row>
    <row r="2798" spans="2:3" x14ac:dyDescent="0.2">
      <c r="B2798" s="465"/>
      <c r="C2798" s="465"/>
    </row>
    <row r="2799" spans="2:3" x14ac:dyDescent="0.2">
      <c r="B2799" s="465"/>
      <c r="C2799" s="465"/>
    </row>
    <row r="2800" spans="2:3" x14ac:dyDescent="0.2">
      <c r="B2800" s="465"/>
      <c r="C2800" s="465"/>
    </row>
    <row r="2801" spans="2:3" x14ac:dyDescent="0.2">
      <c r="B2801" s="465"/>
      <c r="C2801" s="465"/>
    </row>
    <row r="2802" spans="2:3" x14ac:dyDescent="0.2">
      <c r="B2802" s="465"/>
      <c r="C2802" s="465"/>
    </row>
    <row r="2803" spans="2:3" x14ac:dyDescent="0.2">
      <c r="B2803" s="465"/>
      <c r="C2803" s="465"/>
    </row>
    <row r="2804" spans="2:3" x14ac:dyDescent="0.2">
      <c r="B2804" s="465"/>
      <c r="C2804" s="465"/>
    </row>
    <row r="2805" spans="2:3" x14ac:dyDescent="0.2">
      <c r="B2805" s="465"/>
      <c r="C2805" s="465"/>
    </row>
    <row r="2806" spans="2:3" x14ac:dyDescent="0.2">
      <c r="B2806" s="465"/>
      <c r="C2806" s="465"/>
    </row>
    <row r="2807" spans="2:3" x14ac:dyDescent="0.2">
      <c r="B2807" s="465"/>
      <c r="C2807" s="465"/>
    </row>
    <row r="2808" spans="2:3" x14ac:dyDescent="0.2">
      <c r="B2808" s="465"/>
      <c r="C2808" s="465"/>
    </row>
    <row r="2809" spans="2:3" x14ac:dyDescent="0.2">
      <c r="B2809" s="465"/>
      <c r="C2809" s="465"/>
    </row>
    <row r="2810" spans="2:3" x14ac:dyDescent="0.2">
      <c r="B2810" s="465"/>
      <c r="C2810" s="465"/>
    </row>
    <row r="2811" spans="2:3" x14ac:dyDescent="0.2">
      <c r="B2811" s="465"/>
      <c r="C2811" s="465"/>
    </row>
    <row r="2812" spans="2:3" x14ac:dyDescent="0.2">
      <c r="B2812" s="465"/>
      <c r="C2812" s="465"/>
    </row>
    <row r="2813" spans="2:3" x14ac:dyDescent="0.2">
      <c r="B2813" s="465"/>
      <c r="C2813" s="465"/>
    </row>
    <row r="2814" spans="2:3" x14ac:dyDescent="0.2">
      <c r="B2814" s="465"/>
      <c r="C2814" s="465"/>
    </row>
    <row r="2815" spans="2:3" x14ac:dyDescent="0.2">
      <c r="B2815" s="465"/>
      <c r="C2815" s="465"/>
    </row>
    <row r="2816" spans="2:3" x14ac:dyDescent="0.2">
      <c r="B2816" s="465"/>
      <c r="C2816" s="465"/>
    </row>
    <row r="2817" spans="2:3" x14ac:dyDescent="0.2">
      <c r="B2817" s="465"/>
      <c r="C2817" s="465"/>
    </row>
    <row r="2818" spans="2:3" x14ac:dyDescent="0.2">
      <c r="B2818" s="465"/>
      <c r="C2818" s="465"/>
    </row>
    <row r="2819" spans="2:3" x14ac:dyDescent="0.2">
      <c r="B2819" s="465"/>
      <c r="C2819" s="465"/>
    </row>
    <row r="2820" spans="2:3" x14ac:dyDescent="0.2">
      <c r="B2820" s="465"/>
      <c r="C2820" s="465"/>
    </row>
    <row r="2821" spans="2:3" x14ac:dyDescent="0.2">
      <c r="B2821" s="465"/>
      <c r="C2821" s="465"/>
    </row>
    <row r="2822" spans="2:3" x14ac:dyDescent="0.2">
      <c r="B2822" s="465"/>
      <c r="C2822" s="465"/>
    </row>
    <row r="2823" spans="2:3" x14ac:dyDescent="0.2">
      <c r="B2823" s="465"/>
      <c r="C2823" s="465"/>
    </row>
    <row r="2824" spans="2:3" x14ac:dyDescent="0.2">
      <c r="B2824" s="465"/>
      <c r="C2824" s="465"/>
    </row>
    <row r="2825" spans="2:3" x14ac:dyDescent="0.2">
      <c r="B2825" s="465"/>
      <c r="C2825" s="465"/>
    </row>
    <row r="2826" spans="2:3" x14ac:dyDescent="0.2">
      <c r="B2826" s="465"/>
      <c r="C2826" s="465"/>
    </row>
    <row r="2827" spans="2:3" x14ac:dyDescent="0.2">
      <c r="B2827" s="465"/>
      <c r="C2827" s="465"/>
    </row>
    <row r="2828" spans="2:3" x14ac:dyDescent="0.2">
      <c r="B2828" s="465"/>
      <c r="C2828" s="465"/>
    </row>
    <row r="2829" spans="2:3" x14ac:dyDescent="0.2">
      <c r="B2829" s="465"/>
      <c r="C2829" s="465"/>
    </row>
    <row r="2830" spans="2:3" x14ac:dyDescent="0.2">
      <c r="B2830" s="465"/>
      <c r="C2830" s="465"/>
    </row>
    <row r="2831" spans="2:3" x14ac:dyDescent="0.2">
      <c r="B2831" s="465"/>
      <c r="C2831" s="465"/>
    </row>
    <row r="2832" spans="2:3" x14ac:dyDescent="0.2">
      <c r="B2832" s="465"/>
      <c r="C2832" s="465"/>
    </row>
    <row r="2833" spans="2:3" x14ac:dyDescent="0.2">
      <c r="B2833" s="465"/>
      <c r="C2833" s="465"/>
    </row>
    <row r="2834" spans="2:3" x14ac:dyDescent="0.2">
      <c r="B2834" s="465"/>
      <c r="C2834" s="465"/>
    </row>
    <row r="2835" spans="2:3" x14ac:dyDescent="0.2">
      <c r="B2835" s="465"/>
      <c r="C2835" s="465"/>
    </row>
    <row r="2836" spans="2:3" x14ac:dyDescent="0.2">
      <c r="B2836" s="465"/>
      <c r="C2836" s="465"/>
    </row>
    <row r="2837" spans="2:3" x14ac:dyDescent="0.2">
      <c r="B2837" s="465"/>
      <c r="C2837" s="465"/>
    </row>
    <row r="2838" spans="2:3" x14ac:dyDescent="0.2">
      <c r="B2838" s="465"/>
      <c r="C2838" s="465"/>
    </row>
    <row r="2839" spans="2:3" x14ac:dyDescent="0.2">
      <c r="B2839" s="465"/>
      <c r="C2839" s="465"/>
    </row>
    <row r="2840" spans="2:3" x14ac:dyDescent="0.2">
      <c r="B2840" s="465"/>
      <c r="C2840" s="465"/>
    </row>
    <row r="2841" spans="2:3" x14ac:dyDescent="0.2">
      <c r="B2841" s="465"/>
      <c r="C2841" s="465"/>
    </row>
    <row r="2842" spans="2:3" x14ac:dyDescent="0.2">
      <c r="B2842" s="465"/>
      <c r="C2842" s="465"/>
    </row>
    <row r="2843" spans="2:3" x14ac:dyDescent="0.2">
      <c r="B2843" s="465"/>
      <c r="C2843" s="465"/>
    </row>
    <row r="2844" spans="2:3" x14ac:dyDescent="0.2">
      <c r="B2844" s="465"/>
      <c r="C2844" s="465"/>
    </row>
    <row r="2845" spans="2:3" x14ac:dyDescent="0.2">
      <c r="B2845" s="465"/>
      <c r="C2845" s="465"/>
    </row>
    <row r="2846" spans="2:3" x14ac:dyDescent="0.2">
      <c r="B2846" s="465"/>
      <c r="C2846" s="465"/>
    </row>
    <row r="2847" spans="2:3" x14ac:dyDescent="0.2">
      <c r="B2847" s="465"/>
      <c r="C2847" s="465"/>
    </row>
    <row r="2848" spans="2:3" x14ac:dyDescent="0.2">
      <c r="B2848" s="465"/>
      <c r="C2848" s="465"/>
    </row>
    <row r="2849" spans="2:3" x14ac:dyDescent="0.2">
      <c r="B2849" s="465"/>
      <c r="C2849" s="465"/>
    </row>
    <row r="2850" spans="2:3" x14ac:dyDescent="0.2">
      <c r="B2850" s="465"/>
      <c r="C2850" s="465"/>
    </row>
    <row r="2851" spans="2:3" x14ac:dyDescent="0.2">
      <c r="B2851" s="465"/>
      <c r="C2851" s="465"/>
    </row>
    <row r="2852" spans="2:3" x14ac:dyDescent="0.2">
      <c r="B2852" s="465"/>
      <c r="C2852" s="465"/>
    </row>
    <row r="2853" spans="2:3" x14ac:dyDescent="0.2">
      <c r="B2853" s="465"/>
      <c r="C2853" s="465"/>
    </row>
    <row r="2854" spans="2:3" x14ac:dyDescent="0.2">
      <c r="B2854" s="465"/>
      <c r="C2854" s="465"/>
    </row>
    <row r="2855" spans="2:3" x14ac:dyDescent="0.2">
      <c r="B2855" s="465"/>
      <c r="C2855" s="465"/>
    </row>
    <row r="2856" spans="2:3" x14ac:dyDescent="0.2">
      <c r="B2856" s="465"/>
      <c r="C2856" s="465"/>
    </row>
    <row r="2857" spans="2:3" x14ac:dyDescent="0.2">
      <c r="B2857" s="465"/>
      <c r="C2857" s="465"/>
    </row>
    <row r="2858" spans="2:3" x14ac:dyDescent="0.2">
      <c r="B2858" s="465"/>
      <c r="C2858" s="465"/>
    </row>
    <row r="2859" spans="2:3" x14ac:dyDescent="0.2">
      <c r="B2859" s="465"/>
      <c r="C2859" s="465"/>
    </row>
    <row r="2860" spans="2:3" x14ac:dyDescent="0.2">
      <c r="B2860" s="465"/>
      <c r="C2860" s="465"/>
    </row>
    <row r="2861" spans="2:3" x14ac:dyDescent="0.2">
      <c r="B2861" s="465"/>
      <c r="C2861" s="465"/>
    </row>
    <row r="2862" spans="2:3" x14ac:dyDescent="0.2">
      <c r="B2862" s="465"/>
      <c r="C2862" s="465"/>
    </row>
    <row r="2863" spans="2:3" x14ac:dyDescent="0.2">
      <c r="B2863" s="465"/>
      <c r="C2863" s="465"/>
    </row>
    <row r="2864" spans="2:3" x14ac:dyDescent="0.2">
      <c r="B2864" s="465"/>
      <c r="C2864" s="465"/>
    </row>
    <row r="2865" spans="2:3" x14ac:dyDescent="0.2">
      <c r="B2865" s="465"/>
      <c r="C2865" s="465"/>
    </row>
    <row r="2866" spans="2:3" x14ac:dyDescent="0.2">
      <c r="B2866" s="465"/>
      <c r="C2866" s="465"/>
    </row>
    <row r="2867" spans="2:3" x14ac:dyDescent="0.2">
      <c r="B2867" s="465"/>
      <c r="C2867" s="465"/>
    </row>
    <row r="2868" spans="2:3" x14ac:dyDescent="0.2">
      <c r="B2868" s="465"/>
      <c r="C2868" s="465"/>
    </row>
    <row r="2869" spans="2:3" x14ac:dyDescent="0.2">
      <c r="B2869" s="465"/>
      <c r="C2869" s="465"/>
    </row>
    <row r="2870" spans="2:3" x14ac:dyDescent="0.2">
      <c r="B2870" s="465"/>
      <c r="C2870" s="465"/>
    </row>
    <row r="2871" spans="2:3" x14ac:dyDescent="0.2">
      <c r="B2871" s="465"/>
      <c r="C2871" s="465"/>
    </row>
    <row r="2872" spans="2:3" x14ac:dyDescent="0.2">
      <c r="B2872" s="465"/>
      <c r="C2872" s="465"/>
    </row>
    <row r="2873" spans="2:3" x14ac:dyDescent="0.2">
      <c r="B2873" s="465"/>
      <c r="C2873" s="465"/>
    </row>
    <row r="2874" spans="2:3" x14ac:dyDescent="0.2">
      <c r="B2874" s="465"/>
      <c r="C2874" s="465"/>
    </row>
    <row r="2875" spans="2:3" x14ac:dyDescent="0.2">
      <c r="B2875" s="465"/>
      <c r="C2875" s="465"/>
    </row>
    <row r="2876" spans="2:3" x14ac:dyDescent="0.2">
      <c r="B2876" s="465"/>
      <c r="C2876" s="465"/>
    </row>
    <row r="2877" spans="2:3" x14ac:dyDescent="0.2">
      <c r="B2877" s="465"/>
      <c r="C2877" s="465"/>
    </row>
    <row r="2878" spans="2:3" x14ac:dyDescent="0.2">
      <c r="B2878" s="465"/>
      <c r="C2878" s="465"/>
    </row>
    <row r="2879" spans="2:3" x14ac:dyDescent="0.2">
      <c r="B2879" s="465"/>
      <c r="C2879" s="465"/>
    </row>
    <row r="2880" spans="2:3" x14ac:dyDescent="0.2">
      <c r="B2880" s="465"/>
      <c r="C2880" s="465"/>
    </row>
    <row r="2881" spans="2:3" x14ac:dyDescent="0.2">
      <c r="B2881" s="465"/>
      <c r="C2881" s="465"/>
    </row>
    <row r="2882" spans="2:3" x14ac:dyDescent="0.2">
      <c r="B2882" s="465"/>
      <c r="C2882" s="465"/>
    </row>
    <row r="2883" spans="2:3" x14ac:dyDescent="0.2">
      <c r="B2883" s="465"/>
      <c r="C2883" s="465"/>
    </row>
    <row r="2884" spans="2:3" x14ac:dyDescent="0.2">
      <c r="B2884" s="465"/>
      <c r="C2884" s="465"/>
    </row>
    <row r="2885" spans="2:3" x14ac:dyDescent="0.2">
      <c r="B2885" s="465"/>
      <c r="C2885" s="465"/>
    </row>
    <row r="2886" spans="2:3" x14ac:dyDescent="0.2">
      <c r="B2886" s="465"/>
      <c r="C2886" s="465"/>
    </row>
    <row r="2887" spans="2:3" x14ac:dyDescent="0.2">
      <c r="B2887" s="465"/>
      <c r="C2887" s="465"/>
    </row>
    <row r="2888" spans="2:3" x14ac:dyDescent="0.2">
      <c r="B2888" s="465"/>
      <c r="C2888" s="465"/>
    </row>
    <row r="2889" spans="2:3" x14ac:dyDescent="0.2">
      <c r="B2889" s="465"/>
      <c r="C2889" s="465"/>
    </row>
    <row r="2890" spans="2:3" x14ac:dyDescent="0.2">
      <c r="B2890" s="465"/>
      <c r="C2890" s="465"/>
    </row>
    <row r="2891" spans="2:3" x14ac:dyDescent="0.2">
      <c r="B2891" s="465"/>
      <c r="C2891" s="465"/>
    </row>
    <row r="2892" spans="2:3" x14ac:dyDescent="0.2">
      <c r="B2892" s="465"/>
      <c r="C2892" s="465"/>
    </row>
    <row r="2893" spans="2:3" x14ac:dyDescent="0.2">
      <c r="B2893" s="465"/>
      <c r="C2893" s="465"/>
    </row>
    <row r="2894" spans="2:3" x14ac:dyDescent="0.2">
      <c r="B2894" s="465"/>
      <c r="C2894" s="465"/>
    </row>
    <row r="2895" spans="2:3" x14ac:dyDescent="0.2">
      <c r="B2895" s="465"/>
      <c r="C2895" s="465"/>
    </row>
    <row r="2896" spans="2:3" x14ac:dyDescent="0.2">
      <c r="B2896" s="465"/>
      <c r="C2896" s="465"/>
    </row>
    <row r="2897" spans="2:3" x14ac:dyDescent="0.2">
      <c r="B2897" s="465"/>
      <c r="C2897" s="465"/>
    </row>
    <row r="2898" spans="2:3" x14ac:dyDescent="0.2">
      <c r="B2898" s="465"/>
      <c r="C2898" s="465"/>
    </row>
    <row r="2899" spans="2:3" x14ac:dyDescent="0.2">
      <c r="B2899" s="465"/>
      <c r="C2899" s="465"/>
    </row>
    <row r="2900" spans="2:3" x14ac:dyDescent="0.2">
      <c r="B2900" s="465"/>
      <c r="C2900" s="465"/>
    </row>
    <row r="2901" spans="2:3" x14ac:dyDescent="0.2">
      <c r="B2901" s="465"/>
      <c r="C2901" s="465"/>
    </row>
    <row r="2902" spans="2:3" x14ac:dyDescent="0.2">
      <c r="B2902" s="465"/>
      <c r="C2902" s="465"/>
    </row>
    <row r="2903" spans="2:3" x14ac:dyDescent="0.2">
      <c r="B2903" s="465"/>
      <c r="C2903" s="465"/>
    </row>
    <row r="2904" spans="2:3" x14ac:dyDescent="0.2">
      <c r="B2904" s="465"/>
      <c r="C2904" s="465"/>
    </row>
    <row r="2905" spans="2:3" x14ac:dyDescent="0.2">
      <c r="B2905" s="465"/>
      <c r="C2905" s="465"/>
    </row>
    <row r="2906" spans="2:3" x14ac:dyDescent="0.2">
      <c r="B2906" s="465"/>
      <c r="C2906" s="465"/>
    </row>
    <row r="2907" spans="2:3" x14ac:dyDescent="0.2">
      <c r="B2907" s="465"/>
      <c r="C2907" s="465"/>
    </row>
    <row r="2908" spans="2:3" x14ac:dyDescent="0.2">
      <c r="B2908" s="465"/>
      <c r="C2908" s="465"/>
    </row>
    <row r="2909" spans="2:3" x14ac:dyDescent="0.2">
      <c r="B2909" s="465"/>
      <c r="C2909" s="465"/>
    </row>
    <row r="2910" spans="2:3" x14ac:dyDescent="0.2">
      <c r="B2910" s="465"/>
      <c r="C2910" s="465"/>
    </row>
    <row r="2911" spans="2:3" x14ac:dyDescent="0.2">
      <c r="B2911" s="465"/>
      <c r="C2911" s="465"/>
    </row>
    <row r="2912" spans="2:3" x14ac:dyDescent="0.2">
      <c r="B2912" s="465"/>
      <c r="C2912" s="465"/>
    </row>
    <row r="2913" spans="2:3" x14ac:dyDescent="0.2">
      <c r="B2913" s="465"/>
      <c r="C2913" s="465"/>
    </row>
    <row r="2914" spans="2:3" x14ac:dyDescent="0.2">
      <c r="B2914" s="465"/>
      <c r="C2914" s="465"/>
    </row>
    <row r="2915" spans="2:3" x14ac:dyDescent="0.2">
      <c r="B2915" s="465"/>
      <c r="C2915" s="465"/>
    </row>
    <row r="2916" spans="2:3" x14ac:dyDescent="0.2">
      <c r="B2916" s="465"/>
      <c r="C2916" s="465"/>
    </row>
    <row r="2917" spans="2:3" x14ac:dyDescent="0.2">
      <c r="B2917" s="465"/>
      <c r="C2917" s="465"/>
    </row>
    <row r="2918" spans="2:3" x14ac:dyDescent="0.2">
      <c r="B2918" s="465"/>
      <c r="C2918" s="465"/>
    </row>
    <row r="2919" spans="2:3" x14ac:dyDescent="0.2">
      <c r="B2919" s="465"/>
      <c r="C2919" s="465"/>
    </row>
    <row r="2920" spans="2:3" x14ac:dyDescent="0.2">
      <c r="B2920" s="465"/>
      <c r="C2920" s="465"/>
    </row>
    <row r="2921" spans="2:3" x14ac:dyDescent="0.2">
      <c r="B2921" s="465"/>
      <c r="C2921" s="465"/>
    </row>
    <row r="2922" spans="2:3" x14ac:dyDescent="0.2">
      <c r="B2922" s="465"/>
      <c r="C2922" s="465"/>
    </row>
    <row r="2923" spans="2:3" x14ac:dyDescent="0.2">
      <c r="B2923" s="465"/>
      <c r="C2923" s="465"/>
    </row>
    <row r="2924" spans="2:3" x14ac:dyDescent="0.2">
      <c r="B2924" s="465"/>
      <c r="C2924" s="465"/>
    </row>
    <row r="2925" spans="2:3" x14ac:dyDescent="0.2">
      <c r="B2925" s="465"/>
      <c r="C2925" s="465"/>
    </row>
    <row r="2926" spans="2:3" x14ac:dyDescent="0.2">
      <c r="B2926" s="465"/>
      <c r="C2926" s="465"/>
    </row>
    <row r="2927" spans="2:3" x14ac:dyDescent="0.2">
      <c r="B2927" s="465"/>
      <c r="C2927" s="465"/>
    </row>
    <row r="2928" spans="2:3" x14ac:dyDescent="0.2">
      <c r="B2928" s="465"/>
      <c r="C2928" s="465"/>
    </row>
    <row r="2929" spans="2:3" x14ac:dyDescent="0.2">
      <c r="B2929" s="465"/>
      <c r="C2929" s="465"/>
    </row>
    <row r="2930" spans="2:3" x14ac:dyDescent="0.2">
      <c r="B2930" s="465"/>
      <c r="C2930" s="465"/>
    </row>
    <row r="2931" spans="2:3" x14ac:dyDescent="0.2">
      <c r="B2931" s="465"/>
      <c r="C2931" s="465"/>
    </row>
    <row r="2932" spans="2:3" x14ac:dyDescent="0.2">
      <c r="B2932" s="465"/>
      <c r="C2932" s="465"/>
    </row>
    <row r="2933" spans="2:3" x14ac:dyDescent="0.2">
      <c r="B2933" s="465"/>
      <c r="C2933" s="465"/>
    </row>
    <row r="2934" spans="2:3" x14ac:dyDescent="0.2">
      <c r="B2934" s="465"/>
      <c r="C2934" s="465"/>
    </row>
    <row r="2935" spans="2:3" x14ac:dyDescent="0.2">
      <c r="B2935" s="465"/>
      <c r="C2935" s="465"/>
    </row>
    <row r="2936" spans="2:3" x14ac:dyDescent="0.2">
      <c r="B2936" s="465"/>
      <c r="C2936" s="465"/>
    </row>
    <row r="2937" spans="2:3" x14ac:dyDescent="0.2">
      <c r="B2937" s="465"/>
      <c r="C2937" s="465"/>
    </row>
    <row r="2938" spans="2:3" x14ac:dyDescent="0.2">
      <c r="B2938" s="465"/>
      <c r="C2938" s="465"/>
    </row>
    <row r="2939" spans="2:3" x14ac:dyDescent="0.2">
      <c r="B2939" s="465"/>
      <c r="C2939" s="465"/>
    </row>
    <row r="2940" spans="2:3" x14ac:dyDescent="0.2">
      <c r="B2940" s="465"/>
      <c r="C2940" s="465"/>
    </row>
    <row r="2941" spans="2:3" x14ac:dyDescent="0.2">
      <c r="B2941" s="465"/>
      <c r="C2941" s="465"/>
    </row>
    <row r="2942" spans="2:3" x14ac:dyDescent="0.2">
      <c r="B2942" s="465"/>
      <c r="C2942" s="465"/>
    </row>
    <row r="2943" spans="2:3" x14ac:dyDescent="0.2">
      <c r="B2943" s="465"/>
      <c r="C2943" s="465"/>
    </row>
    <row r="2944" spans="2:3" x14ac:dyDescent="0.2">
      <c r="B2944" s="465"/>
      <c r="C2944" s="465"/>
    </row>
    <row r="2945" spans="2:3" x14ac:dyDescent="0.2">
      <c r="B2945" s="465"/>
      <c r="C2945" s="465"/>
    </row>
    <row r="2946" spans="2:3" x14ac:dyDescent="0.2">
      <c r="B2946" s="465"/>
      <c r="C2946" s="465"/>
    </row>
    <row r="2947" spans="2:3" x14ac:dyDescent="0.2">
      <c r="B2947" s="465"/>
      <c r="C2947" s="465"/>
    </row>
    <row r="2948" spans="2:3" x14ac:dyDescent="0.2">
      <c r="B2948" s="465"/>
      <c r="C2948" s="465"/>
    </row>
    <row r="2949" spans="2:3" x14ac:dyDescent="0.2">
      <c r="B2949" s="465"/>
      <c r="C2949" s="465"/>
    </row>
    <row r="2950" spans="2:3" x14ac:dyDescent="0.2">
      <c r="B2950" s="465"/>
      <c r="C2950" s="465"/>
    </row>
    <row r="2951" spans="2:3" x14ac:dyDescent="0.2">
      <c r="B2951" s="465"/>
      <c r="C2951" s="465"/>
    </row>
    <row r="2952" spans="2:3" x14ac:dyDescent="0.2">
      <c r="B2952" s="465"/>
      <c r="C2952" s="465"/>
    </row>
    <row r="2953" spans="2:3" x14ac:dyDescent="0.2">
      <c r="B2953" s="465"/>
      <c r="C2953" s="465"/>
    </row>
    <row r="2954" spans="2:3" x14ac:dyDescent="0.2">
      <c r="B2954" s="465"/>
      <c r="C2954" s="465"/>
    </row>
    <row r="2955" spans="2:3" x14ac:dyDescent="0.2">
      <c r="B2955" s="465"/>
      <c r="C2955" s="465"/>
    </row>
    <row r="2956" spans="2:3" x14ac:dyDescent="0.2">
      <c r="B2956" s="465"/>
      <c r="C2956" s="465"/>
    </row>
    <row r="2957" spans="2:3" x14ac:dyDescent="0.2">
      <c r="B2957" s="465"/>
      <c r="C2957" s="465"/>
    </row>
    <row r="2958" spans="2:3" x14ac:dyDescent="0.2">
      <c r="B2958" s="465"/>
      <c r="C2958" s="465"/>
    </row>
    <row r="2959" spans="2:3" x14ac:dyDescent="0.2">
      <c r="B2959" s="465"/>
      <c r="C2959" s="465"/>
    </row>
    <row r="2960" spans="2:3" x14ac:dyDescent="0.2">
      <c r="B2960" s="465"/>
      <c r="C2960" s="465"/>
    </row>
    <row r="2961" spans="2:3" x14ac:dyDescent="0.2">
      <c r="B2961" s="465"/>
      <c r="C2961" s="465"/>
    </row>
    <row r="2962" spans="2:3" x14ac:dyDescent="0.2">
      <c r="B2962" s="465"/>
      <c r="C2962" s="465"/>
    </row>
    <row r="2963" spans="2:3" x14ac:dyDescent="0.2">
      <c r="B2963" s="465"/>
      <c r="C2963" s="465"/>
    </row>
    <row r="2964" spans="2:3" x14ac:dyDescent="0.2">
      <c r="B2964" s="465"/>
      <c r="C2964" s="465"/>
    </row>
    <row r="2965" spans="2:3" x14ac:dyDescent="0.2">
      <c r="B2965" s="465"/>
      <c r="C2965" s="465"/>
    </row>
    <row r="2966" spans="2:3" x14ac:dyDescent="0.2">
      <c r="B2966" s="465"/>
      <c r="C2966" s="465"/>
    </row>
    <row r="2967" spans="2:3" x14ac:dyDescent="0.2">
      <c r="B2967" s="465"/>
      <c r="C2967" s="465"/>
    </row>
    <row r="2968" spans="2:3" x14ac:dyDescent="0.2">
      <c r="B2968" s="465"/>
      <c r="C2968" s="465"/>
    </row>
    <row r="2969" spans="2:3" x14ac:dyDescent="0.2">
      <c r="B2969" s="465"/>
      <c r="C2969" s="465"/>
    </row>
    <row r="2970" spans="2:3" x14ac:dyDescent="0.2">
      <c r="B2970" s="465"/>
      <c r="C2970" s="465"/>
    </row>
    <row r="2971" spans="2:3" x14ac:dyDescent="0.2">
      <c r="B2971" s="465"/>
      <c r="C2971" s="465"/>
    </row>
    <row r="2972" spans="2:3" x14ac:dyDescent="0.2">
      <c r="B2972" s="465"/>
      <c r="C2972" s="465"/>
    </row>
    <row r="2973" spans="2:3" x14ac:dyDescent="0.2">
      <c r="B2973" s="465"/>
      <c r="C2973" s="465"/>
    </row>
    <row r="2974" spans="2:3" x14ac:dyDescent="0.2">
      <c r="B2974" s="465"/>
      <c r="C2974" s="465"/>
    </row>
    <row r="2975" spans="2:3" x14ac:dyDescent="0.2">
      <c r="B2975" s="465"/>
      <c r="C2975" s="465"/>
    </row>
    <row r="2976" spans="2:3" x14ac:dyDescent="0.2">
      <c r="B2976" s="465"/>
      <c r="C2976" s="465"/>
    </row>
    <row r="2977" spans="2:3" x14ac:dyDescent="0.2">
      <c r="B2977" s="465"/>
      <c r="C2977" s="465"/>
    </row>
    <row r="2978" spans="2:3" x14ac:dyDescent="0.2">
      <c r="B2978" s="465"/>
      <c r="C2978" s="465"/>
    </row>
    <row r="2979" spans="2:3" x14ac:dyDescent="0.2">
      <c r="B2979" s="465"/>
      <c r="C2979" s="465"/>
    </row>
    <row r="2980" spans="2:3" x14ac:dyDescent="0.2">
      <c r="B2980" s="465"/>
      <c r="C2980" s="465"/>
    </row>
    <row r="2981" spans="2:3" x14ac:dyDescent="0.2">
      <c r="B2981" s="465"/>
      <c r="C2981" s="465"/>
    </row>
    <row r="2982" spans="2:3" x14ac:dyDescent="0.2">
      <c r="B2982" s="465"/>
      <c r="C2982" s="465"/>
    </row>
    <row r="2983" spans="2:3" x14ac:dyDescent="0.2">
      <c r="B2983" s="465"/>
      <c r="C2983" s="465"/>
    </row>
    <row r="2984" spans="2:3" x14ac:dyDescent="0.2">
      <c r="B2984" s="465"/>
      <c r="C2984" s="465"/>
    </row>
    <row r="2985" spans="2:3" x14ac:dyDescent="0.2">
      <c r="B2985" s="465"/>
      <c r="C2985" s="465"/>
    </row>
    <row r="2986" spans="2:3" x14ac:dyDescent="0.2">
      <c r="B2986" s="465"/>
      <c r="C2986" s="465"/>
    </row>
    <row r="2987" spans="2:3" x14ac:dyDescent="0.2">
      <c r="B2987" s="465"/>
      <c r="C2987" s="465"/>
    </row>
    <row r="2988" spans="2:3" x14ac:dyDescent="0.2">
      <c r="B2988" s="465"/>
      <c r="C2988" s="465"/>
    </row>
    <row r="2989" spans="2:3" x14ac:dyDescent="0.2">
      <c r="B2989" s="465"/>
      <c r="C2989" s="465"/>
    </row>
    <row r="2990" spans="2:3" x14ac:dyDescent="0.2">
      <c r="B2990" s="465"/>
      <c r="C2990" s="465"/>
    </row>
    <row r="2991" spans="2:3" x14ac:dyDescent="0.2">
      <c r="B2991" s="465"/>
      <c r="C2991" s="465"/>
    </row>
    <row r="2992" spans="2:3" x14ac:dyDescent="0.2">
      <c r="B2992" s="465"/>
      <c r="C2992" s="465"/>
    </row>
    <row r="2993" spans="2:3" x14ac:dyDescent="0.2">
      <c r="B2993" s="465"/>
      <c r="C2993" s="465"/>
    </row>
    <row r="2994" spans="2:3" x14ac:dyDescent="0.2">
      <c r="B2994" s="465"/>
      <c r="C2994" s="465"/>
    </row>
    <row r="2995" spans="2:3" x14ac:dyDescent="0.2">
      <c r="B2995" s="465"/>
      <c r="C2995" s="465"/>
    </row>
    <row r="2996" spans="2:3" x14ac:dyDescent="0.2">
      <c r="B2996" s="465"/>
      <c r="C2996" s="465"/>
    </row>
    <row r="2997" spans="2:3" x14ac:dyDescent="0.2">
      <c r="B2997" s="465"/>
      <c r="C2997" s="465"/>
    </row>
    <row r="2998" spans="2:3" x14ac:dyDescent="0.2">
      <c r="B2998" s="465"/>
      <c r="C2998" s="465"/>
    </row>
    <row r="2999" spans="2:3" x14ac:dyDescent="0.2">
      <c r="B2999" s="465"/>
      <c r="C2999" s="465"/>
    </row>
    <row r="3000" spans="2:3" x14ac:dyDescent="0.2">
      <c r="B3000" s="465"/>
      <c r="C3000" s="465"/>
    </row>
    <row r="3001" spans="2:3" x14ac:dyDescent="0.2">
      <c r="B3001" s="465"/>
      <c r="C3001" s="465"/>
    </row>
    <row r="3002" spans="2:3" x14ac:dyDescent="0.2">
      <c r="B3002" s="465"/>
      <c r="C3002" s="465"/>
    </row>
    <row r="3003" spans="2:3" x14ac:dyDescent="0.2">
      <c r="B3003" s="465"/>
      <c r="C3003" s="465"/>
    </row>
    <row r="3004" spans="2:3" x14ac:dyDescent="0.2">
      <c r="B3004" s="465"/>
      <c r="C3004" s="465"/>
    </row>
    <row r="3005" spans="2:3" x14ac:dyDescent="0.2">
      <c r="B3005" s="465"/>
      <c r="C3005" s="465"/>
    </row>
    <row r="3006" spans="2:3" x14ac:dyDescent="0.2">
      <c r="B3006" s="465"/>
      <c r="C3006" s="465"/>
    </row>
    <row r="3007" spans="2:3" x14ac:dyDescent="0.2">
      <c r="B3007" s="465"/>
      <c r="C3007" s="465"/>
    </row>
    <row r="3008" spans="2:3" x14ac:dyDescent="0.2">
      <c r="B3008" s="465"/>
      <c r="C3008" s="465"/>
    </row>
    <row r="3009" spans="2:3" x14ac:dyDescent="0.2">
      <c r="B3009" s="465"/>
      <c r="C3009" s="465"/>
    </row>
    <row r="3010" spans="2:3" x14ac:dyDescent="0.2">
      <c r="B3010" s="465"/>
      <c r="C3010" s="465"/>
    </row>
    <row r="3011" spans="2:3" x14ac:dyDescent="0.2">
      <c r="B3011" s="465"/>
      <c r="C3011" s="465"/>
    </row>
    <row r="3012" spans="2:3" x14ac:dyDescent="0.2">
      <c r="B3012" s="465"/>
      <c r="C3012" s="465"/>
    </row>
    <row r="3013" spans="2:3" x14ac:dyDescent="0.2">
      <c r="B3013" s="465"/>
      <c r="C3013" s="465"/>
    </row>
    <row r="3014" spans="2:3" x14ac:dyDescent="0.2">
      <c r="B3014" s="465"/>
      <c r="C3014" s="465"/>
    </row>
    <row r="3015" spans="2:3" x14ac:dyDescent="0.2">
      <c r="B3015" s="465"/>
      <c r="C3015" s="465"/>
    </row>
    <row r="3016" spans="2:3" x14ac:dyDescent="0.2">
      <c r="B3016" s="465"/>
      <c r="C3016" s="465"/>
    </row>
    <row r="3017" spans="2:3" x14ac:dyDescent="0.2">
      <c r="B3017" s="465"/>
      <c r="C3017" s="465"/>
    </row>
    <row r="3018" spans="2:3" x14ac:dyDescent="0.2">
      <c r="B3018" s="465"/>
      <c r="C3018" s="465"/>
    </row>
    <row r="3019" spans="2:3" x14ac:dyDescent="0.2">
      <c r="B3019" s="465"/>
      <c r="C3019" s="465"/>
    </row>
    <row r="3020" spans="2:3" x14ac:dyDescent="0.2">
      <c r="B3020" s="465"/>
      <c r="C3020" s="465"/>
    </row>
    <row r="3021" spans="2:3" x14ac:dyDescent="0.2">
      <c r="B3021" s="465"/>
      <c r="C3021" s="465"/>
    </row>
    <row r="3022" spans="2:3" x14ac:dyDescent="0.2">
      <c r="B3022" s="465"/>
      <c r="C3022" s="465"/>
    </row>
    <row r="3023" spans="2:3" x14ac:dyDescent="0.2">
      <c r="B3023" s="465"/>
      <c r="C3023" s="465"/>
    </row>
    <row r="3024" spans="2:3" x14ac:dyDescent="0.2">
      <c r="B3024" s="465"/>
      <c r="C3024" s="465"/>
    </row>
    <row r="3025" spans="2:3" x14ac:dyDescent="0.2">
      <c r="B3025" s="465"/>
      <c r="C3025" s="465"/>
    </row>
    <row r="3026" spans="2:3" x14ac:dyDescent="0.2">
      <c r="B3026" s="465"/>
      <c r="C3026" s="465"/>
    </row>
    <row r="3027" spans="2:3" x14ac:dyDescent="0.2">
      <c r="B3027" s="465"/>
      <c r="C3027" s="465"/>
    </row>
    <row r="3028" spans="2:3" x14ac:dyDescent="0.2">
      <c r="B3028" s="465"/>
      <c r="C3028" s="465"/>
    </row>
    <row r="3029" spans="2:3" x14ac:dyDescent="0.2">
      <c r="B3029" s="465"/>
      <c r="C3029" s="465"/>
    </row>
    <row r="3030" spans="2:3" x14ac:dyDescent="0.2">
      <c r="B3030" s="465"/>
      <c r="C3030" s="465"/>
    </row>
    <row r="3031" spans="2:3" x14ac:dyDescent="0.2">
      <c r="B3031" s="465"/>
      <c r="C3031" s="465"/>
    </row>
    <row r="3032" spans="2:3" x14ac:dyDescent="0.2">
      <c r="B3032" s="465"/>
      <c r="C3032" s="465"/>
    </row>
    <row r="3033" spans="2:3" x14ac:dyDescent="0.2">
      <c r="B3033" s="465"/>
      <c r="C3033" s="465"/>
    </row>
    <row r="3034" spans="2:3" x14ac:dyDescent="0.2">
      <c r="B3034" s="465"/>
      <c r="C3034" s="465"/>
    </row>
    <row r="3035" spans="2:3" x14ac:dyDescent="0.2">
      <c r="B3035" s="465"/>
      <c r="C3035" s="465"/>
    </row>
    <row r="3036" spans="2:3" x14ac:dyDescent="0.2">
      <c r="B3036" s="465"/>
      <c r="C3036" s="465"/>
    </row>
    <row r="3037" spans="2:3" x14ac:dyDescent="0.2">
      <c r="B3037" s="465"/>
      <c r="C3037" s="465"/>
    </row>
    <row r="3038" spans="2:3" x14ac:dyDescent="0.2">
      <c r="B3038" s="465"/>
      <c r="C3038" s="465"/>
    </row>
    <row r="3039" spans="2:3" x14ac:dyDescent="0.2">
      <c r="B3039" s="465"/>
      <c r="C3039" s="465"/>
    </row>
    <row r="3040" spans="2:3" x14ac:dyDescent="0.2">
      <c r="B3040" s="465"/>
      <c r="C3040" s="465"/>
    </row>
    <row r="3041" spans="2:3" x14ac:dyDescent="0.2">
      <c r="B3041" s="465"/>
      <c r="C3041" s="465"/>
    </row>
    <row r="3042" spans="2:3" x14ac:dyDescent="0.2">
      <c r="B3042" s="465"/>
      <c r="C3042" s="465"/>
    </row>
    <row r="3043" spans="2:3" x14ac:dyDescent="0.2">
      <c r="B3043" s="465"/>
      <c r="C3043" s="465"/>
    </row>
    <row r="3044" spans="2:3" x14ac:dyDescent="0.2">
      <c r="B3044" s="465"/>
      <c r="C3044" s="465"/>
    </row>
    <row r="3045" spans="2:3" x14ac:dyDescent="0.2">
      <c r="B3045" s="465"/>
      <c r="C3045" s="465"/>
    </row>
    <row r="3046" spans="2:3" x14ac:dyDescent="0.2">
      <c r="B3046" s="465"/>
      <c r="C3046" s="465"/>
    </row>
    <row r="3047" spans="2:3" x14ac:dyDescent="0.2">
      <c r="B3047" s="465"/>
      <c r="C3047" s="465"/>
    </row>
    <row r="3048" spans="2:3" x14ac:dyDescent="0.2">
      <c r="B3048" s="465"/>
      <c r="C3048" s="465"/>
    </row>
    <row r="3049" spans="2:3" x14ac:dyDescent="0.2">
      <c r="B3049" s="465"/>
      <c r="C3049" s="465"/>
    </row>
    <row r="3050" spans="2:3" x14ac:dyDescent="0.2">
      <c r="B3050" s="465"/>
      <c r="C3050" s="465"/>
    </row>
    <row r="3051" spans="2:3" x14ac:dyDescent="0.2">
      <c r="B3051" s="465"/>
      <c r="C3051" s="465"/>
    </row>
    <row r="3052" spans="2:3" x14ac:dyDescent="0.2">
      <c r="B3052" s="465"/>
      <c r="C3052" s="465"/>
    </row>
    <row r="3053" spans="2:3" x14ac:dyDescent="0.2">
      <c r="B3053" s="465"/>
      <c r="C3053" s="465"/>
    </row>
    <row r="3054" spans="2:3" x14ac:dyDescent="0.2">
      <c r="B3054" s="465"/>
      <c r="C3054" s="465"/>
    </row>
    <row r="3055" spans="2:3" x14ac:dyDescent="0.2">
      <c r="B3055" s="465"/>
      <c r="C3055" s="465"/>
    </row>
    <row r="3056" spans="2:3" x14ac:dyDescent="0.2">
      <c r="B3056" s="465"/>
      <c r="C3056" s="465"/>
    </row>
    <row r="3057" spans="2:3" x14ac:dyDescent="0.2">
      <c r="B3057" s="465"/>
      <c r="C3057" s="465"/>
    </row>
    <row r="3058" spans="2:3" x14ac:dyDescent="0.2">
      <c r="B3058" s="465"/>
      <c r="C3058" s="465"/>
    </row>
    <row r="3059" spans="2:3" x14ac:dyDescent="0.2">
      <c r="B3059" s="465"/>
      <c r="C3059" s="465"/>
    </row>
    <row r="3060" spans="2:3" x14ac:dyDescent="0.2">
      <c r="B3060" s="465"/>
      <c r="C3060" s="465"/>
    </row>
    <row r="3061" spans="2:3" x14ac:dyDescent="0.2">
      <c r="B3061" s="465"/>
      <c r="C3061" s="465"/>
    </row>
    <row r="3062" spans="2:3" x14ac:dyDescent="0.2">
      <c r="B3062" s="465"/>
      <c r="C3062" s="465"/>
    </row>
    <row r="3063" spans="2:3" x14ac:dyDescent="0.2">
      <c r="B3063" s="465"/>
      <c r="C3063" s="465"/>
    </row>
    <row r="3064" spans="2:3" x14ac:dyDescent="0.2">
      <c r="B3064" s="465"/>
      <c r="C3064" s="465"/>
    </row>
    <row r="3065" spans="2:3" x14ac:dyDescent="0.2">
      <c r="B3065" s="465"/>
      <c r="C3065" s="465"/>
    </row>
    <row r="3066" spans="2:3" x14ac:dyDescent="0.2">
      <c r="B3066" s="465"/>
      <c r="C3066" s="465"/>
    </row>
    <row r="3067" spans="2:3" x14ac:dyDescent="0.2">
      <c r="B3067" s="465"/>
      <c r="C3067" s="465"/>
    </row>
    <row r="3068" spans="2:3" x14ac:dyDescent="0.2">
      <c r="B3068" s="465"/>
      <c r="C3068" s="465"/>
    </row>
    <row r="3069" spans="2:3" x14ac:dyDescent="0.2">
      <c r="B3069" s="465"/>
      <c r="C3069" s="465"/>
    </row>
    <row r="3070" spans="2:3" x14ac:dyDescent="0.2">
      <c r="B3070" s="465"/>
      <c r="C3070" s="465"/>
    </row>
    <row r="3071" spans="2:3" x14ac:dyDescent="0.2">
      <c r="B3071" s="465"/>
      <c r="C3071" s="465"/>
    </row>
    <row r="3072" spans="2:3" x14ac:dyDescent="0.2">
      <c r="B3072" s="465"/>
      <c r="C3072" s="465"/>
    </row>
    <row r="3073" spans="2:3" x14ac:dyDescent="0.2">
      <c r="B3073" s="465"/>
      <c r="C3073" s="465"/>
    </row>
    <row r="3074" spans="2:3" x14ac:dyDescent="0.2">
      <c r="B3074" s="465"/>
      <c r="C3074" s="465"/>
    </row>
    <row r="3075" spans="2:3" x14ac:dyDescent="0.2">
      <c r="B3075" s="465"/>
      <c r="C3075" s="465"/>
    </row>
    <row r="3076" spans="2:3" x14ac:dyDescent="0.2">
      <c r="B3076" s="465"/>
      <c r="C3076" s="465"/>
    </row>
    <row r="3077" spans="2:3" x14ac:dyDescent="0.2">
      <c r="B3077" s="465"/>
      <c r="C3077" s="465"/>
    </row>
    <row r="3078" spans="2:3" x14ac:dyDescent="0.2">
      <c r="B3078" s="465"/>
      <c r="C3078" s="465"/>
    </row>
    <row r="3079" spans="2:3" x14ac:dyDescent="0.2">
      <c r="B3079" s="465"/>
      <c r="C3079" s="465"/>
    </row>
    <row r="3080" spans="2:3" x14ac:dyDescent="0.2">
      <c r="B3080" s="465"/>
      <c r="C3080" s="465"/>
    </row>
    <row r="3081" spans="2:3" x14ac:dyDescent="0.2">
      <c r="B3081" s="465"/>
      <c r="C3081" s="465"/>
    </row>
    <row r="3082" spans="2:3" x14ac:dyDescent="0.2">
      <c r="B3082" s="465"/>
      <c r="C3082" s="465"/>
    </row>
    <row r="3083" spans="2:3" x14ac:dyDescent="0.2">
      <c r="B3083" s="465"/>
      <c r="C3083" s="465"/>
    </row>
    <row r="3084" spans="2:3" x14ac:dyDescent="0.2">
      <c r="B3084" s="465"/>
      <c r="C3084" s="465"/>
    </row>
    <row r="3085" spans="2:3" x14ac:dyDescent="0.2">
      <c r="B3085" s="465"/>
      <c r="C3085" s="465"/>
    </row>
    <row r="3086" spans="2:3" x14ac:dyDescent="0.2">
      <c r="B3086" s="465"/>
      <c r="C3086" s="465"/>
    </row>
    <row r="3087" spans="2:3" x14ac:dyDescent="0.2">
      <c r="B3087" s="465"/>
      <c r="C3087" s="465"/>
    </row>
    <row r="3088" spans="2:3" x14ac:dyDescent="0.2">
      <c r="B3088" s="465"/>
      <c r="C3088" s="465"/>
    </row>
    <row r="3089" spans="2:3" x14ac:dyDescent="0.2">
      <c r="B3089" s="465"/>
      <c r="C3089" s="465"/>
    </row>
    <row r="3090" spans="2:3" x14ac:dyDescent="0.2">
      <c r="B3090" s="465"/>
      <c r="C3090" s="465"/>
    </row>
    <row r="3091" spans="2:3" x14ac:dyDescent="0.2">
      <c r="B3091" s="465"/>
      <c r="C3091" s="465"/>
    </row>
    <row r="3092" spans="2:3" x14ac:dyDescent="0.2">
      <c r="B3092" s="465"/>
      <c r="C3092" s="465"/>
    </row>
    <row r="3093" spans="2:3" x14ac:dyDescent="0.2">
      <c r="B3093" s="465"/>
      <c r="C3093" s="465"/>
    </row>
    <row r="3094" spans="2:3" x14ac:dyDescent="0.2">
      <c r="B3094" s="465"/>
      <c r="C3094" s="465"/>
    </row>
    <row r="3095" spans="2:3" x14ac:dyDescent="0.2">
      <c r="B3095" s="465"/>
      <c r="C3095" s="465"/>
    </row>
    <row r="3096" spans="2:3" x14ac:dyDescent="0.2">
      <c r="B3096" s="465"/>
      <c r="C3096" s="465"/>
    </row>
    <row r="3097" spans="2:3" x14ac:dyDescent="0.2">
      <c r="B3097" s="465"/>
      <c r="C3097" s="465"/>
    </row>
    <row r="3098" spans="2:3" x14ac:dyDescent="0.2">
      <c r="B3098" s="465"/>
      <c r="C3098" s="465"/>
    </row>
    <row r="3099" spans="2:3" x14ac:dyDescent="0.2">
      <c r="B3099" s="465"/>
      <c r="C3099" s="465"/>
    </row>
    <row r="3100" spans="2:3" x14ac:dyDescent="0.2">
      <c r="B3100" s="465"/>
      <c r="C3100" s="465"/>
    </row>
    <row r="3101" spans="2:3" x14ac:dyDescent="0.2">
      <c r="B3101" s="465"/>
      <c r="C3101" s="465"/>
    </row>
    <row r="3102" spans="2:3" x14ac:dyDescent="0.2">
      <c r="B3102" s="465"/>
      <c r="C3102" s="465"/>
    </row>
    <row r="3103" spans="2:3" x14ac:dyDescent="0.2">
      <c r="B3103" s="465"/>
      <c r="C3103" s="465"/>
    </row>
    <row r="3104" spans="2:3" x14ac:dyDescent="0.2">
      <c r="B3104" s="465"/>
      <c r="C3104" s="465"/>
    </row>
    <row r="3105" spans="2:3" x14ac:dyDescent="0.2">
      <c r="B3105" s="465"/>
      <c r="C3105" s="465"/>
    </row>
    <row r="3106" spans="2:3" x14ac:dyDescent="0.2">
      <c r="B3106" s="465"/>
      <c r="C3106" s="465"/>
    </row>
    <row r="3107" spans="2:3" x14ac:dyDescent="0.2">
      <c r="B3107" s="465"/>
      <c r="C3107" s="465"/>
    </row>
    <row r="3108" spans="2:3" x14ac:dyDescent="0.2">
      <c r="B3108" s="465"/>
      <c r="C3108" s="465"/>
    </row>
    <row r="3109" spans="2:3" x14ac:dyDescent="0.2">
      <c r="B3109" s="465"/>
      <c r="C3109" s="465"/>
    </row>
    <row r="3110" spans="2:3" x14ac:dyDescent="0.2">
      <c r="B3110" s="465"/>
      <c r="C3110" s="465"/>
    </row>
    <row r="3111" spans="2:3" x14ac:dyDescent="0.2">
      <c r="B3111" s="465"/>
      <c r="C3111" s="465"/>
    </row>
    <row r="3112" spans="2:3" x14ac:dyDescent="0.2">
      <c r="B3112" s="465"/>
      <c r="C3112" s="465"/>
    </row>
    <row r="3113" spans="2:3" x14ac:dyDescent="0.2">
      <c r="B3113" s="465"/>
      <c r="C3113" s="465"/>
    </row>
    <row r="3114" spans="2:3" x14ac:dyDescent="0.2">
      <c r="B3114" s="465"/>
      <c r="C3114" s="465"/>
    </row>
    <row r="3115" spans="2:3" x14ac:dyDescent="0.2">
      <c r="B3115" s="465"/>
      <c r="C3115" s="465"/>
    </row>
    <row r="3116" spans="2:3" x14ac:dyDescent="0.2">
      <c r="B3116" s="465"/>
      <c r="C3116" s="465"/>
    </row>
    <row r="3117" spans="2:3" x14ac:dyDescent="0.2">
      <c r="B3117" s="465"/>
      <c r="C3117" s="465"/>
    </row>
    <row r="3118" spans="2:3" x14ac:dyDescent="0.2">
      <c r="B3118" s="465"/>
      <c r="C3118" s="465"/>
    </row>
    <row r="3119" spans="2:3" x14ac:dyDescent="0.2">
      <c r="B3119" s="465"/>
      <c r="C3119" s="465"/>
    </row>
    <row r="3120" spans="2:3" x14ac:dyDescent="0.2">
      <c r="B3120" s="465"/>
      <c r="C3120" s="465"/>
    </row>
    <row r="3121" spans="2:3" x14ac:dyDescent="0.2">
      <c r="B3121" s="465"/>
      <c r="C3121" s="465"/>
    </row>
    <row r="3122" spans="2:3" x14ac:dyDescent="0.2">
      <c r="B3122" s="465"/>
      <c r="C3122" s="465"/>
    </row>
    <row r="3123" spans="2:3" x14ac:dyDescent="0.2">
      <c r="B3123" s="465"/>
      <c r="C3123" s="465"/>
    </row>
    <row r="3124" spans="2:3" x14ac:dyDescent="0.2">
      <c r="B3124" s="465"/>
      <c r="C3124" s="465"/>
    </row>
    <row r="3125" spans="2:3" x14ac:dyDescent="0.2">
      <c r="B3125" s="465"/>
      <c r="C3125" s="465"/>
    </row>
    <row r="3126" spans="2:3" x14ac:dyDescent="0.2">
      <c r="B3126" s="465"/>
      <c r="C3126" s="465"/>
    </row>
    <row r="3127" spans="2:3" x14ac:dyDescent="0.2">
      <c r="B3127" s="465"/>
      <c r="C3127" s="465"/>
    </row>
    <row r="3128" spans="2:3" x14ac:dyDescent="0.2">
      <c r="B3128" s="465"/>
      <c r="C3128" s="465"/>
    </row>
    <row r="3129" spans="2:3" x14ac:dyDescent="0.2">
      <c r="B3129" s="465"/>
      <c r="C3129" s="465"/>
    </row>
    <row r="3130" spans="2:3" x14ac:dyDescent="0.2">
      <c r="B3130" s="465"/>
      <c r="C3130" s="465"/>
    </row>
    <row r="3131" spans="2:3" x14ac:dyDescent="0.2">
      <c r="B3131" s="465"/>
      <c r="C3131" s="465"/>
    </row>
    <row r="3132" spans="2:3" x14ac:dyDescent="0.2">
      <c r="B3132" s="465"/>
      <c r="C3132" s="465"/>
    </row>
    <row r="3133" spans="2:3" x14ac:dyDescent="0.2">
      <c r="B3133" s="465"/>
      <c r="C3133" s="465"/>
    </row>
    <row r="3134" spans="2:3" x14ac:dyDescent="0.2">
      <c r="B3134" s="465"/>
      <c r="C3134" s="465"/>
    </row>
    <row r="3135" spans="2:3" x14ac:dyDescent="0.2">
      <c r="B3135" s="465"/>
      <c r="C3135" s="465"/>
    </row>
    <row r="3136" spans="2:3" x14ac:dyDescent="0.2">
      <c r="B3136" s="465"/>
      <c r="C3136" s="465"/>
    </row>
    <row r="3137" spans="2:3" x14ac:dyDescent="0.2">
      <c r="B3137" s="465"/>
      <c r="C3137" s="465"/>
    </row>
    <row r="3138" spans="2:3" x14ac:dyDescent="0.2">
      <c r="B3138" s="465"/>
      <c r="C3138" s="465"/>
    </row>
    <row r="3139" spans="2:3" x14ac:dyDescent="0.2">
      <c r="B3139" s="465"/>
      <c r="C3139" s="465"/>
    </row>
    <row r="3140" spans="2:3" x14ac:dyDescent="0.2">
      <c r="B3140" s="465"/>
      <c r="C3140" s="465"/>
    </row>
    <row r="3141" spans="2:3" x14ac:dyDescent="0.2">
      <c r="B3141" s="465"/>
      <c r="C3141" s="465"/>
    </row>
    <row r="3142" spans="2:3" x14ac:dyDescent="0.2">
      <c r="B3142" s="465"/>
      <c r="C3142" s="465"/>
    </row>
    <row r="3143" spans="2:3" x14ac:dyDescent="0.2">
      <c r="B3143" s="465"/>
      <c r="C3143" s="465"/>
    </row>
    <row r="3144" spans="2:3" x14ac:dyDescent="0.2">
      <c r="B3144" s="465"/>
      <c r="C3144" s="465"/>
    </row>
    <row r="3145" spans="2:3" x14ac:dyDescent="0.2">
      <c r="B3145" s="465"/>
      <c r="C3145" s="465"/>
    </row>
    <row r="3146" spans="2:3" x14ac:dyDescent="0.2">
      <c r="B3146" s="465"/>
      <c r="C3146" s="465"/>
    </row>
    <row r="3147" spans="2:3" x14ac:dyDescent="0.2">
      <c r="B3147" s="465"/>
      <c r="C3147" s="465"/>
    </row>
    <row r="3148" spans="2:3" x14ac:dyDescent="0.2">
      <c r="B3148" s="465"/>
      <c r="C3148" s="465"/>
    </row>
    <row r="3149" spans="2:3" x14ac:dyDescent="0.2">
      <c r="B3149" s="465"/>
      <c r="C3149" s="465"/>
    </row>
    <row r="3150" spans="2:3" x14ac:dyDescent="0.2">
      <c r="B3150" s="465"/>
      <c r="C3150" s="465"/>
    </row>
    <row r="3151" spans="2:3" x14ac:dyDescent="0.2">
      <c r="B3151" s="465"/>
      <c r="C3151" s="465"/>
    </row>
    <row r="3152" spans="2:3" x14ac:dyDescent="0.2">
      <c r="B3152" s="465"/>
      <c r="C3152" s="465"/>
    </row>
    <row r="3153" spans="2:3" x14ac:dyDescent="0.2">
      <c r="B3153" s="465"/>
      <c r="C3153" s="465"/>
    </row>
    <row r="3154" spans="2:3" x14ac:dyDescent="0.2">
      <c r="B3154" s="465"/>
      <c r="C3154" s="465"/>
    </row>
    <row r="3155" spans="2:3" x14ac:dyDescent="0.2">
      <c r="B3155" s="465"/>
      <c r="C3155" s="465"/>
    </row>
    <row r="3156" spans="2:3" x14ac:dyDescent="0.2">
      <c r="B3156" s="465"/>
      <c r="C3156" s="465"/>
    </row>
    <row r="3157" spans="2:3" x14ac:dyDescent="0.2">
      <c r="B3157" s="465"/>
      <c r="C3157" s="465"/>
    </row>
    <row r="3158" spans="2:3" x14ac:dyDescent="0.2">
      <c r="B3158" s="465"/>
      <c r="C3158" s="465"/>
    </row>
    <row r="3159" spans="2:3" x14ac:dyDescent="0.2">
      <c r="B3159" s="465"/>
      <c r="C3159" s="465"/>
    </row>
    <row r="3160" spans="2:3" x14ac:dyDescent="0.2">
      <c r="B3160" s="465"/>
      <c r="C3160" s="465"/>
    </row>
    <row r="3161" spans="2:3" x14ac:dyDescent="0.2">
      <c r="B3161" s="465"/>
      <c r="C3161" s="465"/>
    </row>
    <row r="3162" spans="2:3" x14ac:dyDescent="0.2">
      <c r="B3162" s="465"/>
      <c r="C3162" s="465"/>
    </row>
    <row r="3163" spans="2:3" x14ac:dyDescent="0.2">
      <c r="B3163" s="465"/>
      <c r="C3163" s="465"/>
    </row>
    <row r="3164" spans="2:3" x14ac:dyDescent="0.2">
      <c r="B3164" s="465"/>
      <c r="C3164" s="465"/>
    </row>
    <row r="3165" spans="2:3" x14ac:dyDescent="0.2">
      <c r="B3165" s="465"/>
      <c r="C3165" s="465"/>
    </row>
    <row r="3166" spans="2:3" x14ac:dyDescent="0.2">
      <c r="B3166" s="465"/>
      <c r="C3166" s="465"/>
    </row>
    <row r="3167" spans="2:3" x14ac:dyDescent="0.2">
      <c r="B3167" s="465"/>
      <c r="C3167" s="465"/>
    </row>
    <row r="3168" spans="2:3" x14ac:dyDescent="0.2">
      <c r="B3168" s="465"/>
      <c r="C3168" s="465"/>
    </row>
    <row r="3169" spans="2:3" x14ac:dyDescent="0.2">
      <c r="B3169" s="465"/>
      <c r="C3169" s="465"/>
    </row>
    <row r="3170" spans="2:3" x14ac:dyDescent="0.2">
      <c r="B3170" s="465"/>
      <c r="C3170" s="465"/>
    </row>
    <row r="3171" spans="2:3" x14ac:dyDescent="0.2">
      <c r="B3171" s="465"/>
      <c r="C3171" s="465"/>
    </row>
    <row r="3172" spans="2:3" x14ac:dyDescent="0.2">
      <c r="B3172" s="465"/>
      <c r="C3172" s="465"/>
    </row>
    <row r="3173" spans="2:3" x14ac:dyDescent="0.2">
      <c r="B3173" s="465"/>
      <c r="C3173" s="465"/>
    </row>
    <row r="3174" spans="2:3" x14ac:dyDescent="0.2">
      <c r="B3174" s="465"/>
      <c r="C3174" s="465"/>
    </row>
    <row r="3175" spans="2:3" x14ac:dyDescent="0.2">
      <c r="B3175" s="465"/>
      <c r="C3175" s="465"/>
    </row>
    <row r="3176" spans="2:3" x14ac:dyDescent="0.2">
      <c r="B3176" s="465"/>
      <c r="C3176" s="465"/>
    </row>
    <row r="3177" spans="2:3" x14ac:dyDescent="0.2">
      <c r="B3177" s="465"/>
      <c r="C3177" s="465"/>
    </row>
    <row r="3178" spans="2:3" x14ac:dyDescent="0.2">
      <c r="B3178" s="465"/>
      <c r="C3178" s="465"/>
    </row>
    <row r="3179" spans="2:3" x14ac:dyDescent="0.2">
      <c r="B3179" s="465"/>
      <c r="C3179" s="465"/>
    </row>
    <row r="3180" spans="2:3" x14ac:dyDescent="0.2">
      <c r="B3180" s="465"/>
      <c r="C3180" s="465"/>
    </row>
    <row r="3181" spans="2:3" x14ac:dyDescent="0.2">
      <c r="B3181" s="465"/>
      <c r="C3181" s="465"/>
    </row>
    <row r="3182" spans="2:3" x14ac:dyDescent="0.2">
      <c r="B3182" s="465"/>
      <c r="C3182" s="465"/>
    </row>
    <row r="3183" spans="2:3" x14ac:dyDescent="0.2">
      <c r="B3183" s="465"/>
      <c r="C3183" s="465"/>
    </row>
    <row r="3184" spans="2:3" x14ac:dyDescent="0.2">
      <c r="B3184" s="465"/>
      <c r="C3184" s="465"/>
    </row>
    <row r="3185" spans="2:3" x14ac:dyDescent="0.2">
      <c r="B3185" s="465"/>
      <c r="C3185" s="465"/>
    </row>
    <row r="3186" spans="2:3" x14ac:dyDescent="0.2">
      <c r="B3186" s="465"/>
      <c r="C3186" s="465"/>
    </row>
    <row r="3187" spans="2:3" x14ac:dyDescent="0.2">
      <c r="B3187" s="465"/>
      <c r="C3187" s="465"/>
    </row>
    <row r="3188" spans="2:3" x14ac:dyDescent="0.2">
      <c r="B3188" s="465"/>
      <c r="C3188" s="465"/>
    </row>
    <row r="3189" spans="2:3" x14ac:dyDescent="0.2">
      <c r="B3189" s="465"/>
      <c r="C3189" s="465"/>
    </row>
    <row r="3190" spans="2:3" x14ac:dyDescent="0.2">
      <c r="B3190" s="465"/>
      <c r="C3190" s="465"/>
    </row>
    <row r="3191" spans="2:3" x14ac:dyDescent="0.2">
      <c r="B3191" s="465"/>
      <c r="C3191" s="465"/>
    </row>
    <row r="3192" spans="2:3" x14ac:dyDescent="0.2">
      <c r="B3192" s="465"/>
      <c r="C3192" s="465"/>
    </row>
    <row r="3193" spans="2:3" x14ac:dyDescent="0.2">
      <c r="B3193" s="465"/>
      <c r="C3193" s="465"/>
    </row>
    <row r="3194" spans="2:3" x14ac:dyDescent="0.2">
      <c r="B3194" s="465"/>
      <c r="C3194" s="465"/>
    </row>
    <row r="3195" spans="2:3" x14ac:dyDescent="0.2">
      <c r="B3195" s="465"/>
      <c r="C3195" s="465"/>
    </row>
    <row r="3196" spans="2:3" x14ac:dyDescent="0.2">
      <c r="B3196" s="465"/>
      <c r="C3196" s="465"/>
    </row>
    <row r="3197" spans="2:3" x14ac:dyDescent="0.2">
      <c r="B3197" s="465"/>
      <c r="C3197" s="465"/>
    </row>
    <row r="3198" spans="2:3" x14ac:dyDescent="0.2">
      <c r="B3198" s="465"/>
      <c r="C3198" s="465"/>
    </row>
    <row r="3199" spans="2:3" x14ac:dyDescent="0.2">
      <c r="B3199" s="465"/>
      <c r="C3199" s="465"/>
    </row>
    <row r="3200" spans="2:3" x14ac:dyDescent="0.2">
      <c r="B3200" s="465"/>
      <c r="C3200" s="465"/>
    </row>
    <row r="3201" spans="2:3" x14ac:dyDescent="0.2">
      <c r="B3201" s="465"/>
      <c r="C3201" s="465"/>
    </row>
    <row r="3202" spans="2:3" x14ac:dyDescent="0.2">
      <c r="B3202" s="465"/>
      <c r="C3202" s="465"/>
    </row>
    <row r="3203" spans="2:3" x14ac:dyDescent="0.2">
      <c r="B3203" s="465"/>
      <c r="C3203" s="465"/>
    </row>
    <row r="3204" spans="2:3" x14ac:dyDescent="0.2">
      <c r="B3204" s="465"/>
      <c r="C3204" s="465"/>
    </row>
    <row r="3205" spans="2:3" x14ac:dyDescent="0.2">
      <c r="B3205" s="465"/>
      <c r="C3205" s="465"/>
    </row>
    <row r="3206" spans="2:3" x14ac:dyDescent="0.2">
      <c r="B3206" s="465"/>
      <c r="C3206" s="465"/>
    </row>
    <row r="3207" spans="2:3" x14ac:dyDescent="0.2">
      <c r="B3207" s="465"/>
      <c r="C3207" s="465"/>
    </row>
    <row r="3208" spans="2:3" x14ac:dyDescent="0.2">
      <c r="B3208" s="465"/>
      <c r="C3208" s="465"/>
    </row>
    <row r="3209" spans="2:3" x14ac:dyDescent="0.2">
      <c r="B3209" s="465"/>
      <c r="C3209" s="465"/>
    </row>
    <row r="3210" spans="2:3" x14ac:dyDescent="0.2">
      <c r="B3210" s="465"/>
      <c r="C3210" s="465"/>
    </row>
    <row r="3211" spans="2:3" x14ac:dyDescent="0.2">
      <c r="B3211" s="465"/>
      <c r="C3211" s="465"/>
    </row>
    <row r="3212" spans="2:3" x14ac:dyDescent="0.2">
      <c r="B3212" s="465"/>
      <c r="C3212" s="465"/>
    </row>
    <row r="3213" spans="2:3" x14ac:dyDescent="0.2">
      <c r="B3213" s="465"/>
      <c r="C3213" s="465"/>
    </row>
    <row r="3214" spans="2:3" x14ac:dyDescent="0.2">
      <c r="B3214" s="465"/>
      <c r="C3214" s="465"/>
    </row>
    <row r="3215" spans="2:3" x14ac:dyDescent="0.2">
      <c r="B3215" s="465"/>
      <c r="C3215" s="465"/>
    </row>
    <row r="3216" spans="2:3" x14ac:dyDescent="0.2">
      <c r="B3216" s="465"/>
      <c r="C3216" s="465"/>
    </row>
    <row r="3217" spans="2:3" x14ac:dyDescent="0.2">
      <c r="B3217" s="465"/>
      <c r="C3217" s="465"/>
    </row>
    <row r="3218" spans="2:3" x14ac:dyDescent="0.2">
      <c r="B3218" s="465"/>
      <c r="C3218" s="465"/>
    </row>
    <row r="3219" spans="2:3" x14ac:dyDescent="0.2">
      <c r="B3219" s="465"/>
      <c r="C3219" s="465"/>
    </row>
    <row r="3220" spans="2:3" x14ac:dyDescent="0.2">
      <c r="B3220" s="465"/>
      <c r="C3220" s="465"/>
    </row>
    <row r="3221" spans="2:3" x14ac:dyDescent="0.2">
      <c r="B3221" s="465"/>
      <c r="C3221" s="465"/>
    </row>
    <row r="3222" spans="2:3" x14ac:dyDescent="0.2">
      <c r="B3222" s="465"/>
      <c r="C3222" s="465"/>
    </row>
    <row r="3223" spans="2:3" x14ac:dyDescent="0.2">
      <c r="B3223" s="465"/>
      <c r="C3223" s="465"/>
    </row>
    <row r="3224" spans="2:3" x14ac:dyDescent="0.2">
      <c r="B3224" s="465"/>
      <c r="C3224" s="465"/>
    </row>
    <row r="3225" spans="2:3" x14ac:dyDescent="0.2">
      <c r="B3225" s="465"/>
      <c r="C3225" s="465"/>
    </row>
    <row r="3226" spans="2:3" x14ac:dyDescent="0.2">
      <c r="B3226" s="465"/>
      <c r="C3226" s="465"/>
    </row>
    <row r="3227" spans="2:3" x14ac:dyDescent="0.2">
      <c r="B3227" s="465"/>
      <c r="C3227" s="465"/>
    </row>
    <row r="3228" spans="2:3" x14ac:dyDescent="0.2">
      <c r="B3228" s="465"/>
      <c r="C3228" s="465"/>
    </row>
    <row r="3229" spans="2:3" x14ac:dyDescent="0.2">
      <c r="B3229" s="465"/>
      <c r="C3229" s="465"/>
    </row>
    <row r="3230" spans="2:3" x14ac:dyDescent="0.2">
      <c r="B3230" s="465"/>
      <c r="C3230" s="465"/>
    </row>
    <row r="3231" spans="2:3" x14ac:dyDescent="0.2">
      <c r="B3231" s="465"/>
      <c r="C3231" s="465"/>
    </row>
    <row r="3232" spans="2:3" x14ac:dyDescent="0.2">
      <c r="B3232" s="465"/>
      <c r="C3232" s="465"/>
    </row>
    <row r="3233" spans="2:3" x14ac:dyDescent="0.2">
      <c r="B3233" s="465"/>
      <c r="C3233" s="465"/>
    </row>
    <row r="3234" spans="2:3" x14ac:dyDescent="0.2">
      <c r="B3234" s="465"/>
      <c r="C3234" s="465"/>
    </row>
    <row r="3235" spans="2:3" x14ac:dyDescent="0.2">
      <c r="B3235" s="465"/>
      <c r="C3235" s="465"/>
    </row>
    <row r="3236" spans="2:3" x14ac:dyDescent="0.2">
      <c r="B3236" s="465"/>
      <c r="C3236" s="465"/>
    </row>
    <row r="3237" spans="2:3" x14ac:dyDescent="0.2">
      <c r="B3237" s="465"/>
      <c r="C3237" s="465"/>
    </row>
    <row r="3238" spans="2:3" x14ac:dyDescent="0.2">
      <c r="B3238" s="465"/>
      <c r="C3238" s="465"/>
    </row>
    <row r="3239" spans="2:3" x14ac:dyDescent="0.2">
      <c r="B3239" s="465"/>
      <c r="C3239" s="465"/>
    </row>
    <row r="3240" spans="2:3" x14ac:dyDescent="0.2">
      <c r="B3240" s="465"/>
      <c r="C3240" s="465"/>
    </row>
    <row r="3241" spans="2:3" x14ac:dyDescent="0.2">
      <c r="B3241" s="465"/>
      <c r="C3241" s="465"/>
    </row>
    <row r="3242" spans="2:3" x14ac:dyDescent="0.2">
      <c r="B3242" s="465"/>
      <c r="C3242" s="465"/>
    </row>
    <row r="3243" spans="2:3" x14ac:dyDescent="0.2">
      <c r="B3243" s="465"/>
      <c r="C3243" s="465"/>
    </row>
    <row r="3244" spans="2:3" x14ac:dyDescent="0.2">
      <c r="B3244" s="465"/>
      <c r="C3244" s="465"/>
    </row>
    <row r="3245" spans="2:3" x14ac:dyDescent="0.2">
      <c r="B3245" s="465"/>
      <c r="C3245" s="465"/>
    </row>
    <row r="3246" spans="2:3" x14ac:dyDescent="0.2">
      <c r="B3246" s="465"/>
      <c r="C3246" s="465"/>
    </row>
    <row r="3247" spans="2:3" x14ac:dyDescent="0.2">
      <c r="B3247" s="465"/>
      <c r="C3247" s="465"/>
    </row>
    <row r="3248" spans="2:3" x14ac:dyDescent="0.2">
      <c r="B3248" s="465"/>
      <c r="C3248" s="465"/>
    </row>
    <row r="3249" spans="2:3" x14ac:dyDescent="0.2">
      <c r="B3249" s="465"/>
      <c r="C3249" s="465"/>
    </row>
    <row r="3250" spans="2:3" x14ac:dyDescent="0.2">
      <c r="B3250" s="465"/>
      <c r="C3250" s="465"/>
    </row>
    <row r="3251" spans="2:3" x14ac:dyDescent="0.2">
      <c r="B3251" s="465"/>
      <c r="C3251" s="465"/>
    </row>
    <row r="3252" spans="2:3" x14ac:dyDescent="0.2">
      <c r="B3252" s="465"/>
      <c r="C3252" s="465"/>
    </row>
    <row r="3253" spans="2:3" x14ac:dyDescent="0.2">
      <c r="B3253" s="465"/>
      <c r="C3253" s="465"/>
    </row>
    <row r="3254" spans="2:3" x14ac:dyDescent="0.2">
      <c r="B3254" s="465"/>
      <c r="C3254" s="465"/>
    </row>
    <row r="3255" spans="2:3" x14ac:dyDescent="0.2">
      <c r="B3255" s="465"/>
      <c r="C3255" s="465"/>
    </row>
    <row r="3256" spans="2:3" x14ac:dyDescent="0.2">
      <c r="B3256" s="465"/>
      <c r="C3256" s="465"/>
    </row>
    <row r="3257" spans="2:3" x14ac:dyDescent="0.2">
      <c r="B3257" s="465"/>
      <c r="C3257" s="465"/>
    </row>
    <row r="3258" spans="2:3" x14ac:dyDescent="0.2">
      <c r="B3258" s="465"/>
      <c r="C3258" s="465"/>
    </row>
    <row r="3259" spans="2:3" x14ac:dyDescent="0.2">
      <c r="B3259" s="465"/>
      <c r="C3259" s="465"/>
    </row>
    <row r="3260" spans="2:3" x14ac:dyDescent="0.2">
      <c r="B3260" s="465"/>
      <c r="C3260" s="465"/>
    </row>
    <row r="3261" spans="2:3" x14ac:dyDescent="0.2">
      <c r="B3261" s="465"/>
      <c r="C3261" s="465"/>
    </row>
    <row r="3262" spans="2:3" x14ac:dyDescent="0.2">
      <c r="B3262" s="465"/>
      <c r="C3262" s="465"/>
    </row>
    <row r="3263" spans="2:3" x14ac:dyDescent="0.2">
      <c r="B3263" s="465"/>
      <c r="C3263" s="465"/>
    </row>
    <row r="3264" spans="2:3" x14ac:dyDescent="0.2">
      <c r="B3264" s="465"/>
      <c r="C3264" s="465"/>
    </row>
    <row r="3265" spans="2:3" x14ac:dyDescent="0.2">
      <c r="B3265" s="465"/>
      <c r="C3265" s="465"/>
    </row>
    <row r="3266" spans="2:3" x14ac:dyDescent="0.2">
      <c r="B3266" s="465"/>
      <c r="C3266" s="465"/>
    </row>
    <row r="3267" spans="2:3" x14ac:dyDescent="0.2">
      <c r="B3267" s="465"/>
      <c r="C3267" s="465"/>
    </row>
    <row r="3268" spans="2:3" x14ac:dyDescent="0.2">
      <c r="B3268" s="465"/>
      <c r="C3268" s="465"/>
    </row>
    <row r="3269" spans="2:3" x14ac:dyDescent="0.2">
      <c r="B3269" s="465"/>
      <c r="C3269" s="465"/>
    </row>
    <row r="3270" spans="2:3" x14ac:dyDescent="0.2">
      <c r="B3270" s="465"/>
      <c r="C3270" s="465"/>
    </row>
    <row r="3271" spans="2:3" x14ac:dyDescent="0.2">
      <c r="B3271" s="465"/>
      <c r="C3271" s="465"/>
    </row>
    <row r="3272" spans="2:3" x14ac:dyDescent="0.2">
      <c r="B3272" s="465"/>
      <c r="C3272" s="465"/>
    </row>
    <row r="3273" spans="2:3" x14ac:dyDescent="0.2">
      <c r="B3273" s="465"/>
      <c r="C3273" s="465"/>
    </row>
    <row r="3274" spans="2:3" x14ac:dyDescent="0.2">
      <c r="B3274" s="465"/>
      <c r="C3274" s="465"/>
    </row>
    <row r="3275" spans="2:3" x14ac:dyDescent="0.2">
      <c r="B3275" s="465"/>
      <c r="C3275" s="465"/>
    </row>
    <row r="3276" spans="2:3" x14ac:dyDescent="0.2">
      <c r="B3276" s="465"/>
      <c r="C3276" s="465"/>
    </row>
    <row r="3277" spans="2:3" x14ac:dyDescent="0.2">
      <c r="B3277" s="465"/>
      <c r="C3277" s="465"/>
    </row>
    <row r="3278" spans="2:3" x14ac:dyDescent="0.2">
      <c r="B3278" s="465"/>
      <c r="C3278" s="465"/>
    </row>
    <row r="3279" spans="2:3" x14ac:dyDescent="0.2">
      <c r="B3279" s="465"/>
      <c r="C3279" s="465"/>
    </row>
    <row r="3280" spans="2:3" x14ac:dyDescent="0.2">
      <c r="B3280" s="465"/>
      <c r="C3280" s="465"/>
    </row>
    <row r="3281" spans="2:3" x14ac:dyDescent="0.2">
      <c r="B3281" s="465"/>
      <c r="C3281" s="465"/>
    </row>
    <row r="3282" spans="2:3" x14ac:dyDescent="0.2">
      <c r="B3282" s="465"/>
      <c r="C3282" s="465"/>
    </row>
    <row r="3283" spans="2:3" x14ac:dyDescent="0.2">
      <c r="B3283" s="465"/>
      <c r="C3283" s="465"/>
    </row>
    <row r="3284" spans="2:3" x14ac:dyDescent="0.2">
      <c r="B3284" s="465"/>
      <c r="C3284" s="465"/>
    </row>
    <row r="3285" spans="2:3" x14ac:dyDescent="0.2">
      <c r="B3285" s="465"/>
      <c r="C3285" s="465"/>
    </row>
    <row r="3286" spans="2:3" x14ac:dyDescent="0.2">
      <c r="B3286" s="465"/>
      <c r="C3286" s="465"/>
    </row>
    <row r="3287" spans="2:3" x14ac:dyDescent="0.2">
      <c r="B3287" s="465"/>
      <c r="C3287" s="465"/>
    </row>
    <row r="3288" spans="2:3" x14ac:dyDescent="0.2">
      <c r="B3288" s="465"/>
      <c r="C3288" s="465"/>
    </row>
    <row r="3289" spans="2:3" x14ac:dyDescent="0.2">
      <c r="B3289" s="465"/>
      <c r="C3289" s="465"/>
    </row>
    <row r="3290" spans="2:3" x14ac:dyDescent="0.2">
      <c r="B3290" s="465"/>
      <c r="C3290" s="465"/>
    </row>
    <row r="3291" spans="2:3" x14ac:dyDescent="0.2">
      <c r="B3291" s="465"/>
      <c r="C3291" s="465"/>
    </row>
    <row r="3292" spans="2:3" x14ac:dyDescent="0.2">
      <c r="B3292" s="465"/>
      <c r="C3292" s="465"/>
    </row>
    <row r="3293" spans="2:3" x14ac:dyDescent="0.2">
      <c r="B3293" s="465"/>
      <c r="C3293" s="465"/>
    </row>
    <row r="3294" spans="2:3" x14ac:dyDescent="0.2">
      <c r="B3294" s="465"/>
      <c r="C3294" s="465"/>
    </row>
    <row r="3295" spans="2:3" x14ac:dyDescent="0.2">
      <c r="B3295" s="465"/>
      <c r="C3295" s="465"/>
    </row>
    <row r="3296" spans="2:3" x14ac:dyDescent="0.2">
      <c r="B3296" s="465"/>
      <c r="C3296" s="465"/>
    </row>
    <row r="3297" spans="2:3" x14ac:dyDescent="0.2">
      <c r="B3297" s="465"/>
      <c r="C3297" s="465"/>
    </row>
    <row r="3298" spans="2:3" x14ac:dyDescent="0.2">
      <c r="B3298" s="465"/>
      <c r="C3298" s="465"/>
    </row>
    <row r="3299" spans="2:3" x14ac:dyDescent="0.2">
      <c r="B3299" s="465"/>
      <c r="C3299" s="465"/>
    </row>
    <row r="3300" spans="2:3" x14ac:dyDescent="0.2">
      <c r="B3300" s="465"/>
      <c r="C3300" s="465"/>
    </row>
    <row r="3301" spans="2:3" x14ac:dyDescent="0.2">
      <c r="B3301" s="465"/>
      <c r="C3301" s="465"/>
    </row>
    <row r="3302" spans="2:3" x14ac:dyDescent="0.2">
      <c r="B3302" s="465"/>
      <c r="C3302" s="465"/>
    </row>
    <row r="3303" spans="2:3" x14ac:dyDescent="0.2">
      <c r="B3303" s="465"/>
      <c r="C3303" s="465"/>
    </row>
    <row r="3304" spans="2:3" x14ac:dyDescent="0.2">
      <c r="B3304" s="465"/>
      <c r="C3304" s="465"/>
    </row>
    <row r="3305" spans="2:3" x14ac:dyDescent="0.2">
      <c r="B3305" s="465"/>
      <c r="C3305" s="465"/>
    </row>
    <row r="3306" spans="2:3" x14ac:dyDescent="0.2">
      <c r="B3306" s="465"/>
      <c r="C3306" s="465"/>
    </row>
    <row r="3307" spans="2:3" x14ac:dyDescent="0.2">
      <c r="B3307" s="465"/>
      <c r="C3307" s="465"/>
    </row>
    <row r="3308" spans="2:3" x14ac:dyDescent="0.2">
      <c r="B3308" s="465"/>
      <c r="C3308" s="465"/>
    </row>
    <row r="3309" spans="2:3" x14ac:dyDescent="0.2">
      <c r="B3309" s="465"/>
      <c r="C3309" s="465"/>
    </row>
    <row r="3310" spans="2:3" x14ac:dyDescent="0.2">
      <c r="B3310" s="465"/>
      <c r="C3310" s="465"/>
    </row>
    <row r="3311" spans="2:3" x14ac:dyDescent="0.2">
      <c r="B3311" s="465"/>
      <c r="C3311" s="465"/>
    </row>
    <row r="3312" spans="2:3" x14ac:dyDescent="0.2">
      <c r="B3312" s="465"/>
      <c r="C3312" s="465"/>
    </row>
    <row r="3313" spans="2:3" x14ac:dyDescent="0.2">
      <c r="B3313" s="465"/>
      <c r="C3313" s="465"/>
    </row>
    <row r="3314" spans="2:3" x14ac:dyDescent="0.2">
      <c r="B3314" s="465"/>
      <c r="C3314" s="465"/>
    </row>
    <row r="3315" spans="2:3" x14ac:dyDescent="0.2">
      <c r="B3315" s="465"/>
      <c r="C3315" s="465"/>
    </row>
    <row r="3316" spans="2:3" x14ac:dyDescent="0.2">
      <c r="B3316" s="465"/>
      <c r="C3316" s="465"/>
    </row>
    <row r="3317" spans="2:3" x14ac:dyDescent="0.2">
      <c r="B3317" s="465"/>
      <c r="C3317" s="465"/>
    </row>
    <row r="3318" spans="2:3" x14ac:dyDescent="0.2">
      <c r="B3318" s="465"/>
      <c r="C3318" s="465"/>
    </row>
    <row r="3319" spans="2:3" x14ac:dyDescent="0.2">
      <c r="B3319" s="465"/>
      <c r="C3319" s="465"/>
    </row>
    <row r="3320" spans="2:3" x14ac:dyDescent="0.2">
      <c r="B3320" s="465"/>
      <c r="C3320" s="465"/>
    </row>
    <row r="3321" spans="2:3" x14ac:dyDescent="0.2">
      <c r="B3321" s="465"/>
      <c r="C3321" s="465"/>
    </row>
    <row r="3322" spans="2:3" x14ac:dyDescent="0.2">
      <c r="B3322" s="465"/>
      <c r="C3322" s="465"/>
    </row>
    <row r="3323" spans="2:3" x14ac:dyDescent="0.2">
      <c r="B3323" s="465"/>
      <c r="C3323" s="465"/>
    </row>
    <row r="3324" spans="2:3" x14ac:dyDescent="0.2">
      <c r="B3324" s="465"/>
      <c r="C3324" s="465"/>
    </row>
    <row r="3325" spans="2:3" x14ac:dyDescent="0.2">
      <c r="B3325" s="465"/>
      <c r="C3325" s="465"/>
    </row>
    <row r="3326" spans="2:3" x14ac:dyDescent="0.2">
      <c r="B3326" s="465"/>
      <c r="C3326" s="465"/>
    </row>
    <row r="3327" spans="2:3" x14ac:dyDescent="0.2">
      <c r="B3327" s="465"/>
      <c r="C3327" s="465"/>
    </row>
    <row r="3328" spans="2:3" x14ac:dyDescent="0.2">
      <c r="B3328" s="465"/>
      <c r="C3328" s="465"/>
    </row>
    <row r="3329" spans="2:3" x14ac:dyDescent="0.2">
      <c r="B3329" s="465"/>
      <c r="C3329" s="465"/>
    </row>
    <row r="3330" spans="2:3" x14ac:dyDescent="0.2">
      <c r="B3330" s="465"/>
      <c r="C3330" s="465"/>
    </row>
    <row r="3331" spans="2:3" x14ac:dyDescent="0.2">
      <c r="B3331" s="465"/>
      <c r="C3331" s="465"/>
    </row>
    <row r="3332" spans="2:3" x14ac:dyDescent="0.2">
      <c r="B3332" s="465"/>
      <c r="C3332" s="465"/>
    </row>
    <row r="3333" spans="2:3" x14ac:dyDescent="0.2">
      <c r="B3333" s="465"/>
      <c r="C3333" s="465"/>
    </row>
    <row r="3334" spans="2:3" x14ac:dyDescent="0.2">
      <c r="B3334" s="465"/>
      <c r="C3334" s="465"/>
    </row>
    <row r="3335" spans="2:3" x14ac:dyDescent="0.2">
      <c r="B3335" s="465"/>
      <c r="C3335" s="465"/>
    </row>
    <row r="3336" spans="2:3" x14ac:dyDescent="0.2">
      <c r="B3336" s="465"/>
      <c r="C3336" s="465"/>
    </row>
    <row r="3337" spans="2:3" x14ac:dyDescent="0.2">
      <c r="B3337" s="465"/>
      <c r="C3337" s="465"/>
    </row>
    <row r="3338" spans="2:3" x14ac:dyDescent="0.2">
      <c r="B3338" s="465"/>
      <c r="C3338" s="465"/>
    </row>
    <row r="3339" spans="2:3" x14ac:dyDescent="0.2">
      <c r="B3339" s="465"/>
      <c r="C3339" s="465"/>
    </row>
    <row r="3340" spans="2:3" x14ac:dyDescent="0.2">
      <c r="B3340" s="465"/>
      <c r="C3340" s="465"/>
    </row>
    <row r="3341" spans="2:3" x14ac:dyDescent="0.2">
      <c r="B3341" s="465"/>
      <c r="C3341" s="465"/>
    </row>
    <row r="3342" spans="2:3" x14ac:dyDescent="0.2">
      <c r="B3342" s="465"/>
      <c r="C3342" s="465"/>
    </row>
    <row r="3343" spans="2:3" x14ac:dyDescent="0.2">
      <c r="B3343" s="465"/>
      <c r="C3343" s="465"/>
    </row>
    <row r="3344" spans="2:3" x14ac:dyDescent="0.2">
      <c r="B3344" s="465"/>
      <c r="C3344" s="465"/>
    </row>
    <row r="3345" spans="2:3" x14ac:dyDescent="0.2">
      <c r="B3345" s="465"/>
      <c r="C3345" s="465"/>
    </row>
    <row r="3346" spans="2:3" x14ac:dyDescent="0.2">
      <c r="B3346" s="465"/>
      <c r="C3346" s="465"/>
    </row>
    <row r="3347" spans="2:3" x14ac:dyDescent="0.2">
      <c r="B3347" s="465"/>
      <c r="C3347" s="465"/>
    </row>
    <row r="3348" spans="2:3" x14ac:dyDescent="0.2">
      <c r="B3348" s="465"/>
      <c r="C3348" s="465"/>
    </row>
    <row r="3349" spans="2:3" x14ac:dyDescent="0.2">
      <c r="B3349" s="465"/>
      <c r="C3349" s="465"/>
    </row>
    <row r="3350" spans="2:3" x14ac:dyDescent="0.2">
      <c r="B3350" s="465"/>
      <c r="C3350" s="465"/>
    </row>
    <row r="3351" spans="2:3" x14ac:dyDescent="0.2">
      <c r="B3351" s="465"/>
      <c r="C3351" s="465"/>
    </row>
    <row r="3352" spans="2:3" x14ac:dyDescent="0.2">
      <c r="B3352" s="465"/>
      <c r="C3352" s="465"/>
    </row>
    <row r="3353" spans="2:3" x14ac:dyDescent="0.2">
      <c r="B3353" s="465"/>
      <c r="C3353" s="465"/>
    </row>
    <row r="3354" spans="2:3" x14ac:dyDescent="0.2">
      <c r="B3354" s="465"/>
      <c r="C3354" s="465"/>
    </row>
    <row r="3355" spans="2:3" x14ac:dyDescent="0.2">
      <c r="B3355" s="465"/>
      <c r="C3355" s="465"/>
    </row>
    <row r="3356" spans="2:3" x14ac:dyDescent="0.2">
      <c r="B3356" s="465"/>
      <c r="C3356" s="465"/>
    </row>
    <row r="3357" spans="2:3" x14ac:dyDescent="0.2">
      <c r="B3357" s="465"/>
      <c r="C3357" s="465"/>
    </row>
    <row r="3358" spans="2:3" x14ac:dyDescent="0.2">
      <c r="B3358" s="465"/>
      <c r="C3358" s="465"/>
    </row>
    <row r="3359" spans="2:3" x14ac:dyDescent="0.2">
      <c r="B3359" s="465"/>
      <c r="C3359" s="465"/>
    </row>
    <row r="3360" spans="2:3" x14ac:dyDescent="0.2">
      <c r="B3360" s="465"/>
      <c r="C3360" s="465"/>
    </row>
    <row r="3361" spans="2:3" x14ac:dyDescent="0.2">
      <c r="B3361" s="465"/>
      <c r="C3361" s="465"/>
    </row>
    <row r="3362" spans="2:3" x14ac:dyDescent="0.2">
      <c r="B3362" s="465"/>
      <c r="C3362" s="465"/>
    </row>
    <row r="3363" spans="2:3" x14ac:dyDescent="0.2">
      <c r="B3363" s="465"/>
      <c r="C3363" s="465"/>
    </row>
    <row r="3364" spans="2:3" x14ac:dyDescent="0.2">
      <c r="B3364" s="465"/>
      <c r="C3364" s="465"/>
    </row>
    <row r="3365" spans="2:3" x14ac:dyDescent="0.2">
      <c r="B3365" s="465"/>
      <c r="C3365" s="465"/>
    </row>
    <row r="3366" spans="2:3" x14ac:dyDescent="0.2">
      <c r="B3366" s="465"/>
      <c r="C3366" s="465"/>
    </row>
    <row r="3367" spans="2:3" x14ac:dyDescent="0.2">
      <c r="B3367" s="465"/>
      <c r="C3367" s="465"/>
    </row>
    <row r="3368" spans="2:3" x14ac:dyDescent="0.2">
      <c r="B3368" s="465"/>
      <c r="C3368" s="465"/>
    </row>
    <row r="3369" spans="2:3" x14ac:dyDescent="0.2">
      <c r="B3369" s="465"/>
      <c r="C3369" s="465"/>
    </row>
    <row r="3370" spans="2:3" x14ac:dyDescent="0.2">
      <c r="B3370" s="465"/>
      <c r="C3370" s="465"/>
    </row>
    <row r="3371" spans="2:3" x14ac:dyDescent="0.2">
      <c r="B3371" s="465"/>
      <c r="C3371" s="465"/>
    </row>
    <row r="3372" spans="2:3" x14ac:dyDescent="0.2">
      <c r="B3372" s="465"/>
      <c r="C3372" s="465"/>
    </row>
    <row r="3373" spans="2:3" x14ac:dyDescent="0.2">
      <c r="B3373" s="465"/>
      <c r="C3373" s="465"/>
    </row>
    <row r="3374" spans="2:3" x14ac:dyDescent="0.2">
      <c r="B3374" s="465"/>
      <c r="C3374" s="465"/>
    </row>
    <row r="3375" spans="2:3" x14ac:dyDescent="0.2">
      <c r="B3375" s="465"/>
      <c r="C3375" s="465"/>
    </row>
    <row r="3376" spans="2:3" x14ac:dyDescent="0.2">
      <c r="B3376" s="465"/>
      <c r="C3376" s="465"/>
    </row>
    <row r="3377" spans="2:3" x14ac:dyDescent="0.2">
      <c r="B3377" s="465"/>
      <c r="C3377" s="465"/>
    </row>
    <row r="3378" spans="2:3" x14ac:dyDescent="0.2">
      <c r="B3378" s="465"/>
      <c r="C3378" s="465"/>
    </row>
    <row r="3379" spans="2:3" x14ac:dyDescent="0.2">
      <c r="B3379" s="465"/>
      <c r="C3379" s="465"/>
    </row>
    <row r="3380" spans="2:3" x14ac:dyDescent="0.2">
      <c r="B3380" s="465"/>
      <c r="C3380" s="465"/>
    </row>
    <row r="3381" spans="2:3" x14ac:dyDescent="0.2">
      <c r="B3381" s="465"/>
      <c r="C3381" s="465"/>
    </row>
    <row r="3382" spans="2:3" x14ac:dyDescent="0.2">
      <c r="B3382" s="465"/>
      <c r="C3382" s="465"/>
    </row>
    <row r="3383" spans="2:3" x14ac:dyDescent="0.2">
      <c r="B3383" s="465"/>
      <c r="C3383" s="465"/>
    </row>
    <row r="3384" spans="2:3" x14ac:dyDescent="0.2">
      <c r="B3384" s="465"/>
      <c r="C3384" s="465"/>
    </row>
    <row r="3385" spans="2:3" x14ac:dyDescent="0.2">
      <c r="B3385" s="465"/>
      <c r="C3385" s="465"/>
    </row>
    <row r="3386" spans="2:3" x14ac:dyDescent="0.2">
      <c r="B3386" s="465"/>
      <c r="C3386" s="465"/>
    </row>
    <row r="3387" spans="2:3" x14ac:dyDescent="0.2">
      <c r="B3387" s="465"/>
      <c r="C3387" s="465"/>
    </row>
    <row r="3388" spans="2:3" x14ac:dyDescent="0.2">
      <c r="B3388" s="465"/>
      <c r="C3388" s="465"/>
    </row>
    <row r="3389" spans="2:3" x14ac:dyDescent="0.2">
      <c r="B3389" s="465"/>
      <c r="C3389" s="465"/>
    </row>
    <row r="3390" spans="2:3" x14ac:dyDescent="0.2">
      <c r="B3390" s="465"/>
      <c r="C3390" s="465"/>
    </row>
    <row r="3391" spans="2:3" x14ac:dyDescent="0.2">
      <c r="B3391" s="465"/>
      <c r="C3391" s="465"/>
    </row>
    <row r="3392" spans="2:3" x14ac:dyDescent="0.2">
      <c r="B3392" s="465"/>
      <c r="C3392" s="465"/>
    </row>
    <row r="3393" spans="2:3" x14ac:dyDescent="0.2">
      <c r="B3393" s="465"/>
      <c r="C3393" s="465"/>
    </row>
    <row r="3394" spans="2:3" x14ac:dyDescent="0.2">
      <c r="B3394" s="465"/>
      <c r="C3394" s="465"/>
    </row>
    <row r="3395" spans="2:3" x14ac:dyDescent="0.2">
      <c r="B3395" s="465"/>
      <c r="C3395" s="465"/>
    </row>
    <row r="3396" spans="2:3" x14ac:dyDescent="0.2">
      <c r="B3396" s="465"/>
      <c r="C3396" s="465"/>
    </row>
    <row r="3397" spans="2:3" x14ac:dyDescent="0.2">
      <c r="B3397" s="465"/>
      <c r="C3397" s="465"/>
    </row>
    <row r="3398" spans="2:3" x14ac:dyDescent="0.2">
      <c r="B3398" s="465"/>
      <c r="C3398" s="465"/>
    </row>
    <row r="3399" spans="2:3" x14ac:dyDescent="0.2">
      <c r="B3399" s="465"/>
      <c r="C3399" s="465"/>
    </row>
    <row r="3400" spans="2:3" x14ac:dyDescent="0.2">
      <c r="B3400" s="465"/>
      <c r="C3400" s="465"/>
    </row>
    <row r="3401" spans="2:3" x14ac:dyDescent="0.2">
      <c r="B3401" s="465"/>
      <c r="C3401" s="465"/>
    </row>
    <row r="3402" spans="2:3" x14ac:dyDescent="0.2">
      <c r="B3402" s="465"/>
      <c r="C3402" s="465"/>
    </row>
    <row r="3403" spans="2:3" x14ac:dyDescent="0.2">
      <c r="B3403" s="465"/>
      <c r="C3403" s="465"/>
    </row>
    <row r="3404" spans="2:3" x14ac:dyDescent="0.2">
      <c r="B3404" s="465"/>
      <c r="C3404" s="465"/>
    </row>
    <row r="3405" spans="2:3" x14ac:dyDescent="0.2">
      <c r="B3405" s="465"/>
      <c r="C3405" s="465"/>
    </row>
    <row r="3406" spans="2:3" x14ac:dyDescent="0.2">
      <c r="B3406" s="465"/>
      <c r="C3406" s="465"/>
    </row>
    <row r="3407" spans="2:3" x14ac:dyDescent="0.2">
      <c r="B3407" s="465"/>
      <c r="C3407" s="465"/>
    </row>
    <row r="3408" spans="2:3" x14ac:dyDescent="0.2">
      <c r="B3408" s="465"/>
      <c r="C3408" s="465"/>
    </row>
    <row r="3409" spans="2:3" x14ac:dyDescent="0.2">
      <c r="B3409" s="465"/>
      <c r="C3409" s="465"/>
    </row>
    <row r="3410" spans="2:3" x14ac:dyDescent="0.2">
      <c r="B3410" s="465"/>
      <c r="C3410" s="465"/>
    </row>
    <row r="3411" spans="2:3" x14ac:dyDescent="0.2">
      <c r="B3411" s="465"/>
      <c r="C3411" s="465"/>
    </row>
    <row r="3412" spans="2:3" x14ac:dyDescent="0.2">
      <c r="B3412" s="465"/>
      <c r="C3412" s="465"/>
    </row>
    <row r="3413" spans="2:3" x14ac:dyDescent="0.2">
      <c r="B3413" s="465"/>
      <c r="C3413" s="465"/>
    </row>
    <row r="3414" spans="2:3" x14ac:dyDescent="0.2">
      <c r="B3414" s="465"/>
      <c r="C3414" s="465"/>
    </row>
    <row r="3415" spans="2:3" x14ac:dyDescent="0.2">
      <c r="B3415" s="465"/>
      <c r="C3415" s="465"/>
    </row>
    <row r="3416" spans="2:3" x14ac:dyDescent="0.2">
      <c r="B3416" s="465"/>
      <c r="C3416" s="465"/>
    </row>
    <row r="3417" spans="2:3" x14ac:dyDescent="0.2">
      <c r="B3417" s="465"/>
      <c r="C3417" s="465"/>
    </row>
    <row r="3418" spans="2:3" x14ac:dyDescent="0.2">
      <c r="B3418" s="465"/>
      <c r="C3418" s="465"/>
    </row>
    <row r="3419" spans="2:3" x14ac:dyDescent="0.2">
      <c r="B3419" s="465"/>
      <c r="C3419" s="465"/>
    </row>
    <row r="3420" spans="2:3" x14ac:dyDescent="0.2">
      <c r="B3420" s="465"/>
      <c r="C3420" s="465"/>
    </row>
    <row r="3421" spans="2:3" x14ac:dyDescent="0.2">
      <c r="B3421" s="465"/>
      <c r="C3421" s="465"/>
    </row>
    <row r="3422" spans="2:3" x14ac:dyDescent="0.2">
      <c r="B3422" s="465"/>
      <c r="C3422" s="465"/>
    </row>
    <row r="3423" spans="2:3" x14ac:dyDescent="0.2">
      <c r="B3423" s="465"/>
      <c r="C3423" s="465"/>
    </row>
    <row r="3424" spans="2:3" x14ac:dyDescent="0.2">
      <c r="B3424" s="465"/>
      <c r="C3424" s="465"/>
    </row>
    <row r="3425" spans="2:3" x14ac:dyDescent="0.2">
      <c r="B3425" s="465"/>
      <c r="C3425" s="465"/>
    </row>
    <row r="3426" spans="2:3" x14ac:dyDescent="0.2">
      <c r="B3426" s="465"/>
      <c r="C3426" s="465"/>
    </row>
    <row r="3427" spans="2:3" x14ac:dyDescent="0.2">
      <c r="B3427" s="465"/>
      <c r="C3427" s="465"/>
    </row>
    <row r="3428" spans="2:3" x14ac:dyDescent="0.2">
      <c r="B3428" s="465"/>
      <c r="C3428" s="465"/>
    </row>
    <row r="3429" spans="2:3" x14ac:dyDescent="0.2">
      <c r="B3429" s="465"/>
      <c r="C3429" s="465"/>
    </row>
    <row r="3430" spans="2:3" x14ac:dyDescent="0.2">
      <c r="B3430" s="465"/>
      <c r="C3430" s="465"/>
    </row>
    <row r="3431" spans="2:3" x14ac:dyDescent="0.2">
      <c r="B3431" s="465"/>
      <c r="C3431" s="465"/>
    </row>
    <row r="3432" spans="2:3" x14ac:dyDescent="0.2">
      <c r="B3432" s="465"/>
      <c r="C3432" s="465"/>
    </row>
    <row r="3433" spans="2:3" x14ac:dyDescent="0.2">
      <c r="B3433" s="465"/>
      <c r="C3433" s="465"/>
    </row>
    <row r="3434" spans="2:3" x14ac:dyDescent="0.2">
      <c r="B3434" s="465"/>
      <c r="C3434" s="465"/>
    </row>
    <row r="3435" spans="2:3" x14ac:dyDescent="0.2">
      <c r="B3435" s="465"/>
      <c r="C3435" s="465"/>
    </row>
    <row r="3436" spans="2:3" x14ac:dyDescent="0.2">
      <c r="B3436" s="465"/>
      <c r="C3436" s="465"/>
    </row>
    <row r="3437" spans="2:3" x14ac:dyDescent="0.2">
      <c r="B3437" s="465"/>
      <c r="C3437" s="465"/>
    </row>
    <row r="3438" spans="2:3" x14ac:dyDescent="0.2">
      <c r="B3438" s="465"/>
      <c r="C3438" s="465"/>
    </row>
    <row r="3439" spans="2:3" x14ac:dyDescent="0.2">
      <c r="B3439" s="465"/>
      <c r="C3439" s="465"/>
    </row>
    <row r="3440" spans="2:3" x14ac:dyDescent="0.2">
      <c r="B3440" s="465"/>
      <c r="C3440" s="465"/>
    </row>
    <row r="3441" spans="2:3" x14ac:dyDescent="0.2">
      <c r="B3441" s="465"/>
      <c r="C3441" s="465"/>
    </row>
    <row r="3442" spans="2:3" x14ac:dyDescent="0.2">
      <c r="B3442" s="465"/>
      <c r="C3442" s="465"/>
    </row>
    <row r="3443" spans="2:3" x14ac:dyDescent="0.2">
      <c r="B3443" s="465"/>
      <c r="C3443" s="465"/>
    </row>
    <row r="3444" spans="2:3" x14ac:dyDescent="0.2">
      <c r="B3444" s="465"/>
      <c r="C3444" s="465"/>
    </row>
    <row r="3445" spans="2:3" x14ac:dyDescent="0.2">
      <c r="B3445" s="465"/>
      <c r="C3445" s="465"/>
    </row>
    <row r="3446" spans="2:3" x14ac:dyDescent="0.2">
      <c r="B3446" s="465"/>
      <c r="C3446" s="465"/>
    </row>
    <row r="3447" spans="2:3" x14ac:dyDescent="0.2">
      <c r="B3447" s="465"/>
      <c r="C3447" s="465"/>
    </row>
    <row r="3448" spans="2:3" x14ac:dyDescent="0.2">
      <c r="B3448" s="465"/>
      <c r="C3448" s="465"/>
    </row>
    <row r="3449" spans="2:3" x14ac:dyDescent="0.2">
      <c r="B3449" s="465"/>
      <c r="C3449" s="465"/>
    </row>
    <row r="3450" spans="2:3" x14ac:dyDescent="0.2">
      <c r="B3450" s="465"/>
      <c r="C3450" s="465"/>
    </row>
    <row r="3451" spans="2:3" x14ac:dyDescent="0.2">
      <c r="B3451" s="465"/>
      <c r="C3451" s="465"/>
    </row>
    <row r="3452" spans="2:3" x14ac:dyDescent="0.2">
      <c r="B3452" s="465"/>
      <c r="C3452" s="465"/>
    </row>
    <row r="3453" spans="2:3" x14ac:dyDescent="0.2">
      <c r="B3453" s="465"/>
      <c r="C3453" s="465"/>
    </row>
    <row r="3454" spans="2:3" x14ac:dyDescent="0.2">
      <c r="B3454" s="465"/>
      <c r="C3454" s="465"/>
    </row>
    <row r="3455" spans="2:3" x14ac:dyDescent="0.2">
      <c r="B3455" s="465"/>
      <c r="C3455" s="465"/>
    </row>
    <row r="3456" spans="2:3" x14ac:dyDescent="0.2">
      <c r="B3456" s="465"/>
      <c r="C3456" s="465"/>
    </row>
    <row r="3457" spans="2:3" x14ac:dyDescent="0.2">
      <c r="B3457" s="465"/>
      <c r="C3457" s="465"/>
    </row>
    <row r="3458" spans="2:3" x14ac:dyDescent="0.2">
      <c r="B3458" s="465"/>
      <c r="C3458" s="465"/>
    </row>
    <row r="3459" spans="2:3" x14ac:dyDescent="0.2">
      <c r="B3459" s="465"/>
      <c r="C3459" s="465"/>
    </row>
    <row r="3460" spans="2:3" x14ac:dyDescent="0.2">
      <c r="B3460" s="465"/>
      <c r="C3460" s="465"/>
    </row>
    <row r="3461" spans="2:3" x14ac:dyDescent="0.2">
      <c r="B3461" s="465"/>
      <c r="C3461" s="465"/>
    </row>
    <row r="3462" spans="2:3" x14ac:dyDescent="0.2">
      <c r="B3462" s="465"/>
      <c r="C3462" s="465"/>
    </row>
    <row r="3463" spans="2:3" x14ac:dyDescent="0.2">
      <c r="B3463" s="465"/>
      <c r="C3463" s="465"/>
    </row>
    <row r="3464" spans="2:3" x14ac:dyDescent="0.2">
      <c r="B3464" s="465"/>
      <c r="C3464" s="465"/>
    </row>
    <row r="3465" spans="2:3" x14ac:dyDescent="0.2">
      <c r="B3465" s="465"/>
      <c r="C3465" s="465"/>
    </row>
    <row r="3466" spans="2:3" x14ac:dyDescent="0.2">
      <c r="B3466" s="465"/>
      <c r="C3466" s="465"/>
    </row>
    <row r="3467" spans="2:3" x14ac:dyDescent="0.2">
      <c r="B3467" s="465"/>
      <c r="C3467" s="465"/>
    </row>
    <row r="3468" spans="2:3" x14ac:dyDescent="0.2">
      <c r="B3468" s="465"/>
      <c r="C3468" s="465"/>
    </row>
    <row r="3469" spans="2:3" x14ac:dyDescent="0.2">
      <c r="B3469" s="465"/>
      <c r="C3469" s="465"/>
    </row>
    <row r="3470" spans="2:3" x14ac:dyDescent="0.2">
      <c r="B3470" s="465"/>
      <c r="C3470" s="465"/>
    </row>
    <row r="3471" spans="2:3" x14ac:dyDescent="0.2">
      <c r="B3471" s="465"/>
      <c r="C3471" s="465"/>
    </row>
    <row r="3472" spans="2:3" x14ac:dyDescent="0.2">
      <c r="B3472" s="465"/>
      <c r="C3472" s="465"/>
    </row>
    <row r="3473" spans="2:3" x14ac:dyDescent="0.2">
      <c r="B3473" s="465"/>
      <c r="C3473" s="465"/>
    </row>
    <row r="3474" spans="2:3" x14ac:dyDescent="0.2">
      <c r="B3474" s="465"/>
      <c r="C3474" s="465"/>
    </row>
    <row r="3475" spans="2:3" x14ac:dyDescent="0.2">
      <c r="B3475" s="465"/>
      <c r="C3475" s="465"/>
    </row>
    <row r="3476" spans="2:3" x14ac:dyDescent="0.2">
      <c r="B3476" s="465"/>
      <c r="C3476" s="465"/>
    </row>
    <row r="3477" spans="2:3" x14ac:dyDescent="0.2">
      <c r="B3477" s="465"/>
      <c r="C3477" s="465"/>
    </row>
    <row r="3478" spans="2:3" x14ac:dyDescent="0.2">
      <c r="B3478" s="465"/>
      <c r="C3478" s="465"/>
    </row>
    <row r="3479" spans="2:3" x14ac:dyDescent="0.2">
      <c r="B3479" s="465"/>
      <c r="C3479" s="465"/>
    </row>
    <row r="3480" spans="2:3" x14ac:dyDescent="0.2">
      <c r="B3480" s="465"/>
      <c r="C3480" s="465"/>
    </row>
    <row r="3481" spans="2:3" x14ac:dyDescent="0.2">
      <c r="B3481" s="465"/>
      <c r="C3481" s="465"/>
    </row>
    <row r="3482" spans="2:3" x14ac:dyDescent="0.2">
      <c r="B3482" s="465"/>
      <c r="C3482" s="465"/>
    </row>
    <row r="3483" spans="2:3" x14ac:dyDescent="0.2">
      <c r="B3483" s="465"/>
      <c r="C3483" s="465"/>
    </row>
    <row r="3484" spans="2:3" x14ac:dyDescent="0.2">
      <c r="B3484" s="465"/>
      <c r="C3484" s="465"/>
    </row>
    <row r="3485" spans="2:3" x14ac:dyDescent="0.2">
      <c r="B3485" s="465"/>
      <c r="C3485" s="465"/>
    </row>
    <row r="3486" spans="2:3" x14ac:dyDescent="0.2">
      <c r="B3486" s="465"/>
      <c r="C3486" s="465"/>
    </row>
    <row r="3487" spans="2:3" x14ac:dyDescent="0.2">
      <c r="B3487" s="465"/>
      <c r="C3487" s="465"/>
    </row>
    <row r="3488" spans="2:3" x14ac:dyDescent="0.2">
      <c r="B3488" s="465"/>
      <c r="C3488" s="465"/>
    </row>
    <row r="3489" spans="2:3" x14ac:dyDescent="0.2">
      <c r="B3489" s="465"/>
      <c r="C3489" s="465"/>
    </row>
    <row r="3490" spans="2:3" x14ac:dyDescent="0.2">
      <c r="B3490" s="465"/>
      <c r="C3490" s="465"/>
    </row>
    <row r="3491" spans="2:3" x14ac:dyDescent="0.2">
      <c r="B3491" s="465"/>
      <c r="C3491" s="465"/>
    </row>
    <row r="3492" spans="2:3" x14ac:dyDescent="0.2">
      <c r="B3492" s="465"/>
      <c r="C3492" s="465"/>
    </row>
    <row r="3493" spans="2:3" x14ac:dyDescent="0.2">
      <c r="B3493" s="465"/>
      <c r="C3493" s="465"/>
    </row>
    <row r="3494" spans="2:3" x14ac:dyDescent="0.2">
      <c r="B3494" s="465"/>
      <c r="C3494" s="465"/>
    </row>
    <row r="3495" spans="2:3" x14ac:dyDescent="0.2">
      <c r="B3495" s="465"/>
      <c r="C3495" s="465"/>
    </row>
    <row r="3496" spans="2:3" x14ac:dyDescent="0.2">
      <c r="B3496" s="465"/>
      <c r="C3496" s="465"/>
    </row>
    <row r="3497" spans="2:3" x14ac:dyDescent="0.2">
      <c r="B3497" s="465"/>
      <c r="C3497" s="465"/>
    </row>
    <row r="3498" spans="2:3" x14ac:dyDescent="0.2">
      <c r="B3498" s="465"/>
      <c r="C3498" s="465"/>
    </row>
    <row r="3499" spans="2:3" x14ac:dyDescent="0.2">
      <c r="B3499" s="465"/>
      <c r="C3499" s="465"/>
    </row>
    <row r="3500" spans="2:3" x14ac:dyDescent="0.2">
      <c r="B3500" s="465"/>
      <c r="C3500" s="465"/>
    </row>
    <row r="3501" spans="2:3" x14ac:dyDescent="0.2">
      <c r="B3501" s="465"/>
      <c r="C3501" s="465"/>
    </row>
    <row r="3502" spans="2:3" x14ac:dyDescent="0.2">
      <c r="B3502" s="465"/>
      <c r="C3502" s="465"/>
    </row>
    <row r="3503" spans="2:3" x14ac:dyDescent="0.2">
      <c r="B3503" s="465"/>
      <c r="C3503" s="465"/>
    </row>
    <row r="3504" spans="2:3" x14ac:dyDescent="0.2">
      <c r="B3504" s="465"/>
      <c r="C3504" s="465"/>
    </row>
    <row r="3505" spans="2:3" x14ac:dyDescent="0.2">
      <c r="B3505" s="465"/>
      <c r="C3505" s="465"/>
    </row>
    <row r="3506" spans="2:3" x14ac:dyDescent="0.2">
      <c r="B3506" s="465"/>
      <c r="C3506" s="465"/>
    </row>
    <row r="3507" spans="2:3" x14ac:dyDescent="0.2">
      <c r="B3507" s="465"/>
      <c r="C3507" s="465"/>
    </row>
    <row r="3508" spans="2:3" x14ac:dyDescent="0.2">
      <c r="B3508" s="465"/>
      <c r="C3508" s="465"/>
    </row>
    <row r="3509" spans="2:3" x14ac:dyDescent="0.2">
      <c r="B3509" s="465"/>
      <c r="C3509" s="465"/>
    </row>
    <row r="3510" spans="2:3" x14ac:dyDescent="0.2">
      <c r="B3510" s="465"/>
      <c r="C3510" s="465"/>
    </row>
    <row r="3511" spans="2:3" x14ac:dyDescent="0.2">
      <c r="B3511" s="465"/>
      <c r="C3511" s="465"/>
    </row>
    <row r="3512" spans="2:3" x14ac:dyDescent="0.2">
      <c r="B3512" s="465"/>
      <c r="C3512" s="465"/>
    </row>
    <row r="3513" spans="2:3" x14ac:dyDescent="0.2">
      <c r="B3513" s="465"/>
      <c r="C3513" s="465"/>
    </row>
    <row r="3514" spans="2:3" x14ac:dyDescent="0.2">
      <c r="B3514" s="465"/>
      <c r="C3514" s="465"/>
    </row>
    <row r="3515" spans="2:3" x14ac:dyDescent="0.2">
      <c r="B3515" s="465"/>
      <c r="C3515" s="465"/>
    </row>
    <row r="3516" spans="2:3" x14ac:dyDescent="0.2">
      <c r="B3516" s="465"/>
      <c r="C3516" s="465"/>
    </row>
    <row r="3517" spans="2:3" x14ac:dyDescent="0.2">
      <c r="B3517" s="465"/>
      <c r="C3517" s="465"/>
    </row>
    <row r="3518" spans="2:3" x14ac:dyDescent="0.2">
      <c r="B3518" s="465"/>
      <c r="C3518" s="465"/>
    </row>
    <row r="3519" spans="2:3" x14ac:dyDescent="0.2">
      <c r="B3519" s="465"/>
      <c r="C3519" s="465"/>
    </row>
    <row r="3520" spans="2:3" x14ac:dyDescent="0.2">
      <c r="B3520" s="465"/>
      <c r="C3520" s="465"/>
    </row>
    <row r="3521" spans="2:3" x14ac:dyDescent="0.2">
      <c r="B3521" s="465"/>
      <c r="C3521" s="465"/>
    </row>
    <row r="3522" spans="2:3" x14ac:dyDescent="0.2">
      <c r="B3522" s="465"/>
      <c r="C3522" s="465"/>
    </row>
    <row r="3523" spans="2:3" x14ac:dyDescent="0.2">
      <c r="B3523" s="465"/>
      <c r="C3523" s="465"/>
    </row>
    <row r="3524" spans="2:3" x14ac:dyDescent="0.2">
      <c r="B3524" s="465"/>
      <c r="C3524" s="465"/>
    </row>
    <row r="3525" spans="2:3" x14ac:dyDescent="0.2">
      <c r="B3525" s="465"/>
      <c r="C3525" s="465"/>
    </row>
    <row r="3526" spans="2:3" x14ac:dyDescent="0.2">
      <c r="B3526" s="465"/>
      <c r="C3526" s="465"/>
    </row>
    <row r="3527" spans="2:3" x14ac:dyDescent="0.2">
      <c r="B3527" s="465"/>
      <c r="C3527" s="465"/>
    </row>
    <row r="3528" spans="2:3" x14ac:dyDescent="0.2">
      <c r="B3528" s="465"/>
      <c r="C3528" s="465"/>
    </row>
    <row r="3529" spans="2:3" x14ac:dyDescent="0.2">
      <c r="B3529" s="465"/>
      <c r="C3529" s="465"/>
    </row>
    <row r="3530" spans="2:3" x14ac:dyDescent="0.2">
      <c r="B3530" s="465"/>
      <c r="C3530" s="465"/>
    </row>
    <row r="3531" spans="2:3" x14ac:dyDescent="0.2">
      <c r="B3531" s="465"/>
      <c r="C3531" s="465"/>
    </row>
    <row r="3532" spans="2:3" x14ac:dyDescent="0.2">
      <c r="B3532" s="465"/>
      <c r="C3532" s="465"/>
    </row>
    <row r="3533" spans="2:3" x14ac:dyDescent="0.2">
      <c r="B3533" s="465"/>
      <c r="C3533" s="465"/>
    </row>
    <row r="3534" spans="2:3" x14ac:dyDescent="0.2">
      <c r="B3534" s="465"/>
      <c r="C3534" s="465"/>
    </row>
    <row r="3535" spans="2:3" x14ac:dyDescent="0.2">
      <c r="B3535" s="465"/>
      <c r="C3535" s="465"/>
    </row>
    <row r="3536" spans="2:3" x14ac:dyDescent="0.2">
      <c r="B3536" s="465"/>
      <c r="C3536" s="465"/>
    </row>
    <row r="3537" spans="2:3" x14ac:dyDescent="0.2">
      <c r="B3537" s="465"/>
      <c r="C3537" s="465"/>
    </row>
    <row r="3538" spans="2:3" x14ac:dyDescent="0.2">
      <c r="B3538" s="465"/>
      <c r="C3538" s="465"/>
    </row>
    <row r="3539" spans="2:3" x14ac:dyDescent="0.2">
      <c r="B3539" s="465"/>
      <c r="C3539" s="465"/>
    </row>
    <row r="3540" spans="2:3" x14ac:dyDescent="0.2">
      <c r="B3540" s="465"/>
      <c r="C3540" s="465"/>
    </row>
    <row r="3541" spans="2:3" x14ac:dyDescent="0.2">
      <c r="B3541" s="465"/>
      <c r="C3541" s="465"/>
    </row>
    <row r="3542" spans="2:3" x14ac:dyDescent="0.2">
      <c r="B3542" s="465"/>
      <c r="C3542" s="465"/>
    </row>
    <row r="3543" spans="2:3" x14ac:dyDescent="0.2">
      <c r="B3543" s="465"/>
      <c r="C3543" s="465"/>
    </row>
    <row r="3544" spans="2:3" x14ac:dyDescent="0.2">
      <c r="B3544" s="465"/>
      <c r="C3544" s="465"/>
    </row>
    <row r="3545" spans="2:3" x14ac:dyDescent="0.2">
      <c r="B3545" s="465"/>
      <c r="C3545" s="465"/>
    </row>
    <row r="3546" spans="2:3" x14ac:dyDescent="0.2">
      <c r="B3546" s="465"/>
      <c r="C3546" s="465"/>
    </row>
    <row r="3547" spans="2:3" x14ac:dyDescent="0.2">
      <c r="B3547" s="465"/>
      <c r="C3547" s="465"/>
    </row>
    <row r="3548" spans="2:3" x14ac:dyDescent="0.2">
      <c r="B3548" s="465"/>
      <c r="C3548" s="465"/>
    </row>
    <row r="3549" spans="2:3" x14ac:dyDescent="0.2">
      <c r="B3549" s="465"/>
      <c r="C3549" s="465"/>
    </row>
    <row r="3550" spans="2:3" x14ac:dyDescent="0.2">
      <c r="B3550" s="465"/>
      <c r="C3550" s="465"/>
    </row>
    <row r="3551" spans="2:3" x14ac:dyDescent="0.2">
      <c r="B3551" s="465"/>
      <c r="C3551" s="465"/>
    </row>
    <row r="3552" spans="2:3" x14ac:dyDescent="0.2">
      <c r="B3552" s="465"/>
      <c r="C3552" s="465"/>
    </row>
    <row r="3553" spans="2:3" x14ac:dyDescent="0.2">
      <c r="B3553" s="465"/>
      <c r="C3553" s="465"/>
    </row>
    <row r="3554" spans="2:3" x14ac:dyDescent="0.2">
      <c r="B3554" s="465"/>
      <c r="C3554" s="465"/>
    </row>
    <row r="3555" spans="2:3" x14ac:dyDescent="0.2">
      <c r="B3555" s="465"/>
      <c r="C3555" s="465"/>
    </row>
    <row r="3556" spans="2:3" x14ac:dyDescent="0.2">
      <c r="B3556" s="465"/>
      <c r="C3556" s="465"/>
    </row>
    <row r="3557" spans="2:3" x14ac:dyDescent="0.2">
      <c r="B3557" s="465"/>
      <c r="C3557" s="465"/>
    </row>
    <row r="3558" spans="2:3" x14ac:dyDescent="0.2">
      <c r="B3558" s="465"/>
      <c r="C3558" s="465"/>
    </row>
    <row r="3559" spans="2:3" x14ac:dyDescent="0.2">
      <c r="B3559" s="465"/>
      <c r="C3559" s="465"/>
    </row>
    <row r="3560" spans="2:3" x14ac:dyDescent="0.2">
      <c r="B3560" s="465"/>
      <c r="C3560" s="465"/>
    </row>
    <row r="3561" spans="2:3" x14ac:dyDescent="0.2">
      <c r="B3561" s="465"/>
      <c r="C3561" s="465"/>
    </row>
    <row r="3562" spans="2:3" x14ac:dyDescent="0.2">
      <c r="B3562" s="465"/>
      <c r="C3562" s="465"/>
    </row>
    <row r="3563" spans="2:3" x14ac:dyDescent="0.2">
      <c r="B3563" s="465"/>
      <c r="C3563" s="465"/>
    </row>
    <row r="3564" spans="2:3" x14ac:dyDescent="0.2">
      <c r="B3564" s="465"/>
      <c r="C3564" s="465"/>
    </row>
    <row r="3565" spans="2:3" x14ac:dyDescent="0.2">
      <c r="B3565" s="465"/>
      <c r="C3565" s="465"/>
    </row>
    <row r="3566" spans="2:3" x14ac:dyDescent="0.2">
      <c r="B3566" s="465"/>
      <c r="C3566" s="465"/>
    </row>
    <row r="3567" spans="2:3" x14ac:dyDescent="0.2">
      <c r="B3567" s="465"/>
      <c r="C3567" s="465"/>
    </row>
    <row r="3568" spans="2:3" x14ac:dyDescent="0.2">
      <c r="B3568" s="465"/>
      <c r="C3568" s="465"/>
    </row>
    <row r="3569" spans="2:3" x14ac:dyDescent="0.2">
      <c r="B3569" s="465"/>
      <c r="C3569" s="465"/>
    </row>
    <row r="3570" spans="2:3" x14ac:dyDescent="0.2">
      <c r="B3570" s="465"/>
      <c r="C3570" s="465"/>
    </row>
    <row r="3571" spans="2:3" x14ac:dyDescent="0.2">
      <c r="B3571" s="465"/>
      <c r="C3571" s="465"/>
    </row>
    <row r="3572" spans="2:3" x14ac:dyDescent="0.2">
      <c r="B3572" s="465"/>
      <c r="C3572" s="465"/>
    </row>
    <row r="3573" spans="2:3" x14ac:dyDescent="0.2">
      <c r="B3573" s="465"/>
      <c r="C3573" s="465"/>
    </row>
    <row r="3574" spans="2:3" x14ac:dyDescent="0.2">
      <c r="B3574" s="465"/>
      <c r="C3574" s="465"/>
    </row>
    <row r="3575" spans="2:3" x14ac:dyDescent="0.2">
      <c r="B3575" s="465"/>
      <c r="C3575" s="465"/>
    </row>
    <row r="3576" spans="2:3" x14ac:dyDescent="0.2">
      <c r="B3576" s="465"/>
      <c r="C3576" s="465"/>
    </row>
    <row r="3577" spans="2:3" x14ac:dyDescent="0.2">
      <c r="B3577" s="465"/>
      <c r="C3577" s="465"/>
    </row>
    <row r="3578" spans="2:3" x14ac:dyDescent="0.2">
      <c r="B3578" s="465"/>
      <c r="C3578" s="465"/>
    </row>
    <row r="3579" spans="2:3" x14ac:dyDescent="0.2">
      <c r="B3579" s="465"/>
      <c r="C3579" s="465"/>
    </row>
    <row r="3580" spans="2:3" x14ac:dyDescent="0.2">
      <c r="B3580" s="465"/>
      <c r="C3580" s="465"/>
    </row>
    <row r="3581" spans="2:3" x14ac:dyDescent="0.2">
      <c r="B3581" s="465"/>
      <c r="C3581" s="465"/>
    </row>
    <row r="3582" spans="2:3" x14ac:dyDescent="0.2">
      <c r="B3582" s="465"/>
      <c r="C3582" s="465"/>
    </row>
    <row r="3583" spans="2:3" x14ac:dyDescent="0.2">
      <c r="B3583" s="465"/>
      <c r="C3583" s="465"/>
    </row>
    <row r="3584" spans="2:3" x14ac:dyDescent="0.2">
      <c r="B3584" s="465"/>
      <c r="C3584" s="465"/>
    </row>
    <row r="3585" spans="2:3" x14ac:dyDescent="0.2">
      <c r="B3585" s="465"/>
      <c r="C3585" s="465"/>
    </row>
    <row r="3586" spans="2:3" x14ac:dyDescent="0.2">
      <c r="B3586" s="465"/>
      <c r="C3586" s="465"/>
    </row>
    <row r="3587" spans="2:3" x14ac:dyDescent="0.2">
      <c r="B3587" s="465"/>
      <c r="C3587" s="465"/>
    </row>
    <row r="3588" spans="2:3" x14ac:dyDescent="0.2">
      <c r="B3588" s="465"/>
      <c r="C3588" s="465"/>
    </row>
    <row r="3589" spans="2:3" x14ac:dyDescent="0.2">
      <c r="B3589" s="465"/>
      <c r="C3589" s="465"/>
    </row>
    <row r="3590" spans="2:3" x14ac:dyDescent="0.2">
      <c r="B3590" s="465"/>
      <c r="C3590" s="465"/>
    </row>
    <row r="3591" spans="2:3" x14ac:dyDescent="0.2">
      <c r="B3591" s="465"/>
      <c r="C3591" s="465"/>
    </row>
    <row r="3592" spans="2:3" x14ac:dyDescent="0.2">
      <c r="B3592" s="465"/>
      <c r="C3592" s="465"/>
    </row>
    <row r="3593" spans="2:3" x14ac:dyDescent="0.2">
      <c r="B3593" s="465"/>
      <c r="C3593" s="465"/>
    </row>
    <row r="3594" spans="2:3" x14ac:dyDescent="0.2">
      <c r="B3594" s="465"/>
      <c r="C3594" s="465"/>
    </row>
    <row r="3595" spans="2:3" x14ac:dyDescent="0.2">
      <c r="B3595" s="465"/>
      <c r="C3595" s="465"/>
    </row>
    <row r="3596" spans="2:3" x14ac:dyDescent="0.2">
      <c r="B3596" s="465"/>
      <c r="C3596" s="465"/>
    </row>
    <row r="3597" spans="2:3" x14ac:dyDescent="0.2">
      <c r="B3597" s="465"/>
      <c r="C3597" s="465"/>
    </row>
    <row r="3598" spans="2:3" x14ac:dyDescent="0.2">
      <c r="B3598" s="465"/>
      <c r="C3598" s="465"/>
    </row>
    <row r="3599" spans="2:3" x14ac:dyDescent="0.2">
      <c r="B3599" s="465"/>
      <c r="C3599" s="465"/>
    </row>
    <row r="3600" spans="2:3" x14ac:dyDescent="0.2">
      <c r="B3600" s="465"/>
      <c r="C3600" s="465"/>
    </row>
    <row r="3601" spans="2:3" x14ac:dyDescent="0.2">
      <c r="B3601" s="465"/>
      <c r="C3601" s="465"/>
    </row>
    <row r="3602" spans="2:3" x14ac:dyDescent="0.2">
      <c r="B3602" s="465"/>
      <c r="C3602" s="465"/>
    </row>
    <row r="3603" spans="2:3" x14ac:dyDescent="0.2">
      <c r="B3603" s="465"/>
      <c r="C3603" s="465"/>
    </row>
    <row r="3604" spans="2:3" x14ac:dyDescent="0.2">
      <c r="B3604" s="465"/>
      <c r="C3604" s="465"/>
    </row>
    <row r="3605" spans="2:3" x14ac:dyDescent="0.2">
      <c r="B3605" s="465"/>
      <c r="C3605" s="465"/>
    </row>
    <row r="3606" spans="2:3" x14ac:dyDescent="0.2">
      <c r="B3606" s="465"/>
      <c r="C3606" s="465"/>
    </row>
    <row r="3607" spans="2:3" x14ac:dyDescent="0.2">
      <c r="B3607" s="465"/>
      <c r="C3607" s="465"/>
    </row>
    <row r="3608" spans="2:3" x14ac:dyDescent="0.2">
      <c r="B3608" s="465"/>
      <c r="C3608" s="465"/>
    </row>
    <row r="3609" spans="2:3" x14ac:dyDescent="0.2">
      <c r="B3609" s="465"/>
      <c r="C3609" s="465"/>
    </row>
    <row r="3610" spans="2:3" x14ac:dyDescent="0.2">
      <c r="B3610" s="465"/>
      <c r="C3610" s="465"/>
    </row>
    <row r="3611" spans="2:3" x14ac:dyDescent="0.2">
      <c r="B3611" s="465"/>
      <c r="C3611" s="465"/>
    </row>
    <row r="3612" spans="2:3" x14ac:dyDescent="0.2">
      <c r="B3612" s="465"/>
      <c r="C3612" s="465"/>
    </row>
    <row r="3613" spans="2:3" x14ac:dyDescent="0.2">
      <c r="B3613" s="465"/>
      <c r="C3613" s="465"/>
    </row>
    <row r="3614" spans="2:3" x14ac:dyDescent="0.2">
      <c r="B3614" s="465"/>
      <c r="C3614" s="465"/>
    </row>
    <row r="3615" spans="2:3" x14ac:dyDescent="0.2">
      <c r="B3615" s="465"/>
      <c r="C3615" s="465"/>
    </row>
    <row r="3616" spans="2:3" x14ac:dyDescent="0.2">
      <c r="B3616" s="465"/>
      <c r="C3616" s="465"/>
    </row>
    <row r="3617" spans="2:3" x14ac:dyDescent="0.2">
      <c r="B3617" s="465"/>
      <c r="C3617" s="465"/>
    </row>
    <row r="3618" spans="2:3" x14ac:dyDescent="0.2">
      <c r="B3618" s="465"/>
      <c r="C3618" s="465"/>
    </row>
    <row r="3619" spans="2:3" x14ac:dyDescent="0.2">
      <c r="B3619" s="465"/>
      <c r="C3619" s="465"/>
    </row>
    <row r="3620" spans="2:3" x14ac:dyDescent="0.2">
      <c r="B3620" s="465"/>
      <c r="C3620" s="465"/>
    </row>
    <row r="3621" spans="2:3" x14ac:dyDescent="0.2">
      <c r="B3621" s="465"/>
      <c r="C3621" s="465"/>
    </row>
    <row r="3622" spans="2:3" x14ac:dyDescent="0.2">
      <c r="B3622" s="465"/>
      <c r="C3622" s="465"/>
    </row>
    <row r="3623" spans="2:3" x14ac:dyDescent="0.2">
      <c r="B3623" s="465"/>
      <c r="C3623" s="465"/>
    </row>
    <row r="3624" spans="2:3" x14ac:dyDescent="0.2">
      <c r="B3624" s="465"/>
      <c r="C3624" s="465"/>
    </row>
    <row r="3625" spans="2:3" x14ac:dyDescent="0.2">
      <c r="B3625" s="465"/>
      <c r="C3625" s="465"/>
    </row>
    <row r="3626" spans="2:3" x14ac:dyDescent="0.2">
      <c r="B3626" s="465"/>
      <c r="C3626" s="465"/>
    </row>
    <row r="3627" spans="2:3" x14ac:dyDescent="0.2">
      <c r="B3627" s="465"/>
      <c r="C3627" s="465"/>
    </row>
    <row r="3628" spans="2:3" x14ac:dyDescent="0.2">
      <c r="B3628" s="465"/>
      <c r="C3628" s="465"/>
    </row>
    <row r="3629" spans="2:3" x14ac:dyDescent="0.2">
      <c r="B3629" s="465"/>
      <c r="C3629" s="465"/>
    </row>
    <row r="3630" spans="2:3" x14ac:dyDescent="0.2">
      <c r="B3630" s="465"/>
      <c r="C3630" s="465"/>
    </row>
    <row r="3631" spans="2:3" x14ac:dyDescent="0.2">
      <c r="B3631" s="465"/>
      <c r="C3631" s="465"/>
    </row>
    <row r="3632" spans="2:3" x14ac:dyDescent="0.2">
      <c r="B3632" s="465"/>
      <c r="C3632" s="465"/>
    </row>
    <row r="3633" spans="2:3" x14ac:dyDescent="0.2">
      <c r="B3633" s="465"/>
      <c r="C3633" s="465"/>
    </row>
    <row r="3634" spans="2:3" x14ac:dyDescent="0.2">
      <c r="B3634" s="465"/>
      <c r="C3634" s="465"/>
    </row>
    <row r="3635" spans="2:3" x14ac:dyDescent="0.2">
      <c r="B3635" s="465"/>
      <c r="C3635" s="465"/>
    </row>
    <row r="3636" spans="2:3" x14ac:dyDescent="0.2">
      <c r="B3636" s="465"/>
      <c r="C3636" s="465"/>
    </row>
    <row r="3637" spans="2:3" x14ac:dyDescent="0.2">
      <c r="B3637" s="465"/>
      <c r="C3637" s="465"/>
    </row>
    <row r="3638" spans="2:3" x14ac:dyDescent="0.2">
      <c r="B3638" s="465"/>
      <c r="C3638" s="465"/>
    </row>
    <row r="3639" spans="2:3" x14ac:dyDescent="0.2">
      <c r="B3639" s="465"/>
      <c r="C3639" s="465"/>
    </row>
    <row r="3640" spans="2:3" x14ac:dyDescent="0.2">
      <c r="B3640" s="465"/>
      <c r="C3640" s="465"/>
    </row>
    <row r="3641" spans="2:3" x14ac:dyDescent="0.2">
      <c r="B3641" s="465"/>
      <c r="C3641" s="465"/>
    </row>
    <row r="3642" spans="2:3" x14ac:dyDescent="0.2">
      <c r="B3642" s="465"/>
      <c r="C3642" s="465"/>
    </row>
    <row r="3643" spans="2:3" x14ac:dyDescent="0.2">
      <c r="B3643" s="465"/>
      <c r="C3643" s="465"/>
    </row>
    <row r="3644" spans="2:3" x14ac:dyDescent="0.2">
      <c r="B3644" s="465"/>
      <c r="C3644" s="465"/>
    </row>
    <row r="3645" spans="2:3" x14ac:dyDescent="0.2">
      <c r="B3645" s="465"/>
      <c r="C3645" s="465"/>
    </row>
    <row r="3646" spans="2:3" x14ac:dyDescent="0.2">
      <c r="B3646" s="465"/>
      <c r="C3646" s="465"/>
    </row>
    <row r="3647" spans="2:3" x14ac:dyDescent="0.2">
      <c r="B3647" s="465"/>
      <c r="C3647" s="465"/>
    </row>
    <row r="3648" spans="2:3" x14ac:dyDescent="0.2">
      <c r="B3648" s="465"/>
      <c r="C3648" s="465"/>
    </row>
    <row r="3649" spans="2:3" x14ac:dyDescent="0.2">
      <c r="B3649" s="465"/>
      <c r="C3649" s="465"/>
    </row>
    <row r="3650" spans="2:3" x14ac:dyDescent="0.2">
      <c r="B3650" s="465"/>
      <c r="C3650" s="465"/>
    </row>
    <row r="3651" spans="2:3" x14ac:dyDescent="0.2">
      <c r="B3651" s="465"/>
      <c r="C3651" s="465"/>
    </row>
    <row r="3652" spans="2:3" x14ac:dyDescent="0.2">
      <c r="B3652" s="465"/>
      <c r="C3652" s="465"/>
    </row>
    <row r="3653" spans="2:3" x14ac:dyDescent="0.2">
      <c r="B3653" s="465"/>
      <c r="C3653" s="465"/>
    </row>
    <row r="3654" spans="2:3" x14ac:dyDescent="0.2">
      <c r="B3654" s="465"/>
      <c r="C3654" s="465"/>
    </row>
    <row r="3655" spans="2:3" x14ac:dyDescent="0.2">
      <c r="B3655" s="465"/>
      <c r="C3655" s="465"/>
    </row>
    <row r="3656" spans="2:3" x14ac:dyDescent="0.2">
      <c r="B3656" s="465"/>
      <c r="C3656" s="465"/>
    </row>
    <row r="3657" spans="2:3" x14ac:dyDescent="0.2">
      <c r="B3657" s="465"/>
      <c r="C3657" s="465"/>
    </row>
    <row r="3658" spans="2:3" x14ac:dyDescent="0.2">
      <c r="B3658" s="465"/>
      <c r="C3658" s="465"/>
    </row>
    <row r="3659" spans="2:3" x14ac:dyDescent="0.2">
      <c r="B3659" s="465"/>
      <c r="C3659" s="465"/>
    </row>
    <row r="3660" spans="2:3" x14ac:dyDescent="0.2">
      <c r="B3660" s="465"/>
      <c r="C3660" s="465"/>
    </row>
    <row r="3661" spans="2:3" x14ac:dyDescent="0.2">
      <c r="B3661" s="465"/>
      <c r="C3661" s="465"/>
    </row>
    <row r="3662" spans="2:3" x14ac:dyDescent="0.2">
      <c r="B3662" s="465"/>
      <c r="C3662" s="465"/>
    </row>
    <row r="3663" spans="2:3" x14ac:dyDescent="0.2">
      <c r="B3663" s="465"/>
      <c r="C3663" s="465"/>
    </row>
    <row r="3664" spans="2:3" x14ac:dyDescent="0.2">
      <c r="B3664" s="465"/>
      <c r="C3664" s="465"/>
    </row>
    <row r="3665" spans="2:3" x14ac:dyDescent="0.2">
      <c r="B3665" s="465"/>
      <c r="C3665" s="465"/>
    </row>
    <row r="3666" spans="2:3" x14ac:dyDescent="0.2">
      <c r="B3666" s="465"/>
      <c r="C3666" s="465"/>
    </row>
    <row r="3667" spans="2:3" x14ac:dyDescent="0.2">
      <c r="B3667" s="465"/>
      <c r="C3667" s="465"/>
    </row>
    <row r="3668" spans="2:3" x14ac:dyDescent="0.2">
      <c r="B3668" s="465"/>
      <c r="C3668" s="465"/>
    </row>
    <row r="3669" spans="2:3" x14ac:dyDescent="0.2">
      <c r="B3669" s="465"/>
      <c r="C3669" s="465"/>
    </row>
    <row r="3670" spans="2:3" x14ac:dyDescent="0.2">
      <c r="B3670" s="465"/>
      <c r="C3670" s="465"/>
    </row>
    <row r="3671" spans="2:3" x14ac:dyDescent="0.2">
      <c r="B3671" s="465"/>
      <c r="C3671" s="465"/>
    </row>
    <row r="3672" spans="2:3" x14ac:dyDescent="0.2">
      <c r="B3672" s="465"/>
      <c r="C3672" s="465"/>
    </row>
    <row r="3673" spans="2:3" x14ac:dyDescent="0.2">
      <c r="B3673" s="465"/>
      <c r="C3673" s="465"/>
    </row>
    <row r="3674" spans="2:3" x14ac:dyDescent="0.2">
      <c r="B3674" s="465"/>
      <c r="C3674" s="465"/>
    </row>
    <row r="3675" spans="2:3" x14ac:dyDescent="0.2">
      <c r="B3675" s="465"/>
      <c r="C3675" s="465"/>
    </row>
    <row r="3676" spans="2:3" x14ac:dyDescent="0.2">
      <c r="B3676" s="465"/>
      <c r="C3676" s="465"/>
    </row>
    <row r="3677" spans="2:3" x14ac:dyDescent="0.2">
      <c r="B3677" s="465"/>
      <c r="C3677" s="465"/>
    </row>
    <row r="3678" spans="2:3" x14ac:dyDescent="0.2">
      <c r="B3678" s="465"/>
      <c r="C3678" s="465"/>
    </row>
    <row r="3679" spans="2:3" x14ac:dyDescent="0.2">
      <c r="B3679" s="465"/>
      <c r="C3679" s="465"/>
    </row>
    <row r="3680" spans="2:3" x14ac:dyDescent="0.2">
      <c r="B3680" s="465"/>
      <c r="C3680" s="465"/>
    </row>
    <row r="3681" spans="2:3" x14ac:dyDescent="0.2">
      <c r="B3681" s="465"/>
      <c r="C3681" s="465"/>
    </row>
    <row r="3682" spans="2:3" x14ac:dyDescent="0.2">
      <c r="B3682" s="465"/>
      <c r="C3682" s="465"/>
    </row>
    <row r="3683" spans="2:3" x14ac:dyDescent="0.2">
      <c r="B3683" s="465"/>
      <c r="C3683" s="465"/>
    </row>
    <row r="3684" spans="2:3" x14ac:dyDescent="0.2">
      <c r="B3684" s="465"/>
      <c r="C3684" s="465"/>
    </row>
    <row r="3685" spans="2:3" x14ac:dyDescent="0.2">
      <c r="B3685" s="465"/>
      <c r="C3685" s="465"/>
    </row>
    <row r="3686" spans="2:3" x14ac:dyDescent="0.2">
      <c r="B3686" s="465"/>
      <c r="C3686" s="465"/>
    </row>
    <row r="3687" spans="2:3" x14ac:dyDescent="0.2">
      <c r="B3687" s="465"/>
      <c r="C3687" s="465"/>
    </row>
    <row r="3688" spans="2:3" x14ac:dyDescent="0.2">
      <c r="B3688" s="465"/>
      <c r="C3688" s="465"/>
    </row>
    <row r="3689" spans="2:3" x14ac:dyDescent="0.2">
      <c r="B3689" s="465"/>
      <c r="C3689" s="465"/>
    </row>
    <row r="3690" spans="2:3" x14ac:dyDescent="0.2">
      <c r="B3690" s="465"/>
      <c r="C3690" s="465"/>
    </row>
    <row r="3691" spans="2:3" x14ac:dyDescent="0.2">
      <c r="B3691" s="465"/>
      <c r="C3691" s="465"/>
    </row>
    <row r="3692" spans="2:3" x14ac:dyDescent="0.2">
      <c r="B3692" s="465"/>
      <c r="C3692" s="465"/>
    </row>
    <row r="3693" spans="2:3" x14ac:dyDescent="0.2">
      <c r="B3693" s="465"/>
      <c r="C3693" s="465"/>
    </row>
    <row r="3694" spans="2:3" x14ac:dyDescent="0.2">
      <c r="B3694" s="465"/>
      <c r="C3694" s="465"/>
    </row>
    <row r="3695" spans="2:3" x14ac:dyDescent="0.2">
      <c r="B3695" s="465"/>
      <c r="C3695" s="465"/>
    </row>
    <row r="3696" spans="2:3" x14ac:dyDescent="0.2">
      <c r="B3696" s="465"/>
      <c r="C3696" s="465"/>
    </row>
    <row r="3697" spans="2:3" x14ac:dyDescent="0.2">
      <c r="B3697" s="465"/>
      <c r="C3697" s="465"/>
    </row>
    <row r="3698" spans="2:3" x14ac:dyDescent="0.2">
      <c r="B3698" s="465"/>
      <c r="C3698" s="465"/>
    </row>
    <row r="3699" spans="2:3" x14ac:dyDescent="0.2">
      <c r="B3699" s="465"/>
      <c r="C3699" s="465"/>
    </row>
    <row r="3700" spans="2:3" x14ac:dyDescent="0.2">
      <c r="B3700" s="465"/>
      <c r="C3700" s="465"/>
    </row>
    <row r="3701" spans="2:3" x14ac:dyDescent="0.2">
      <c r="B3701" s="465"/>
      <c r="C3701" s="465"/>
    </row>
    <row r="3702" spans="2:3" x14ac:dyDescent="0.2">
      <c r="B3702" s="465"/>
      <c r="C3702" s="465"/>
    </row>
    <row r="3703" spans="2:3" x14ac:dyDescent="0.2">
      <c r="B3703" s="465"/>
      <c r="C3703" s="465"/>
    </row>
    <row r="3704" spans="2:3" x14ac:dyDescent="0.2">
      <c r="B3704" s="465"/>
      <c r="C3704" s="465"/>
    </row>
    <row r="3705" spans="2:3" x14ac:dyDescent="0.2">
      <c r="B3705" s="465"/>
      <c r="C3705" s="465"/>
    </row>
    <row r="3706" spans="2:3" x14ac:dyDescent="0.2">
      <c r="B3706" s="465"/>
      <c r="C3706" s="465"/>
    </row>
    <row r="3707" spans="2:3" x14ac:dyDescent="0.2">
      <c r="B3707" s="465"/>
      <c r="C3707" s="465"/>
    </row>
    <row r="3708" spans="2:3" x14ac:dyDescent="0.2">
      <c r="B3708" s="465"/>
      <c r="C3708" s="465"/>
    </row>
    <row r="3709" spans="2:3" x14ac:dyDescent="0.2">
      <c r="B3709" s="465"/>
      <c r="C3709" s="465"/>
    </row>
    <row r="3710" spans="2:3" x14ac:dyDescent="0.2">
      <c r="B3710" s="465"/>
      <c r="C3710" s="465"/>
    </row>
    <row r="3711" spans="2:3" x14ac:dyDescent="0.2">
      <c r="B3711" s="465"/>
      <c r="C3711" s="465"/>
    </row>
    <row r="3712" spans="2:3" x14ac:dyDescent="0.2">
      <c r="B3712" s="465"/>
      <c r="C3712" s="465"/>
    </row>
    <row r="3713" spans="2:3" x14ac:dyDescent="0.2">
      <c r="B3713" s="465"/>
      <c r="C3713" s="465"/>
    </row>
    <row r="3714" spans="2:3" x14ac:dyDescent="0.2">
      <c r="B3714" s="465"/>
      <c r="C3714" s="465"/>
    </row>
    <row r="3715" spans="2:3" x14ac:dyDescent="0.2">
      <c r="B3715" s="465"/>
      <c r="C3715" s="465"/>
    </row>
    <row r="3716" spans="2:3" x14ac:dyDescent="0.2">
      <c r="B3716" s="465"/>
      <c r="C3716" s="465"/>
    </row>
    <row r="3717" spans="2:3" x14ac:dyDescent="0.2">
      <c r="B3717" s="465"/>
      <c r="C3717" s="465"/>
    </row>
    <row r="3718" spans="2:3" x14ac:dyDescent="0.2">
      <c r="B3718" s="465"/>
      <c r="C3718" s="465"/>
    </row>
    <row r="3719" spans="2:3" x14ac:dyDescent="0.2">
      <c r="B3719" s="465"/>
      <c r="C3719" s="465"/>
    </row>
    <row r="3720" spans="2:3" x14ac:dyDescent="0.2">
      <c r="B3720" s="465"/>
      <c r="C3720" s="465"/>
    </row>
    <row r="3721" spans="2:3" x14ac:dyDescent="0.2">
      <c r="B3721" s="465"/>
      <c r="C3721" s="465"/>
    </row>
    <row r="3722" spans="2:3" x14ac:dyDescent="0.2">
      <c r="B3722" s="465"/>
      <c r="C3722" s="465"/>
    </row>
    <row r="3723" spans="2:3" x14ac:dyDescent="0.2">
      <c r="B3723" s="465"/>
      <c r="C3723" s="465"/>
    </row>
    <row r="3724" spans="2:3" x14ac:dyDescent="0.2">
      <c r="B3724" s="465"/>
      <c r="C3724" s="465"/>
    </row>
    <row r="3725" spans="2:3" x14ac:dyDescent="0.2">
      <c r="B3725" s="465"/>
      <c r="C3725" s="465"/>
    </row>
    <row r="3726" spans="2:3" x14ac:dyDescent="0.2">
      <c r="B3726" s="465"/>
      <c r="C3726" s="465"/>
    </row>
    <row r="3727" spans="2:3" x14ac:dyDescent="0.2">
      <c r="B3727" s="465"/>
      <c r="C3727" s="465"/>
    </row>
    <row r="3728" spans="2:3" x14ac:dyDescent="0.2">
      <c r="B3728" s="465"/>
      <c r="C3728" s="465"/>
    </row>
    <row r="3729" spans="2:3" x14ac:dyDescent="0.2">
      <c r="B3729" s="465"/>
      <c r="C3729" s="465"/>
    </row>
    <row r="3730" spans="2:3" x14ac:dyDescent="0.2">
      <c r="B3730" s="465"/>
      <c r="C3730" s="465"/>
    </row>
    <row r="3731" spans="2:3" x14ac:dyDescent="0.2">
      <c r="B3731" s="465"/>
      <c r="C3731" s="465"/>
    </row>
    <row r="3732" spans="2:3" x14ac:dyDescent="0.2">
      <c r="B3732" s="465"/>
      <c r="C3732" s="465"/>
    </row>
    <row r="3733" spans="2:3" x14ac:dyDescent="0.2">
      <c r="B3733" s="465"/>
      <c r="C3733" s="465"/>
    </row>
    <row r="3734" spans="2:3" x14ac:dyDescent="0.2">
      <c r="B3734" s="465"/>
      <c r="C3734" s="465"/>
    </row>
    <row r="3735" spans="2:3" x14ac:dyDescent="0.2">
      <c r="B3735" s="465"/>
      <c r="C3735" s="465"/>
    </row>
    <row r="3736" spans="2:3" x14ac:dyDescent="0.2">
      <c r="B3736" s="465"/>
      <c r="C3736" s="465"/>
    </row>
    <row r="3737" spans="2:3" x14ac:dyDescent="0.2">
      <c r="B3737" s="465"/>
      <c r="C3737" s="465"/>
    </row>
    <row r="3738" spans="2:3" x14ac:dyDescent="0.2">
      <c r="B3738" s="465"/>
      <c r="C3738" s="465"/>
    </row>
    <row r="3739" spans="2:3" x14ac:dyDescent="0.2">
      <c r="B3739" s="465"/>
      <c r="C3739" s="465"/>
    </row>
    <row r="3740" spans="2:3" x14ac:dyDescent="0.2">
      <c r="B3740" s="465"/>
      <c r="C3740" s="465"/>
    </row>
    <row r="3741" spans="2:3" x14ac:dyDescent="0.2">
      <c r="B3741" s="465"/>
      <c r="C3741" s="465"/>
    </row>
    <row r="3742" spans="2:3" x14ac:dyDescent="0.2">
      <c r="B3742" s="465"/>
      <c r="C3742" s="465"/>
    </row>
    <row r="3743" spans="2:3" x14ac:dyDescent="0.2">
      <c r="B3743" s="465"/>
      <c r="C3743" s="465"/>
    </row>
    <row r="3744" spans="2:3" x14ac:dyDescent="0.2">
      <c r="B3744" s="465"/>
      <c r="C3744" s="465"/>
    </row>
    <row r="3745" spans="2:3" x14ac:dyDescent="0.2">
      <c r="B3745" s="465"/>
      <c r="C3745" s="465"/>
    </row>
    <row r="3746" spans="2:3" x14ac:dyDescent="0.2">
      <c r="B3746" s="465"/>
      <c r="C3746" s="465"/>
    </row>
    <row r="3747" spans="2:3" x14ac:dyDescent="0.2">
      <c r="B3747" s="465"/>
      <c r="C3747" s="465"/>
    </row>
    <row r="3748" spans="2:3" x14ac:dyDescent="0.2">
      <c r="B3748" s="465"/>
      <c r="C3748" s="465"/>
    </row>
    <row r="3749" spans="2:3" x14ac:dyDescent="0.2">
      <c r="B3749" s="465"/>
      <c r="C3749" s="465"/>
    </row>
    <row r="3750" spans="2:3" x14ac:dyDescent="0.2">
      <c r="B3750" s="465"/>
      <c r="C3750" s="465"/>
    </row>
    <row r="3751" spans="2:3" x14ac:dyDescent="0.2">
      <c r="B3751" s="465"/>
      <c r="C3751" s="465"/>
    </row>
    <row r="3752" spans="2:3" x14ac:dyDescent="0.2">
      <c r="B3752" s="465"/>
      <c r="C3752" s="465"/>
    </row>
    <row r="3753" spans="2:3" x14ac:dyDescent="0.2">
      <c r="B3753" s="465"/>
      <c r="C3753" s="465"/>
    </row>
    <row r="3754" spans="2:3" x14ac:dyDescent="0.2">
      <c r="B3754" s="465"/>
      <c r="C3754" s="465"/>
    </row>
    <row r="3755" spans="2:3" x14ac:dyDescent="0.2">
      <c r="B3755" s="465"/>
      <c r="C3755" s="465"/>
    </row>
    <row r="3756" spans="2:3" x14ac:dyDescent="0.2">
      <c r="B3756" s="465"/>
      <c r="C3756" s="465"/>
    </row>
    <row r="3757" spans="2:3" x14ac:dyDescent="0.2">
      <c r="B3757" s="465"/>
      <c r="C3757" s="465"/>
    </row>
    <row r="3758" spans="2:3" x14ac:dyDescent="0.2">
      <c r="B3758" s="465"/>
      <c r="C3758" s="465"/>
    </row>
    <row r="3759" spans="2:3" x14ac:dyDescent="0.2">
      <c r="B3759" s="465"/>
      <c r="C3759" s="465"/>
    </row>
    <row r="3760" spans="2:3" x14ac:dyDescent="0.2">
      <c r="B3760" s="465"/>
      <c r="C3760" s="465"/>
    </row>
    <row r="3761" spans="2:3" x14ac:dyDescent="0.2">
      <c r="B3761" s="465"/>
      <c r="C3761" s="465"/>
    </row>
    <row r="3762" spans="2:3" x14ac:dyDescent="0.2">
      <c r="B3762" s="465"/>
      <c r="C3762" s="465"/>
    </row>
    <row r="3763" spans="2:3" x14ac:dyDescent="0.2">
      <c r="B3763" s="465"/>
      <c r="C3763" s="465"/>
    </row>
    <row r="3764" spans="2:3" x14ac:dyDescent="0.2">
      <c r="B3764" s="465"/>
      <c r="C3764" s="465"/>
    </row>
    <row r="3765" spans="2:3" x14ac:dyDescent="0.2">
      <c r="B3765" s="465"/>
      <c r="C3765" s="465"/>
    </row>
    <row r="3766" spans="2:3" x14ac:dyDescent="0.2">
      <c r="B3766" s="465"/>
      <c r="C3766" s="465"/>
    </row>
    <row r="3767" spans="2:3" x14ac:dyDescent="0.2">
      <c r="B3767" s="465"/>
      <c r="C3767" s="465"/>
    </row>
    <row r="3768" spans="2:3" x14ac:dyDescent="0.2">
      <c r="B3768" s="465"/>
      <c r="C3768" s="465"/>
    </row>
    <row r="3769" spans="2:3" x14ac:dyDescent="0.2">
      <c r="B3769" s="465"/>
      <c r="C3769" s="465"/>
    </row>
    <row r="3770" spans="2:3" x14ac:dyDescent="0.2">
      <c r="B3770" s="465"/>
      <c r="C3770" s="465"/>
    </row>
    <row r="3771" spans="2:3" x14ac:dyDescent="0.2">
      <c r="B3771" s="465"/>
      <c r="C3771" s="465"/>
    </row>
    <row r="3772" spans="2:3" x14ac:dyDescent="0.2">
      <c r="B3772" s="465"/>
      <c r="C3772" s="465"/>
    </row>
    <row r="3773" spans="2:3" x14ac:dyDescent="0.2">
      <c r="B3773" s="465"/>
      <c r="C3773" s="465"/>
    </row>
    <row r="3774" spans="2:3" x14ac:dyDescent="0.2">
      <c r="B3774" s="465"/>
      <c r="C3774" s="465"/>
    </row>
    <row r="3775" spans="2:3" x14ac:dyDescent="0.2">
      <c r="B3775" s="465"/>
      <c r="C3775" s="465"/>
    </row>
    <row r="3776" spans="2:3" x14ac:dyDescent="0.2">
      <c r="B3776" s="465"/>
      <c r="C3776" s="465"/>
    </row>
    <row r="3777" spans="2:3" x14ac:dyDescent="0.2">
      <c r="B3777" s="465"/>
      <c r="C3777" s="465"/>
    </row>
    <row r="3778" spans="2:3" x14ac:dyDescent="0.2">
      <c r="B3778" s="465"/>
      <c r="C3778" s="465"/>
    </row>
    <row r="3779" spans="2:3" x14ac:dyDescent="0.2">
      <c r="B3779" s="465"/>
      <c r="C3779" s="465"/>
    </row>
    <row r="3780" spans="2:3" x14ac:dyDescent="0.2">
      <c r="B3780" s="465"/>
      <c r="C3780" s="465"/>
    </row>
    <row r="3781" spans="2:3" x14ac:dyDescent="0.2">
      <c r="B3781" s="465"/>
      <c r="C3781" s="465"/>
    </row>
    <row r="3782" spans="2:3" x14ac:dyDescent="0.2">
      <c r="B3782" s="465"/>
      <c r="C3782" s="465"/>
    </row>
    <row r="3783" spans="2:3" x14ac:dyDescent="0.2">
      <c r="B3783" s="465"/>
      <c r="C3783" s="465"/>
    </row>
    <row r="3784" spans="2:3" x14ac:dyDescent="0.2">
      <c r="B3784" s="465"/>
      <c r="C3784" s="465"/>
    </row>
    <row r="3785" spans="2:3" x14ac:dyDescent="0.2">
      <c r="B3785" s="465"/>
      <c r="C3785" s="465"/>
    </row>
    <row r="3786" spans="2:3" x14ac:dyDescent="0.2">
      <c r="B3786" s="465"/>
      <c r="C3786" s="465"/>
    </row>
    <row r="3787" spans="2:3" x14ac:dyDescent="0.2">
      <c r="B3787" s="465"/>
      <c r="C3787" s="465"/>
    </row>
    <row r="3788" spans="2:3" x14ac:dyDescent="0.2">
      <c r="B3788" s="465"/>
      <c r="C3788" s="465"/>
    </row>
    <row r="3789" spans="2:3" x14ac:dyDescent="0.2">
      <c r="B3789" s="465"/>
      <c r="C3789" s="465"/>
    </row>
    <row r="3790" spans="2:3" x14ac:dyDescent="0.2">
      <c r="B3790" s="465"/>
      <c r="C3790" s="465"/>
    </row>
    <row r="3791" spans="2:3" x14ac:dyDescent="0.2">
      <c r="B3791" s="465"/>
      <c r="C3791" s="465"/>
    </row>
    <row r="3792" spans="2:3" x14ac:dyDescent="0.2">
      <c r="B3792" s="465"/>
      <c r="C3792" s="465"/>
    </row>
    <row r="3793" spans="2:3" x14ac:dyDescent="0.2">
      <c r="B3793" s="465"/>
      <c r="C3793" s="465"/>
    </row>
    <row r="3794" spans="2:3" x14ac:dyDescent="0.2">
      <c r="B3794" s="465"/>
      <c r="C3794" s="465"/>
    </row>
    <row r="3795" spans="2:3" x14ac:dyDescent="0.2">
      <c r="B3795" s="465"/>
      <c r="C3795" s="465"/>
    </row>
    <row r="3796" spans="2:3" x14ac:dyDescent="0.2">
      <c r="B3796" s="465"/>
      <c r="C3796" s="465"/>
    </row>
    <row r="3797" spans="2:3" x14ac:dyDescent="0.2">
      <c r="B3797" s="465"/>
      <c r="C3797" s="465"/>
    </row>
    <row r="3798" spans="2:3" x14ac:dyDescent="0.2">
      <c r="B3798" s="465"/>
      <c r="C3798" s="465"/>
    </row>
    <row r="3799" spans="2:3" x14ac:dyDescent="0.2">
      <c r="B3799" s="465"/>
      <c r="C3799" s="465"/>
    </row>
    <row r="3800" spans="2:3" x14ac:dyDescent="0.2">
      <c r="B3800" s="465"/>
      <c r="C3800" s="465"/>
    </row>
    <row r="3801" spans="2:3" x14ac:dyDescent="0.2">
      <c r="B3801" s="465"/>
      <c r="C3801" s="465"/>
    </row>
    <row r="3802" spans="2:3" x14ac:dyDescent="0.2">
      <c r="B3802" s="465"/>
      <c r="C3802" s="465"/>
    </row>
    <row r="3803" spans="2:3" x14ac:dyDescent="0.2">
      <c r="B3803" s="465"/>
      <c r="C3803" s="465"/>
    </row>
    <row r="3804" spans="2:3" x14ac:dyDescent="0.2">
      <c r="B3804" s="465"/>
      <c r="C3804" s="465"/>
    </row>
    <row r="3805" spans="2:3" x14ac:dyDescent="0.2">
      <c r="B3805" s="465"/>
      <c r="C3805" s="465"/>
    </row>
    <row r="3806" spans="2:3" x14ac:dyDescent="0.2">
      <c r="B3806" s="465"/>
      <c r="C3806" s="465"/>
    </row>
    <row r="3807" spans="2:3" x14ac:dyDescent="0.2">
      <c r="B3807" s="465"/>
      <c r="C3807" s="465"/>
    </row>
    <row r="3808" spans="2:3" x14ac:dyDescent="0.2">
      <c r="B3808" s="465"/>
      <c r="C3808" s="465"/>
    </row>
    <row r="3809" spans="2:3" x14ac:dyDescent="0.2">
      <c r="B3809" s="465"/>
      <c r="C3809" s="465"/>
    </row>
    <row r="3810" spans="2:3" x14ac:dyDescent="0.2">
      <c r="B3810" s="465"/>
      <c r="C3810" s="465"/>
    </row>
    <row r="3811" spans="2:3" x14ac:dyDescent="0.2">
      <c r="B3811" s="465"/>
      <c r="C3811" s="465"/>
    </row>
    <row r="3812" spans="2:3" x14ac:dyDescent="0.2">
      <c r="B3812" s="465"/>
      <c r="C3812" s="465"/>
    </row>
    <row r="3813" spans="2:3" x14ac:dyDescent="0.2">
      <c r="B3813" s="465"/>
      <c r="C3813" s="465"/>
    </row>
    <row r="3814" spans="2:3" x14ac:dyDescent="0.2">
      <c r="B3814" s="465"/>
      <c r="C3814" s="465"/>
    </row>
    <row r="3815" spans="2:3" x14ac:dyDescent="0.2">
      <c r="B3815" s="465"/>
      <c r="C3815" s="465"/>
    </row>
    <row r="3816" spans="2:3" x14ac:dyDescent="0.2">
      <c r="B3816" s="465"/>
      <c r="C3816" s="465"/>
    </row>
    <row r="3817" spans="2:3" x14ac:dyDescent="0.2">
      <c r="B3817" s="465"/>
      <c r="C3817" s="465"/>
    </row>
    <row r="3818" spans="2:3" x14ac:dyDescent="0.2">
      <c r="B3818" s="465"/>
      <c r="C3818" s="465"/>
    </row>
    <row r="3819" spans="2:3" x14ac:dyDescent="0.2">
      <c r="B3819" s="465"/>
      <c r="C3819" s="465"/>
    </row>
    <row r="3820" spans="2:3" x14ac:dyDescent="0.2">
      <c r="B3820" s="465"/>
      <c r="C3820" s="465"/>
    </row>
    <row r="3821" spans="2:3" x14ac:dyDescent="0.2">
      <c r="B3821" s="465"/>
      <c r="C3821" s="465"/>
    </row>
    <row r="3822" spans="2:3" x14ac:dyDescent="0.2">
      <c r="B3822" s="465"/>
      <c r="C3822" s="465"/>
    </row>
    <row r="3823" spans="2:3" x14ac:dyDescent="0.2">
      <c r="B3823" s="465"/>
      <c r="C3823" s="465"/>
    </row>
    <row r="3824" spans="2:3" x14ac:dyDescent="0.2">
      <c r="B3824" s="465"/>
      <c r="C3824" s="465"/>
    </row>
    <row r="3825" spans="2:3" x14ac:dyDescent="0.2">
      <c r="B3825" s="465"/>
      <c r="C3825" s="465"/>
    </row>
    <row r="3826" spans="2:3" x14ac:dyDescent="0.2">
      <c r="B3826" s="465"/>
      <c r="C3826" s="465"/>
    </row>
    <row r="3827" spans="2:3" x14ac:dyDescent="0.2">
      <c r="B3827" s="465"/>
      <c r="C3827" s="465"/>
    </row>
    <row r="3828" spans="2:3" x14ac:dyDescent="0.2">
      <c r="B3828" s="465"/>
      <c r="C3828" s="465"/>
    </row>
    <row r="3829" spans="2:3" x14ac:dyDescent="0.2">
      <c r="B3829" s="465"/>
      <c r="C3829" s="465"/>
    </row>
    <row r="3830" spans="2:3" x14ac:dyDescent="0.2">
      <c r="B3830" s="465"/>
      <c r="C3830" s="465"/>
    </row>
    <row r="3831" spans="2:3" x14ac:dyDescent="0.2">
      <c r="B3831" s="465"/>
      <c r="C3831" s="465"/>
    </row>
    <row r="3832" spans="2:3" x14ac:dyDescent="0.2">
      <c r="B3832" s="465"/>
      <c r="C3832" s="465"/>
    </row>
    <row r="3833" spans="2:3" x14ac:dyDescent="0.2">
      <c r="B3833" s="465"/>
      <c r="C3833" s="465"/>
    </row>
    <row r="3834" spans="2:3" x14ac:dyDescent="0.2">
      <c r="B3834" s="465"/>
      <c r="C3834" s="465"/>
    </row>
    <row r="3835" spans="2:3" x14ac:dyDescent="0.2">
      <c r="B3835" s="465"/>
      <c r="C3835" s="465"/>
    </row>
    <row r="3836" spans="2:3" x14ac:dyDescent="0.2">
      <c r="B3836" s="465"/>
      <c r="C3836" s="465"/>
    </row>
    <row r="3837" spans="2:3" x14ac:dyDescent="0.2">
      <c r="B3837" s="465"/>
      <c r="C3837" s="465"/>
    </row>
    <row r="3838" spans="2:3" x14ac:dyDescent="0.2">
      <c r="B3838" s="465"/>
      <c r="C3838" s="465"/>
    </row>
    <row r="3839" spans="2:3" x14ac:dyDescent="0.2">
      <c r="B3839" s="465"/>
      <c r="C3839" s="465"/>
    </row>
    <row r="3840" spans="2:3" x14ac:dyDescent="0.2">
      <c r="B3840" s="465"/>
      <c r="C3840" s="465"/>
    </row>
    <row r="3841" spans="2:3" x14ac:dyDescent="0.2">
      <c r="B3841" s="465"/>
      <c r="C3841" s="465"/>
    </row>
    <row r="3842" spans="2:3" x14ac:dyDescent="0.2">
      <c r="B3842" s="465"/>
      <c r="C3842" s="465"/>
    </row>
    <row r="3843" spans="2:3" x14ac:dyDescent="0.2">
      <c r="B3843" s="465"/>
      <c r="C3843" s="465"/>
    </row>
    <row r="3844" spans="2:3" x14ac:dyDescent="0.2">
      <c r="B3844" s="465"/>
      <c r="C3844" s="465"/>
    </row>
    <row r="3845" spans="2:3" x14ac:dyDescent="0.2">
      <c r="B3845" s="465"/>
      <c r="C3845" s="465"/>
    </row>
    <row r="3846" spans="2:3" x14ac:dyDescent="0.2">
      <c r="B3846" s="465"/>
      <c r="C3846" s="465"/>
    </row>
    <row r="3847" spans="2:3" x14ac:dyDescent="0.2">
      <c r="B3847" s="465"/>
      <c r="C3847" s="465"/>
    </row>
    <row r="3848" spans="2:3" x14ac:dyDescent="0.2">
      <c r="B3848" s="465"/>
      <c r="C3848" s="465"/>
    </row>
    <row r="3849" spans="2:3" x14ac:dyDescent="0.2">
      <c r="B3849" s="465"/>
      <c r="C3849" s="465"/>
    </row>
    <row r="3850" spans="2:3" x14ac:dyDescent="0.2">
      <c r="B3850" s="465"/>
      <c r="C3850" s="465"/>
    </row>
    <row r="3851" spans="2:3" x14ac:dyDescent="0.2">
      <c r="B3851" s="465"/>
      <c r="C3851" s="465"/>
    </row>
    <row r="3852" spans="2:3" x14ac:dyDescent="0.2">
      <c r="B3852" s="465"/>
      <c r="C3852" s="465"/>
    </row>
    <row r="3853" spans="2:3" x14ac:dyDescent="0.2">
      <c r="B3853" s="465"/>
      <c r="C3853" s="465"/>
    </row>
    <row r="3854" spans="2:3" x14ac:dyDescent="0.2">
      <c r="B3854" s="465"/>
      <c r="C3854" s="465"/>
    </row>
    <row r="3855" spans="2:3" x14ac:dyDescent="0.2">
      <c r="B3855" s="465"/>
      <c r="C3855" s="465"/>
    </row>
    <row r="3856" spans="2:3" x14ac:dyDescent="0.2">
      <c r="B3856" s="465"/>
      <c r="C3856" s="465"/>
    </row>
    <row r="3857" spans="2:3" x14ac:dyDescent="0.2">
      <c r="B3857" s="465"/>
      <c r="C3857" s="465"/>
    </row>
    <row r="3858" spans="2:3" x14ac:dyDescent="0.2">
      <c r="B3858" s="465"/>
      <c r="C3858" s="465"/>
    </row>
    <row r="3859" spans="2:3" x14ac:dyDescent="0.2">
      <c r="B3859" s="465"/>
      <c r="C3859" s="465"/>
    </row>
    <row r="3860" spans="2:3" x14ac:dyDescent="0.2">
      <c r="B3860" s="465"/>
      <c r="C3860" s="465"/>
    </row>
    <row r="3861" spans="2:3" x14ac:dyDescent="0.2">
      <c r="B3861" s="465"/>
      <c r="C3861" s="465"/>
    </row>
    <row r="3862" spans="2:3" x14ac:dyDescent="0.2">
      <c r="B3862" s="465"/>
      <c r="C3862" s="465"/>
    </row>
    <row r="3863" spans="2:3" x14ac:dyDescent="0.2">
      <c r="B3863" s="465"/>
      <c r="C3863" s="465"/>
    </row>
    <row r="3864" spans="2:3" x14ac:dyDescent="0.2">
      <c r="B3864" s="465"/>
      <c r="C3864" s="465"/>
    </row>
    <row r="3865" spans="2:3" x14ac:dyDescent="0.2">
      <c r="B3865" s="465"/>
      <c r="C3865" s="465"/>
    </row>
    <row r="3866" spans="2:3" x14ac:dyDescent="0.2">
      <c r="B3866" s="465"/>
      <c r="C3866" s="465"/>
    </row>
    <row r="3867" spans="2:3" x14ac:dyDescent="0.2">
      <c r="B3867" s="465"/>
      <c r="C3867" s="465"/>
    </row>
    <row r="3868" spans="2:3" x14ac:dyDescent="0.2">
      <c r="B3868" s="465"/>
      <c r="C3868" s="465"/>
    </row>
    <row r="3869" spans="2:3" x14ac:dyDescent="0.2">
      <c r="B3869" s="465"/>
      <c r="C3869" s="465"/>
    </row>
    <row r="3870" spans="2:3" x14ac:dyDescent="0.2">
      <c r="B3870" s="465"/>
      <c r="C3870" s="465"/>
    </row>
    <row r="3871" spans="2:3" x14ac:dyDescent="0.2">
      <c r="B3871" s="465"/>
      <c r="C3871" s="465"/>
    </row>
    <row r="3872" spans="2:3" x14ac:dyDescent="0.2">
      <c r="B3872" s="465"/>
      <c r="C3872" s="465"/>
    </row>
    <row r="3873" spans="2:3" x14ac:dyDescent="0.2">
      <c r="B3873" s="465"/>
      <c r="C3873" s="465"/>
    </row>
    <row r="3874" spans="2:3" x14ac:dyDescent="0.2">
      <c r="B3874" s="465"/>
      <c r="C3874" s="465"/>
    </row>
    <row r="3875" spans="2:3" x14ac:dyDescent="0.2">
      <c r="B3875" s="465"/>
      <c r="C3875" s="465"/>
    </row>
    <row r="3876" spans="2:3" x14ac:dyDescent="0.2">
      <c r="B3876" s="465"/>
      <c r="C3876" s="465"/>
    </row>
    <row r="3877" spans="2:3" x14ac:dyDescent="0.2">
      <c r="B3877" s="465"/>
      <c r="C3877" s="465"/>
    </row>
    <row r="3878" spans="2:3" x14ac:dyDescent="0.2">
      <c r="B3878" s="465"/>
      <c r="C3878" s="465"/>
    </row>
    <row r="3879" spans="2:3" x14ac:dyDescent="0.2">
      <c r="B3879" s="465"/>
      <c r="C3879" s="465"/>
    </row>
    <row r="3880" spans="2:3" x14ac:dyDescent="0.2">
      <c r="B3880" s="465"/>
      <c r="C3880" s="465"/>
    </row>
    <row r="3881" spans="2:3" x14ac:dyDescent="0.2">
      <c r="B3881" s="465"/>
      <c r="C3881" s="465"/>
    </row>
    <row r="3882" spans="2:3" x14ac:dyDescent="0.2">
      <c r="B3882" s="465"/>
      <c r="C3882" s="465"/>
    </row>
    <row r="3883" spans="2:3" x14ac:dyDescent="0.2">
      <c r="B3883" s="465"/>
      <c r="C3883" s="465"/>
    </row>
    <row r="3884" spans="2:3" x14ac:dyDescent="0.2">
      <c r="B3884" s="465"/>
      <c r="C3884" s="465"/>
    </row>
    <row r="3885" spans="2:3" x14ac:dyDescent="0.2">
      <c r="B3885" s="465"/>
      <c r="C3885" s="465"/>
    </row>
    <row r="3886" spans="2:3" x14ac:dyDescent="0.2">
      <c r="B3886" s="465"/>
      <c r="C3886" s="465"/>
    </row>
    <row r="3887" spans="2:3" x14ac:dyDescent="0.2">
      <c r="B3887" s="465"/>
      <c r="C3887" s="465"/>
    </row>
    <row r="3888" spans="2:3" x14ac:dyDescent="0.2">
      <c r="B3888" s="465"/>
      <c r="C3888" s="465"/>
    </row>
    <row r="3889" spans="2:3" x14ac:dyDescent="0.2">
      <c r="B3889" s="465"/>
      <c r="C3889" s="465"/>
    </row>
    <row r="3890" spans="2:3" x14ac:dyDescent="0.2">
      <c r="B3890" s="465"/>
      <c r="C3890" s="465"/>
    </row>
    <row r="3891" spans="2:3" x14ac:dyDescent="0.2">
      <c r="B3891" s="465"/>
      <c r="C3891" s="465"/>
    </row>
    <row r="3892" spans="2:3" x14ac:dyDescent="0.2">
      <c r="B3892" s="465"/>
      <c r="C3892" s="465"/>
    </row>
    <row r="3893" spans="2:3" x14ac:dyDescent="0.2">
      <c r="B3893" s="465"/>
      <c r="C3893" s="465"/>
    </row>
    <row r="3894" spans="2:3" x14ac:dyDescent="0.2">
      <c r="B3894" s="465"/>
      <c r="C3894" s="465"/>
    </row>
    <row r="3895" spans="2:3" x14ac:dyDescent="0.2">
      <c r="B3895" s="465"/>
      <c r="C3895" s="465"/>
    </row>
    <row r="3896" spans="2:3" x14ac:dyDescent="0.2">
      <c r="B3896" s="465"/>
      <c r="C3896" s="465"/>
    </row>
    <row r="3897" spans="2:3" x14ac:dyDescent="0.2">
      <c r="B3897" s="465"/>
      <c r="C3897" s="465"/>
    </row>
    <row r="3898" spans="2:3" x14ac:dyDescent="0.2">
      <c r="B3898" s="465"/>
      <c r="C3898" s="465"/>
    </row>
    <row r="3899" spans="2:3" x14ac:dyDescent="0.2">
      <c r="B3899" s="465"/>
      <c r="C3899" s="465"/>
    </row>
    <row r="3900" spans="2:3" x14ac:dyDescent="0.2">
      <c r="B3900" s="465"/>
      <c r="C3900" s="465"/>
    </row>
    <row r="3901" spans="2:3" x14ac:dyDescent="0.2">
      <c r="B3901" s="465"/>
      <c r="C3901" s="465"/>
    </row>
    <row r="3902" spans="2:3" x14ac:dyDescent="0.2">
      <c r="B3902" s="465"/>
      <c r="C3902" s="465"/>
    </row>
    <row r="3903" spans="2:3" x14ac:dyDescent="0.2">
      <c r="B3903" s="465"/>
      <c r="C3903" s="465"/>
    </row>
    <row r="3904" spans="2:3" x14ac:dyDescent="0.2">
      <c r="B3904" s="465"/>
      <c r="C3904" s="465"/>
    </row>
    <row r="3905" spans="2:3" x14ac:dyDescent="0.2">
      <c r="B3905" s="465"/>
      <c r="C3905" s="465"/>
    </row>
    <row r="3906" spans="2:3" x14ac:dyDescent="0.2">
      <c r="B3906" s="465"/>
      <c r="C3906" s="465"/>
    </row>
    <row r="3907" spans="2:3" x14ac:dyDescent="0.2">
      <c r="B3907" s="465"/>
      <c r="C3907" s="465"/>
    </row>
    <row r="3908" spans="2:3" x14ac:dyDescent="0.2">
      <c r="B3908" s="465"/>
      <c r="C3908" s="465"/>
    </row>
    <row r="3909" spans="2:3" x14ac:dyDescent="0.2">
      <c r="B3909" s="465"/>
      <c r="C3909" s="465"/>
    </row>
    <row r="3910" spans="2:3" x14ac:dyDescent="0.2">
      <c r="B3910" s="465"/>
      <c r="C3910" s="465"/>
    </row>
    <row r="3911" spans="2:3" x14ac:dyDescent="0.2">
      <c r="B3911" s="465"/>
      <c r="C3911" s="465"/>
    </row>
    <row r="3912" spans="2:3" x14ac:dyDescent="0.2">
      <c r="B3912" s="465"/>
      <c r="C3912" s="465"/>
    </row>
    <row r="3913" spans="2:3" x14ac:dyDescent="0.2">
      <c r="B3913" s="465"/>
      <c r="C3913" s="465"/>
    </row>
    <row r="3914" spans="2:3" x14ac:dyDescent="0.2">
      <c r="B3914" s="465"/>
      <c r="C3914" s="465"/>
    </row>
    <row r="3915" spans="2:3" x14ac:dyDescent="0.2">
      <c r="B3915" s="465"/>
      <c r="C3915" s="465"/>
    </row>
    <row r="3916" spans="2:3" x14ac:dyDescent="0.2">
      <c r="B3916" s="465"/>
      <c r="C3916" s="465"/>
    </row>
    <row r="3917" spans="2:3" x14ac:dyDescent="0.2">
      <c r="B3917" s="465"/>
      <c r="C3917" s="465"/>
    </row>
    <row r="3918" spans="2:3" x14ac:dyDescent="0.2">
      <c r="B3918" s="465"/>
      <c r="C3918" s="465"/>
    </row>
    <row r="3919" spans="2:3" x14ac:dyDescent="0.2">
      <c r="B3919" s="465"/>
      <c r="C3919" s="465"/>
    </row>
    <row r="3920" spans="2:3" x14ac:dyDescent="0.2">
      <c r="B3920" s="465"/>
      <c r="C3920" s="465"/>
    </row>
    <row r="3921" spans="2:3" x14ac:dyDescent="0.2">
      <c r="B3921" s="465"/>
      <c r="C3921" s="465"/>
    </row>
    <row r="3922" spans="2:3" x14ac:dyDescent="0.2">
      <c r="B3922" s="465"/>
      <c r="C3922" s="465"/>
    </row>
    <row r="3923" spans="2:3" x14ac:dyDescent="0.2">
      <c r="B3923" s="465"/>
      <c r="C3923" s="465"/>
    </row>
    <row r="3924" spans="2:3" x14ac:dyDescent="0.2">
      <c r="B3924" s="465"/>
      <c r="C3924" s="465"/>
    </row>
    <row r="3925" spans="2:3" x14ac:dyDescent="0.2">
      <c r="B3925" s="465"/>
      <c r="C3925" s="465"/>
    </row>
    <row r="3926" spans="2:3" x14ac:dyDescent="0.2">
      <c r="B3926" s="465"/>
      <c r="C3926" s="465"/>
    </row>
    <row r="3927" spans="2:3" x14ac:dyDescent="0.2">
      <c r="B3927" s="465"/>
      <c r="C3927" s="465"/>
    </row>
    <row r="3928" spans="2:3" x14ac:dyDescent="0.2">
      <c r="B3928" s="465"/>
      <c r="C3928" s="465"/>
    </row>
    <row r="3929" spans="2:3" x14ac:dyDescent="0.2">
      <c r="B3929" s="465"/>
      <c r="C3929" s="465"/>
    </row>
    <row r="3930" spans="2:3" x14ac:dyDescent="0.2">
      <c r="B3930" s="465"/>
      <c r="C3930" s="465"/>
    </row>
    <row r="3931" spans="2:3" x14ac:dyDescent="0.2">
      <c r="B3931" s="465"/>
      <c r="C3931" s="465"/>
    </row>
    <row r="3932" spans="2:3" x14ac:dyDescent="0.2">
      <c r="B3932" s="465"/>
      <c r="C3932" s="465"/>
    </row>
    <row r="3933" spans="2:3" x14ac:dyDescent="0.2">
      <c r="B3933" s="465"/>
      <c r="C3933" s="465"/>
    </row>
    <row r="3934" spans="2:3" x14ac:dyDescent="0.2">
      <c r="B3934" s="465"/>
      <c r="C3934" s="465"/>
    </row>
    <row r="3935" spans="2:3" x14ac:dyDescent="0.2">
      <c r="B3935" s="465"/>
      <c r="C3935" s="465"/>
    </row>
    <row r="3936" spans="2:3" x14ac:dyDescent="0.2">
      <c r="B3936" s="465"/>
      <c r="C3936" s="465"/>
    </row>
    <row r="3937" spans="2:3" x14ac:dyDescent="0.2">
      <c r="B3937" s="465"/>
      <c r="C3937" s="465"/>
    </row>
    <row r="3938" spans="2:3" x14ac:dyDescent="0.2">
      <c r="B3938" s="465"/>
      <c r="C3938" s="465"/>
    </row>
    <row r="3939" spans="2:3" x14ac:dyDescent="0.2">
      <c r="B3939" s="465"/>
      <c r="C3939" s="465"/>
    </row>
    <row r="3940" spans="2:3" x14ac:dyDescent="0.2">
      <c r="B3940" s="465"/>
      <c r="C3940" s="465"/>
    </row>
    <row r="3941" spans="2:3" x14ac:dyDescent="0.2">
      <c r="B3941" s="465"/>
      <c r="C3941" s="465"/>
    </row>
    <row r="3942" spans="2:3" x14ac:dyDescent="0.2">
      <c r="B3942" s="465"/>
      <c r="C3942" s="465"/>
    </row>
    <row r="3943" spans="2:3" x14ac:dyDescent="0.2">
      <c r="B3943" s="465"/>
      <c r="C3943" s="465"/>
    </row>
    <row r="3944" spans="2:3" x14ac:dyDescent="0.2">
      <c r="B3944" s="465"/>
      <c r="C3944" s="465"/>
    </row>
    <row r="3945" spans="2:3" x14ac:dyDescent="0.2">
      <c r="B3945" s="465"/>
      <c r="C3945" s="465"/>
    </row>
    <row r="3946" spans="2:3" x14ac:dyDescent="0.2">
      <c r="B3946" s="465"/>
      <c r="C3946" s="465"/>
    </row>
    <row r="3947" spans="2:3" x14ac:dyDescent="0.2">
      <c r="B3947" s="465"/>
      <c r="C3947" s="465"/>
    </row>
    <row r="3948" spans="2:3" x14ac:dyDescent="0.2">
      <c r="B3948" s="465"/>
      <c r="C3948" s="465"/>
    </row>
    <row r="3949" spans="2:3" x14ac:dyDescent="0.2">
      <c r="B3949" s="465"/>
      <c r="C3949" s="465"/>
    </row>
    <row r="3950" spans="2:3" x14ac:dyDescent="0.2">
      <c r="B3950" s="465"/>
      <c r="C3950" s="465"/>
    </row>
    <row r="3951" spans="2:3" x14ac:dyDescent="0.2">
      <c r="B3951" s="465"/>
      <c r="C3951" s="465"/>
    </row>
    <row r="3952" spans="2:3" x14ac:dyDescent="0.2">
      <c r="B3952" s="465"/>
      <c r="C3952" s="465"/>
    </row>
    <row r="3953" spans="2:3" x14ac:dyDescent="0.2">
      <c r="B3953" s="465"/>
      <c r="C3953" s="465"/>
    </row>
    <row r="3954" spans="2:3" x14ac:dyDescent="0.2">
      <c r="B3954" s="465"/>
      <c r="C3954" s="465"/>
    </row>
    <row r="3955" spans="2:3" x14ac:dyDescent="0.2">
      <c r="B3955" s="465"/>
      <c r="C3955" s="465"/>
    </row>
    <row r="3956" spans="2:3" x14ac:dyDescent="0.2">
      <c r="B3956" s="465"/>
      <c r="C3956" s="465"/>
    </row>
    <row r="3957" spans="2:3" x14ac:dyDescent="0.2">
      <c r="B3957" s="465"/>
      <c r="C3957" s="465"/>
    </row>
    <row r="3958" spans="2:3" x14ac:dyDescent="0.2">
      <c r="B3958" s="465"/>
      <c r="C3958" s="465"/>
    </row>
    <row r="3959" spans="2:3" x14ac:dyDescent="0.2">
      <c r="B3959" s="465"/>
      <c r="C3959" s="465"/>
    </row>
    <row r="3960" spans="2:3" x14ac:dyDescent="0.2">
      <c r="B3960" s="465"/>
      <c r="C3960" s="465"/>
    </row>
    <row r="3961" spans="2:3" x14ac:dyDescent="0.2">
      <c r="B3961" s="465"/>
      <c r="C3961" s="465"/>
    </row>
    <row r="3962" spans="2:3" x14ac:dyDescent="0.2">
      <c r="B3962" s="465"/>
      <c r="C3962" s="465"/>
    </row>
    <row r="3963" spans="2:3" x14ac:dyDescent="0.2">
      <c r="B3963" s="465"/>
      <c r="C3963" s="465"/>
    </row>
    <row r="3964" spans="2:3" x14ac:dyDescent="0.2">
      <c r="B3964" s="465"/>
      <c r="C3964" s="465"/>
    </row>
    <row r="3965" spans="2:3" x14ac:dyDescent="0.2">
      <c r="B3965" s="465"/>
      <c r="C3965" s="465"/>
    </row>
    <row r="3966" spans="2:3" x14ac:dyDescent="0.2">
      <c r="B3966" s="465"/>
      <c r="C3966" s="465"/>
    </row>
    <row r="3967" spans="2:3" x14ac:dyDescent="0.2">
      <c r="B3967" s="465"/>
      <c r="C3967" s="465"/>
    </row>
    <row r="3968" spans="2:3" x14ac:dyDescent="0.2">
      <c r="B3968" s="465"/>
      <c r="C3968" s="465"/>
    </row>
    <row r="3969" spans="2:3" x14ac:dyDescent="0.2">
      <c r="B3969" s="465"/>
      <c r="C3969" s="465"/>
    </row>
    <row r="3970" spans="2:3" x14ac:dyDescent="0.2">
      <c r="B3970" s="465"/>
      <c r="C3970" s="465"/>
    </row>
    <row r="3971" spans="2:3" x14ac:dyDescent="0.2">
      <c r="B3971" s="465"/>
      <c r="C3971" s="465"/>
    </row>
    <row r="3972" spans="2:3" x14ac:dyDescent="0.2">
      <c r="B3972" s="465"/>
      <c r="C3972" s="465"/>
    </row>
    <row r="3973" spans="2:3" x14ac:dyDescent="0.2">
      <c r="B3973" s="465"/>
      <c r="C3973" s="465"/>
    </row>
    <row r="3974" spans="2:3" x14ac:dyDescent="0.2">
      <c r="B3974" s="465"/>
      <c r="C3974" s="465"/>
    </row>
    <row r="3975" spans="2:3" x14ac:dyDescent="0.2">
      <c r="B3975" s="465"/>
      <c r="C3975" s="465"/>
    </row>
    <row r="3976" spans="2:3" x14ac:dyDescent="0.2">
      <c r="B3976" s="465"/>
      <c r="C3976" s="465"/>
    </row>
    <row r="3977" spans="2:3" x14ac:dyDescent="0.2">
      <c r="B3977" s="465"/>
      <c r="C3977" s="465"/>
    </row>
    <row r="3978" spans="2:3" x14ac:dyDescent="0.2">
      <c r="B3978" s="465"/>
      <c r="C3978" s="465"/>
    </row>
    <row r="3979" spans="2:3" x14ac:dyDescent="0.2">
      <c r="B3979" s="465"/>
      <c r="C3979" s="465"/>
    </row>
    <row r="3980" spans="2:3" x14ac:dyDescent="0.2">
      <c r="B3980" s="465"/>
      <c r="C3980" s="465"/>
    </row>
    <row r="3981" spans="2:3" x14ac:dyDescent="0.2">
      <c r="B3981" s="465"/>
      <c r="C3981" s="465"/>
    </row>
    <row r="3982" spans="2:3" x14ac:dyDescent="0.2">
      <c r="B3982" s="465"/>
      <c r="C3982" s="465"/>
    </row>
    <row r="3983" spans="2:3" x14ac:dyDescent="0.2">
      <c r="B3983" s="465"/>
      <c r="C3983" s="465"/>
    </row>
    <row r="3984" spans="2:3" x14ac:dyDescent="0.2">
      <c r="B3984" s="465"/>
      <c r="C3984" s="465"/>
    </row>
    <row r="3985" spans="2:3" x14ac:dyDescent="0.2">
      <c r="B3985" s="465"/>
      <c r="C3985" s="465"/>
    </row>
    <row r="3986" spans="2:3" x14ac:dyDescent="0.2">
      <c r="B3986" s="465"/>
      <c r="C3986" s="465"/>
    </row>
    <row r="3987" spans="2:3" x14ac:dyDescent="0.2">
      <c r="B3987" s="465"/>
      <c r="C3987" s="465"/>
    </row>
    <row r="3988" spans="2:3" x14ac:dyDescent="0.2">
      <c r="B3988" s="465"/>
      <c r="C3988" s="465"/>
    </row>
    <row r="3989" spans="2:3" x14ac:dyDescent="0.2">
      <c r="B3989" s="465"/>
      <c r="C3989" s="465"/>
    </row>
    <row r="3990" spans="2:3" x14ac:dyDescent="0.2">
      <c r="B3990" s="465"/>
      <c r="C3990" s="465"/>
    </row>
    <row r="3991" spans="2:3" x14ac:dyDescent="0.2">
      <c r="B3991" s="465"/>
      <c r="C3991" s="465"/>
    </row>
    <row r="3992" spans="2:3" x14ac:dyDescent="0.2">
      <c r="B3992" s="465"/>
      <c r="C3992" s="465"/>
    </row>
    <row r="3993" spans="2:3" x14ac:dyDescent="0.2">
      <c r="B3993" s="465"/>
      <c r="C3993" s="465"/>
    </row>
    <row r="3994" spans="2:3" x14ac:dyDescent="0.2">
      <c r="B3994" s="465"/>
      <c r="C3994" s="465"/>
    </row>
    <row r="3995" spans="2:3" x14ac:dyDescent="0.2">
      <c r="B3995" s="465"/>
      <c r="C3995" s="465"/>
    </row>
    <row r="3996" spans="2:3" x14ac:dyDescent="0.2">
      <c r="B3996" s="465"/>
      <c r="C3996" s="465"/>
    </row>
    <row r="3997" spans="2:3" x14ac:dyDescent="0.2">
      <c r="B3997" s="465"/>
      <c r="C3997" s="465"/>
    </row>
    <row r="3998" spans="2:3" x14ac:dyDescent="0.2">
      <c r="B3998" s="465"/>
      <c r="C3998" s="465"/>
    </row>
    <row r="3999" spans="2:3" x14ac:dyDescent="0.2">
      <c r="B3999" s="465"/>
      <c r="C3999" s="465"/>
    </row>
    <row r="4000" spans="2:3" x14ac:dyDescent="0.2">
      <c r="B4000" s="465"/>
      <c r="C4000" s="465"/>
    </row>
    <row r="4001" spans="2:3" x14ac:dyDescent="0.2">
      <c r="B4001" s="465"/>
      <c r="C4001" s="465"/>
    </row>
    <row r="4002" spans="2:3" x14ac:dyDescent="0.2">
      <c r="B4002" s="465"/>
      <c r="C4002" s="465"/>
    </row>
    <row r="4003" spans="2:3" x14ac:dyDescent="0.2">
      <c r="B4003" s="465"/>
      <c r="C4003" s="465"/>
    </row>
    <row r="4004" spans="2:3" x14ac:dyDescent="0.2">
      <c r="B4004" s="465"/>
      <c r="C4004" s="465"/>
    </row>
    <row r="4005" spans="2:3" x14ac:dyDescent="0.2">
      <c r="B4005" s="465"/>
      <c r="C4005" s="465"/>
    </row>
    <row r="4006" spans="2:3" x14ac:dyDescent="0.2">
      <c r="B4006" s="465"/>
      <c r="C4006" s="465"/>
    </row>
    <row r="4007" spans="2:3" x14ac:dyDescent="0.2">
      <c r="B4007" s="465"/>
      <c r="C4007" s="465"/>
    </row>
    <row r="4008" spans="2:3" x14ac:dyDescent="0.2">
      <c r="B4008" s="465"/>
      <c r="C4008" s="465"/>
    </row>
    <row r="4009" spans="2:3" x14ac:dyDescent="0.2">
      <c r="B4009" s="465"/>
      <c r="C4009" s="465"/>
    </row>
    <row r="4010" spans="2:3" x14ac:dyDescent="0.2">
      <c r="B4010" s="465"/>
      <c r="C4010" s="465"/>
    </row>
    <row r="4011" spans="2:3" x14ac:dyDescent="0.2">
      <c r="B4011" s="465"/>
      <c r="C4011" s="465"/>
    </row>
    <row r="4012" spans="2:3" x14ac:dyDescent="0.2">
      <c r="B4012" s="465"/>
      <c r="C4012" s="465"/>
    </row>
    <row r="4013" spans="2:3" x14ac:dyDescent="0.2">
      <c r="B4013" s="465"/>
      <c r="C4013" s="465"/>
    </row>
    <row r="4014" spans="2:3" x14ac:dyDescent="0.2">
      <c r="B4014" s="465"/>
      <c r="C4014" s="465"/>
    </row>
    <row r="4015" spans="2:3" x14ac:dyDescent="0.2">
      <c r="B4015" s="465"/>
      <c r="C4015" s="465"/>
    </row>
    <row r="4016" spans="2:3" x14ac:dyDescent="0.2">
      <c r="B4016" s="465"/>
      <c r="C4016" s="465"/>
    </row>
    <row r="4017" spans="2:3" x14ac:dyDescent="0.2">
      <c r="B4017" s="465"/>
      <c r="C4017" s="465"/>
    </row>
    <row r="4018" spans="2:3" x14ac:dyDescent="0.2">
      <c r="B4018" s="465"/>
      <c r="C4018" s="465"/>
    </row>
    <row r="4019" spans="2:3" x14ac:dyDescent="0.2">
      <c r="B4019" s="465"/>
      <c r="C4019" s="465"/>
    </row>
    <row r="4020" spans="2:3" x14ac:dyDescent="0.2">
      <c r="B4020" s="465"/>
      <c r="C4020" s="465"/>
    </row>
    <row r="4021" spans="2:3" x14ac:dyDescent="0.2">
      <c r="B4021" s="465"/>
      <c r="C4021" s="465"/>
    </row>
    <row r="4022" spans="2:3" x14ac:dyDescent="0.2">
      <c r="B4022" s="465"/>
      <c r="C4022" s="465"/>
    </row>
    <row r="4023" spans="2:3" x14ac:dyDescent="0.2">
      <c r="B4023" s="465"/>
      <c r="C4023" s="465"/>
    </row>
    <row r="4024" spans="2:3" x14ac:dyDescent="0.2">
      <c r="B4024" s="465"/>
      <c r="C4024" s="465"/>
    </row>
    <row r="4025" spans="2:3" x14ac:dyDescent="0.2">
      <c r="B4025" s="465"/>
      <c r="C4025" s="465"/>
    </row>
    <row r="4026" spans="2:3" x14ac:dyDescent="0.2">
      <c r="B4026" s="465"/>
      <c r="C4026" s="465"/>
    </row>
    <row r="4027" spans="2:3" x14ac:dyDescent="0.2">
      <c r="B4027" s="465"/>
      <c r="C4027" s="465"/>
    </row>
    <row r="4028" spans="2:3" x14ac:dyDescent="0.2">
      <c r="B4028" s="465"/>
      <c r="C4028" s="465"/>
    </row>
    <row r="4029" spans="2:3" x14ac:dyDescent="0.2">
      <c r="B4029" s="465"/>
      <c r="C4029" s="465"/>
    </row>
    <row r="4030" spans="2:3" x14ac:dyDescent="0.2">
      <c r="B4030" s="465"/>
      <c r="C4030" s="465"/>
    </row>
    <row r="4031" spans="2:3" x14ac:dyDescent="0.2">
      <c r="B4031" s="465"/>
      <c r="C4031" s="465"/>
    </row>
    <row r="4032" spans="2:3" x14ac:dyDescent="0.2">
      <c r="B4032" s="465"/>
      <c r="C4032" s="465"/>
    </row>
    <row r="4033" spans="2:3" x14ac:dyDescent="0.2">
      <c r="B4033" s="465"/>
      <c r="C4033" s="465"/>
    </row>
    <row r="4034" spans="2:3" x14ac:dyDescent="0.2">
      <c r="B4034" s="465"/>
      <c r="C4034" s="465"/>
    </row>
    <row r="4035" spans="2:3" x14ac:dyDescent="0.2">
      <c r="B4035" s="465"/>
      <c r="C4035" s="465"/>
    </row>
    <row r="4036" spans="2:3" x14ac:dyDescent="0.2">
      <c r="B4036" s="465"/>
      <c r="C4036" s="465"/>
    </row>
    <row r="4037" spans="2:3" x14ac:dyDescent="0.2">
      <c r="B4037" s="465"/>
      <c r="C4037" s="465"/>
    </row>
    <row r="4038" spans="2:3" x14ac:dyDescent="0.2">
      <c r="B4038" s="465"/>
      <c r="C4038" s="465"/>
    </row>
    <row r="4039" spans="2:3" x14ac:dyDescent="0.2">
      <c r="B4039" s="465"/>
      <c r="C4039" s="465"/>
    </row>
    <row r="4040" spans="2:3" x14ac:dyDescent="0.2">
      <c r="B4040" s="465"/>
      <c r="C4040" s="465"/>
    </row>
    <row r="4041" spans="2:3" x14ac:dyDescent="0.2">
      <c r="B4041" s="465"/>
      <c r="C4041" s="465"/>
    </row>
    <row r="4042" spans="2:3" x14ac:dyDescent="0.2">
      <c r="B4042" s="465"/>
      <c r="C4042" s="465"/>
    </row>
    <row r="4043" spans="2:3" x14ac:dyDescent="0.2">
      <c r="B4043" s="465"/>
      <c r="C4043" s="465"/>
    </row>
    <row r="4044" spans="2:3" x14ac:dyDescent="0.2">
      <c r="B4044" s="465"/>
      <c r="C4044" s="465"/>
    </row>
    <row r="4045" spans="2:3" x14ac:dyDescent="0.2">
      <c r="B4045" s="465"/>
      <c r="C4045" s="465"/>
    </row>
    <row r="4046" spans="2:3" x14ac:dyDescent="0.2">
      <c r="B4046" s="465"/>
      <c r="C4046" s="465"/>
    </row>
    <row r="4047" spans="2:3" x14ac:dyDescent="0.2">
      <c r="B4047" s="465"/>
      <c r="C4047" s="465"/>
    </row>
    <row r="4048" spans="2:3" x14ac:dyDescent="0.2">
      <c r="B4048" s="465"/>
      <c r="C4048" s="465"/>
    </row>
    <row r="4049" spans="2:3" x14ac:dyDescent="0.2">
      <c r="B4049" s="465"/>
      <c r="C4049" s="465"/>
    </row>
    <row r="4050" spans="2:3" x14ac:dyDescent="0.2">
      <c r="B4050" s="465"/>
      <c r="C4050" s="465"/>
    </row>
    <row r="4051" spans="2:3" x14ac:dyDescent="0.2">
      <c r="B4051" s="465"/>
      <c r="C4051" s="465"/>
    </row>
    <row r="4052" spans="2:3" x14ac:dyDescent="0.2">
      <c r="B4052" s="465"/>
      <c r="C4052" s="465"/>
    </row>
    <row r="4053" spans="2:3" x14ac:dyDescent="0.2">
      <c r="B4053" s="465"/>
      <c r="C4053" s="465"/>
    </row>
    <row r="4054" spans="2:3" x14ac:dyDescent="0.2">
      <c r="B4054" s="465"/>
      <c r="C4054" s="465"/>
    </row>
    <row r="4055" spans="2:3" x14ac:dyDescent="0.2">
      <c r="B4055" s="465"/>
      <c r="C4055" s="465"/>
    </row>
    <row r="4056" spans="2:3" x14ac:dyDescent="0.2">
      <c r="B4056" s="465"/>
      <c r="C4056" s="465"/>
    </row>
    <row r="4057" spans="2:3" x14ac:dyDescent="0.2">
      <c r="B4057" s="465"/>
      <c r="C4057" s="465"/>
    </row>
    <row r="4058" spans="2:3" x14ac:dyDescent="0.2">
      <c r="B4058" s="465"/>
      <c r="C4058" s="465"/>
    </row>
    <row r="4059" spans="2:3" x14ac:dyDescent="0.2">
      <c r="B4059" s="465"/>
      <c r="C4059" s="465"/>
    </row>
    <row r="4060" spans="2:3" x14ac:dyDescent="0.2">
      <c r="B4060" s="465"/>
      <c r="C4060" s="465"/>
    </row>
    <row r="4061" spans="2:3" x14ac:dyDescent="0.2">
      <c r="B4061" s="465"/>
      <c r="C4061" s="465"/>
    </row>
    <row r="4062" spans="2:3" x14ac:dyDescent="0.2">
      <c r="B4062" s="465"/>
      <c r="C4062" s="465"/>
    </row>
    <row r="4063" spans="2:3" x14ac:dyDescent="0.2">
      <c r="B4063" s="465"/>
      <c r="C4063" s="465"/>
    </row>
    <row r="4064" spans="2:3" x14ac:dyDescent="0.2">
      <c r="B4064" s="465"/>
      <c r="C4064" s="465"/>
    </row>
    <row r="4065" spans="2:3" x14ac:dyDescent="0.2">
      <c r="B4065" s="465"/>
      <c r="C4065" s="465"/>
    </row>
    <row r="4066" spans="2:3" x14ac:dyDescent="0.2">
      <c r="B4066" s="465"/>
      <c r="C4066" s="465"/>
    </row>
    <row r="4067" spans="2:3" x14ac:dyDescent="0.2">
      <c r="B4067" s="465"/>
      <c r="C4067" s="465"/>
    </row>
    <row r="4068" spans="2:3" x14ac:dyDescent="0.2">
      <c r="B4068" s="465"/>
      <c r="C4068" s="465"/>
    </row>
    <row r="4069" spans="2:3" x14ac:dyDescent="0.2">
      <c r="B4069" s="465"/>
      <c r="C4069" s="465"/>
    </row>
    <row r="4070" spans="2:3" x14ac:dyDescent="0.2">
      <c r="B4070" s="465"/>
      <c r="C4070" s="465"/>
    </row>
    <row r="4071" spans="2:3" x14ac:dyDescent="0.2">
      <c r="B4071" s="465"/>
      <c r="C4071" s="465"/>
    </row>
    <row r="4072" spans="2:3" x14ac:dyDescent="0.2">
      <c r="B4072" s="465"/>
      <c r="C4072" s="465"/>
    </row>
    <row r="4073" spans="2:3" x14ac:dyDescent="0.2">
      <c r="B4073" s="465"/>
      <c r="C4073" s="465"/>
    </row>
    <row r="4074" spans="2:3" x14ac:dyDescent="0.2">
      <c r="B4074" s="465"/>
      <c r="C4074" s="465"/>
    </row>
    <row r="4075" spans="2:3" x14ac:dyDescent="0.2">
      <c r="B4075" s="465"/>
      <c r="C4075" s="465"/>
    </row>
    <row r="4076" spans="2:3" x14ac:dyDescent="0.2">
      <c r="B4076" s="465"/>
      <c r="C4076" s="465"/>
    </row>
    <row r="4077" spans="2:3" x14ac:dyDescent="0.2">
      <c r="B4077" s="465"/>
      <c r="C4077" s="465"/>
    </row>
    <row r="4078" spans="2:3" x14ac:dyDescent="0.2">
      <c r="B4078" s="465"/>
      <c r="C4078" s="465"/>
    </row>
    <row r="4079" spans="2:3" x14ac:dyDescent="0.2">
      <c r="B4079" s="465"/>
      <c r="C4079" s="465"/>
    </row>
    <row r="4080" spans="2:3" x14ac:dyDescent="0.2">
      <c r="B4080" s="465"/>
      <c r="C4080" s="465"/>
    </row>
    <row r="4081" spans="2:3" x14ac:dyDescent="0.2">
      <c r="B4081" s="465"/>
      <c r="C4081" s="465"/>
    </row>
    <row r="4082" spans="2:3" x14ac:dyDescent="0.2">
      <c r="B4082" s="465"/>
      <c r="C4082" s="465"/>
    </row>
    <row r="4083" spans="2:3" x14ac:dyDescent="0.2">
      <c r="B4083" s="465"/>
      <c r="C4083" s="465"/>
    </row>
    <row r="4084" spans="2:3" x14ac:dyDescent="0.2">
      <c r="B4084" s="465"/>
      <c r="C4084" s="465"/>
    </row>
    <row r="4085" spans="2:3" x14ac:dyDescent="0.2">
      <c r="B4085" s="465"/>
      <c r="C4085" s="465"/>
    </row>
    <row r="4086" spans="2:3" x14ac:dyDescent="0.2">
      <c r="B4086" s="465"/>
      <c r="C4086" s="465"/>
    </row>
    <row r="4087" spans="2:3" x14ac:dyDescent="0.2">
      <c r="B4087" s="465"/>
      <c r="C4087" s="465"/>
    </row>
    <row r="4088" spans="2:3" x14ac:dyDescent="0.2">
      <c r="B4088" s="465"/>
      <c r="C4088" s="465"/>
    </row>
    <row r="4089" spans="2:3" x14ac:dyDescent="0.2">
      <c r="B4089" s="465"/>
      <c r="C4089" s="465"/>
    </row>
    <row r="4090" spans="2:3" x14ac:dyDescent="0.2">
      <c r="B4090" s="465"/>
      <c r="C4090" s="465"/>
    </row>
    <row r="4091" spans="2:3" x14ac:dyDescent="0.2">
      <c r="B4091" s="465"/>
      <c r="C4091" s="465"/>
    </row>
    <row r="4092" spans="2:3" x14ac:dyDescent="0.2">
      <c r="B4092" s="465"/>
      <c r="C4092" s="465"/>
    </row>
    <row r="4093" spans="2:3" x14ac:dyDescent="0.2">
      <c r="B4093" s="465"/>
      <c r="C4093" s="465"/>
    </row>
    <row r="4094" spans="2:3" x14ac:dyDescent="0.2">
      <c r="B4094" s="465"/>
      <c r="C4094" s="465"/>
    </row>
    <row r="4095" spans="2:3" x14ac:dyDescent="0.2">
      <c r="B4095" s="465"/>
      <c r="C4095" s="465"/>
    </row>
    <row r="4096" spans="2:3" x14ac:dyDescent="0.2">
      <c r="B4096" s="465"/>
      <c r="C4096" s="465"/>
    </row>
    <row r="4097" spans="2:3" x14ac:dyDescent="0.2">
      <c r="B4097" s="465"/>
      <c r="C4097" s="465"/>
    </row>
    <row r="4098" spans="2:3" x14ac:dyDescent="0.2">
      <c r="B4098" s="465"/>
      <c r="C4098" s="465"/>
    </row>
    <row r="4099" spans="2:3" x14ac:dyDescent="0.2">
      <c r="B4099" s="465"/>
      <c r="C4099" s="465"/>
    </row>
    <row r="4100" spans="2:3" x14ac:dyDescent="0.2">
      <c r="B4100" s="465"/>
      <c r="C4100" s="465"/>
    </row>
    <row r="4101" spans="2:3" x14ac:dyDescent="0.2">
      <c r="B4101" s="465"/>
      <c r="C4101" s="465"/>
    </row>
    <row r="4102" spans="2:3" x14ac:dyDescent="0.2">
      <c r="B4102" s="465"/>
      <c r="C4102" s="465"/>
    </row>
    <row r="4103" spans="2:3" x14ac:dyDescent="0.2">
      <c r="B4103" s="465"/>
      <c r="C4103" s="465"/>
    </row>
    <row r="4104" spans="2:3" x14ac:dyDescent="0.2">
      <c r="B4104" s="465"/>
      <c r="C4104" s="465"/>
    </row>
    <row r="4105" spans="2:3" x14ac:dyDescent="0.2">
      <c r="B4105" s="465"/>
      <c r="C4105" s="465"/>
    </row>
    <row r="4106" spans="2:3" x14ac:dyDescent="0.2">
      <c r="B4106" s="465"/>
      <c r="C4106" s="465"/>
    </row>
    <row r="4107" spans="2:3" x14ac:dyDescent="0.2">
      <c r="B4107" s="465"/>
      <c r="C4107" s="465"/>
    </row>
    <row r="4108" spans="2:3" x14ac:dyDescent="0.2">
      <c r="B4108" s="465"/>
      <c r="C4108" s="465"/>
    </row>
    <row r="4109" spans="2:3" x14ac:dyDescent="0.2">
      <c r="B4109" s="465"/>
      <c r="C4109" s="465"/>
    </row>
    <row r="4110" spans="2:3" x14ac:dyDescent="0.2">
      <c r="B4110" s="465"/>
      <c r="C4110" s="465"/>
    </row>
    <row r="4111" spans="2:3" x14ac:dyDescent="0.2">
      <c r="B4111" s="465"/>
      <c r="C4111" s="465"/>
    </row>
    <row r="4112" spans="2:3" x14ac:dyDescent="0.2">
      <c r="B4112" s="465"/>
      <c r="C4112" s="465"/>
    </row>
    <row r="4113" spans="2:3" x14ac:dyDescent="0.2">
      <c r="B4113" s="465"/>
      <c r="C4113" s="465"/>
    </row>
    <row r="4114" spans="2:3" x14ac:dyDescent="0.2">
      <c r="B4114" s="465"/>
      <c r="C4114" s="465"/>
    </row>
    <row r="4115" spans="2:3" x14ac:dyDescent="0.2">
      <c r="B4115" s="465"/>
      <c r="C4115" s="465"/>
    </row>
    <row r="4116" spans="2:3" x14ac:dyDescent="0.2">
      <c r="B4116" s="465"/>
      <c r="C4116" s="465"/>
    </row>
    <row r="4117" spans="2:3" x14ac:dyDescent="0.2">
      <c r="B4117" s="465"/>
      <c r="C4117" s="465"/>
    </row>
    <row r="4118" spans="2:3" x14ac:dyDescent="0.2">
      <c r="B4118" s="465"/>
      <c r="C4118" s="465"/>
    </row>
    <row r="4119" spans="2:3" x14ac:dyDescent="0.2">
      <c r="B4119" s="465"/>
      <c r="C4119" s="465"/>
    </row>
    <row r="4120" spans="2:3" x14ac:dyDescent="0.2">
      <c r="B4120" s="465"/>
      <c r="C4120" s="465"/>
    </row>
    <row r="4121" spans="2:3" x14ac:dyDescent="0.2">
      <c r="B4121" s="465"/>
      <c r="C4121" s="465"/>
    </row>
    <row r="4122" spans="2:3" x14ac:dyDescent="0.2">
      <c r="B4122" s="465"/>
      <c r="C4122" s="465"/>
    </row>
    <row r="4123" spans="2:3" x14ac:dyDescent="0.2">
      <c r="B4123" s="465"/>
      <c r="C4123" s="465"/>
    </row>
    <row r="4124" spans="2:3" x14ac:dyDescent="0.2">
      <c r="B4124" s="465"/>
      <c r="C4124" s="465"/>
    </row>
    <row r="4125" spans="2:3" x14ac:dyDescent="0.2">
      <c r="B4125" s="465"/>
      <c r="C4125" s="465"/>
    </row>
    <row r="4126" spans="2:3" x14ac:dyDescent="0.2">
      <c r="B4126" s="465"/>
      <c r="C4126" s="465"/>
    </row>
    <row r="4127" spans="2:3" x14ac:dyDescent="0.2">
      <c r="B4127" s="465"/>
      <c r="C4127" s="465"/>
    </row>
    <row r="4128" spans="2:3" x14ac:dyDescent="0.2">
      <c r="B4128" s="465"/>
      <c r="C4128" s="465"/>
    </row>
    <row r="4129" spans="2:3" x14ac:dyDescent="0.2">
      <c r="B4129" s="465"/>
      <c r="C4129" s="465"/>
    </row>
    <row r="4130" spans="2:3" x14ac:dyDescent="0.2">
      <c r="B4130" s="465"/>
      <c r="C4130" s="465"/>
    </row>
    <row r="4131" spans="2:3" x14ac:dyDescent="0.2">
      <c r="B4131" s="465"/>
      <c r="C4131" s="465"/>
    </row>
    <row r="4132" spans="2:3" x14ac:dyDescent="0.2">
      <c r="B4132" s="465"/>
      <c r="C4132" s="465"/>
    </row>
    <row r="4133" spans="2:3" x14ac:dyDescent="0.2">
      <c r="B4133" s="465"/>
      <c r="C4133" s="465"/>
    </row>
    <row r="4134" spans="2:3" x14ac:dyDescent="0.2">
      <c r="B4134" s="465"/>
      <c r="C4134" s="465"/>
    </row>
    <row r="4135" spans="2:3" x14ac:dyDescent="0.2">
      <c r="B4135" s="465"/>
      <c r="C4135" s="465"/>
    </row>
    <row r="4136" spans="2:3" x14ac:dyDescent="0.2">
      <c r="B4136" s="465"/>
      <c r="C4136" s="465"/>
    </row>
    <row r="4137" spans="2:3" x14ac:dyDescent="0.2">
      <c r="B4137" s="465"/>
      <c r="C4137" s="465"/>
    </row>
    <row r="4138" spans="2:3" x14ac:dyDescent="0.2">
      <c r="B4138" s="465"/>
      <c r="C4138" s="465"/>
    </row>
    <row r="4139" spans="2:3" x14ac:dyDescent="0.2">
      <c r="B4139" s="465"/>
      <c r="C4139" s="465"/>
    </row>
    <row r="4140" spans="2:3" x14ac:dyDescent="0.2">
      <c r="B4140" s="465"/>
      <c r="C4140" s="465"/>
    </row>
    <row r="4141" spans="2:3" x14ac:dyDescent="0.2">
      <c r="B4141" s="465"/>
      <c r="C4141" s="465"/>
    </row>
    <row r="4142" spans="2:3" x14ac:dyDescent="0.2">
      <c r="B4142" s="465"/>
      <c r="C4142" s="465"/>
    </row>
    <row r="4143" spans="2:3" x14ac:dyDescent="0.2">
      <c r="B4143" s="465"/>
      <c r="C4143" s="465"/>
    </row>
    <row r="4144" spans="2:3" x14ac:dyDescent="0.2">
      <c r="B4144" s="465"/>
      <c r="C4144" s="465"/>
    </row>
    <row r="4145" spans="2:3" x14ac:dyDescent="0.2">
      <c r="B4145" s="465"/>
      <c r="C4145" s="465"/>
    </row>
    <row r="4146" spans="2:3" x14ac:dyDescent="0.2">
      <c r="B4146" s="465"/>
      <c r="C4146" s="465"/>
    </row>
    <row r="4147" spans="2:3" x14ac:dyDescent="0.2">
      <c r="B4147" s="465"/>
      <c r="C4147" s="465"/>
    </row>
    <row r="4148" spans="2:3" x14ac:dyDescent="0.2">
      <c r="B4148" s="465"/>
      <c r="C4148" s="465"/>
    </row>
    <row r="4149" spans="2:3" x14ac:dyDescent="0.2">
      <c r="B4149" s="465"/>
      <c r="C4149" s="465"/>
    </row>
    <row r="4150" spans="2:3" x14ac:dyDescent="0.2">
      <c r="B4150" s="465"/>
      <c r="C4150" s="465"/>
    </row>
    <row r="4151" spans="2:3" x14ac:dyDescent="0.2">
      <c r="B4151" s="465"/>
      <c r="C4151" s="465"/>
    </row>
    <row r="4152" spans="2:3" x14ac:dyDescent="0.2">
      <c r="B4152" s="465"/>
      <c r="C4152" s="465"/>
    </row>
    <row r="4153" spans="2:3" x14ac:dyDescent="0.2">
      <c r="B4153" s="465"/>
      <c r="C4153" s="465"/>
    </row>
    <row r="4154" spans="2:3" x14ac:dyDescent="0.2">
      <c r="B4154" s="465"/>
      <c r="C4154" s="465"/>
    </row>
    <row r="4155" spans="2:3" x14ac:dyDescent="0.2">
      <c r="B4155" s="465"/>
      <c r="C4155" s="465"/>
    </row>
    <row r="4156" spans="2:3" x14ac:dyDescent="0.2">
      <c r="B4156" s="465"/>
      <c r="C4156" s="465"/>
    </row>
    <row r="4157" spans="2:3" x14ac:dyDescent="0.2">
      <c r="B4157" s="465"/>
      <c r="C4157" s="465"/>
    </row>
    <row r="4158" spans="2:3" x14ac:dyDescent="0.2">
      <c r="B4158" s="465"/>
      <c r="C4158" s="465"/>
    </row>
    <row r="4159" spans="2:3" x14ac:dyDescent="0.2">
      <c r="B4159" s="465"/>
      <c r="C4159" s="465"/>
    </row>
    <row r="4160" spans="2:3" x14ac:dyDescent="0.2">
      <c r="B4160" s="465"/>
      <c r="C4160" s="465"/>
    </row>
    <row r="4161" spans="2:3" x14ac:dyDescent="0.2">
      <c r="B4161" s="465"/>
      <c r="C4161" s="465"/>
    </row>
    <row r="4162" spans="2:3" x14ac:dyDescent="0.2">
      <c r="B4162" s="465"/>
      <c r="C4162" s="465"/>
    </row>
    <row r="4163" spans="2:3" x14ac:dyDescent="0.2">
      <c r="B4163" s="465"/>
      <c r="C4163" s="465"/>
    </row>
    <row r="4164" spans="2:3" x14ac:dyDescent="0.2">
      <c r="B4164" s="465"/>
      <c r="C4164" s="465"/>
    </row>
    <row r="4165" spans="2:3" x14ac:dyDescent="0.2">
      <c r="B4165" s="465"/>
      <c r="C4165" s="465"/>
    </row>
    <row r="4166" spans="2:3" x14ac:dyDescent="0.2">
      <c r="B4166" s="465"/>
      <c r="C4166" s="465"/>
    </row>
    <row r="4167" spans="2:3" x14ac:dyDescent="0.2">
      <c r="B4167" s="465"/>
      <c r="C4167" s="465"/>
    </row>
    <row r="4168" spans="2:3" x14ac:dyDescent="0.2">
      <c r="B4168" s="465"/>
      <c r="C4168" s="465"/>
    </row>
    <row r="4169" spans="2:3" x14ac:dyDescent="0.2">
      <c r="B4169" s="465"/>
      <c r="C4169" s="465"/>
    </row>
    <row r="4170" spans="2:3" x14ac:dyDescent="0.2">
      <c r="B4170" s="465"/>
      <c r="C4170" s="465"/>
    </row>
    <row r="4171" spans="2:3" x14ac:dyDescent="0.2">
      <c r="B4171" s="465"/>
      <c r="C4171" s="465"/>
    </row>
    <row r="4172" spans="2:3" x14ac:dyDescent="0.2">
      <c r="B4172" s="465"/>
      <c r="C4172" s="465"/>
    </row>
    <row r="4173" spans="2:3" x14ac:dyDescent="0.2">
      <c r="B4173" s="465"/>
      <c r="C4173" s="465"/>
    </row>
    <row r="4174" spans="2:3" x14ac:dyDescent="0.2">
      <c r="B4174" s="465"/>
      <c r="C4174" s="465"/>
    </row>
    <row r="4175" spans="2:3" x14ac:dyDescent="0.2">
      <c r="B4175" s="465"/>
      <c r="C4175" s="465"/>
    </row>
    <row r="4176" spans="2:3" x14ac:dyDescent="0.2">
      <c r="B4176" s="465"/>
      <c r="C4176" s="465"/>
    </row>
    <row r="4177" spans="2:3" x14ac:dyDescent="0.2">
      <c r="B4177" s="465"/>
      <c r="C4177" s="465"/>
    </row>
    <row r="4178" spans="2:3" x14ac:dyDescent="0.2">
      <c r="B4178" s="465"/>
      <c r="C4178" s="465"/>
    </row>
    <row r="4179" spans="2:3" x14ac:dyDescent="0.2">
      <c r="B4179" s="465"/>
      <c r="C4179" s="465"/>
    </row>
    <row r="4180" spans="2:3" x14ac:dyDescent="0.2">
      <c r="B4180" s="465"/>
      <c r="C4180" s="465"/>
    </row>
    <row r="4181" spans="2:3" x14ac:dyDescent="0.2">
      <c r="B4181" s="465"/>
      <c r="C4181" s="465"/>
    </row>
    <row r="4182" spans="2:3" x14ac:dyDescent="0.2">
      <c r="B4182" s="465"/>
      <c r="C4182" s="465"/>
    </row>
    <row r="4183" spans="2:3" x14ac:dyDescent="0.2">
      <c r="B4183" s="465"/>
      <c r="C4183" s="465"/>
    </row>
    <row r="4184" spans="2:3" x14ac:dyDescent="0.2">
      <c r="B4184" s="465"/>
      <c r="C4184" s="465"/>
    </row>
    <row r="4185" spans="2:3" x14ac:dyDescent="0.2">
      <c r="B4185" s="465"/>
      <c r="C4185" s="465"/>
    </row>
    <row r="4186" spans="2:3" x14ac:dyDescent="0.2">
      <c r="B4186" s="465"/>
      <c r="C4186" s="465"/>
    </row>
    <row r="4187" spans="2:3" x14ac:dyDescent="0.2">
      <c r="B4187" s="465"/>
      <c r="C4187" s="465"/>
    </row>
    <row r="4188" spans="2:3" x14ac:dyDescent="0.2">
      <c r="B4188" s="465"/>
      <c r="C4188" s="465"/>
    </row>
    <row r="4189" spans="2:3" x14ac:dyDescent="0.2">
      <c r="B4189" s="465"/>
      <c r="C4189" s="465"/>
    </row>
    <row r="4190" spans="2:3" x14ac:dyDescent="0.2">
      <c r="B4190" s="465"/>
      <c r="C4190" s="465"/>
    </row>
    <row r="4191" spans="2:3" x14ac:dyDescent="0.2">
      <c r="B4191" s="465"/>
      <c r="C4191" s="465"/>
    </row>
    <row r="4192" spans="2:3" x14ac:dyDescent="0.2">
      <c r="B4192" s="465"/>
      <c r="C4192" s="465"/>
    </row>
    <row r="4193" spans="2:3" x14ac:dyDescent="0.2">
      <c r="B4193" s="465"/>
      <c r="C4193" s="465"/>
    </row>
    <row r="4194" spans="2:3" x14ac:dyDescent="0.2">
      <c r="B4194" s="465"/>
      <c r="C4194" s="465"/>
    </row>
    <row r="4195" spans="2:3" x14ac:dyDescent="0.2">
      <c r="B4195" s="465"/>
      <c r="C4195" s="465"/>
    </row>
    <row r="4196" spans="2:3" x14ac:dyDescent="0.2">
      <c r="B4196" s="465"/>
      <c r="C4196" s="465"/>
    </row>
    <row r="4197" spans="2:3" x14ac:dyDescent="0.2">
      <c r="B4197" s="465"/>
      <c r="C4197" s="465"/>
    </row>
    <row r="4198" spans="2:3" x14ac:dyDescent="0.2">
      <c r="B4198" s="465"/>
      <c r="C4198" s="465"/>
    </row>
    <row r="4199" spans="2:3" x14ac:dyDescent="0.2">
      <c r="B4199" s="465"/>
      <c r="C4199" s="465"/>
    </row>
    <row r="4200" spans="2:3" x14ac:dyDescent="0.2">
      <c r="B4200" s="465"/>
      <c r="C4200" s="465"/>
    </row>
    <row r="4201" spans="2:3" x14ac:dyDescent="0.2">
      <c r="B4201" s="465"/>
      <c r="C4201" s="465"/>
    </row>
    <row r="4202" spans="2:3" x14ac:dyDescent="0.2">
      <c r="B4202" s="465"/>
      <c r="C4202" s="465"/>
    </row>
    <row r="4203" spans="2:3" x14ac:dyDescent="0.2">
      <c r="B4203" s="465"/>
      <c r="C4203" s="465"/>
    </row>
    <row r="4204" spans="2:3" x14ac:dyDescent="0.2">
      <c r="B4204" s="465"/>
      <c r="C4204" s="465"/>
    </row>
    <row r="4205" spans="2:3" x14ac:dyDescent="0.2">
      <c r="B4205" s="465"/>
      <c r="C4205" s="465"/>
    </row>
    <row r="4206" spans="2:3" x14ac:dyDescent="0.2">
      <c r="B4206" s="465"/>
      <c r="C4206" s="465"/>
    </row>
    <row r="4207" spans="2:3" x14ac:dyDescent="0.2">
      <c r="B4207" s="465"/>
      <c r="C4207" s="465"/>
    </row>
    <row r="4208" spans="2:3" x14ac:dyDescent="0.2">
      <c r="B4208" s="465"/>
      <c r="C4208" s="465"/>
    </row>
    <row r="4209" spans="2:3" x14ac:dyDescent="0.2">
      <c r="B4209" s="465"/>
      <c r="C4209" s="465"/>
    </row>
    <row r="4210" spans="2:3" x14ac:dyDescent="0.2">
      <c r="B4210" s="465"/>
      <c r="C4210" s="465"/>
    </row>
    <row r="4211" spans="2:3" x14ac:dyDescent="0.2">
      <c r="B4211" s="465"/>
      <c r="C4211" s="465"/>
    </row>
    <row r="4212" spans="2:3" x14ac:dyDescent="0.2">
      <c r="B4212" s="465"/>
      <c r="C4212" s="465"/>
    </row>
    <row r="4213" spans="2:3" x14ac:dyDescent="0.2">
      <c r="B4213" s="465"/>
      <c r="C4213" s="465"/>
    </row>
    <row r="4214" spans="2:3" x14ac:dyDescent="0.2">
      <c r="B4214" s="465"/>
      <c r="C4214" s="465"/>
    </row>
    <row r="4215" spans="2:3" x14ac:dyDescent="0.2">
      <c r="B4215" s="465"/>
      <c r="C4215" s="465"/>
    </row>
    <row r="4216" spans="2:3" x14ac:dyDescent="0.2">
      <c r="B4216" s="465"/>
      <c r="C4216" s="465"/>
    </row>
    <row r="4217" spans="2:3" x14ac:dyDescent="0.2">
      <c r="B4217" s="465"/>
      <c r="C4217" s="465"/>
    </row>
    <row r="4218" spans="2:3" x14ac:dyDescent="0.2">
      <c r="B4218" s="465"/>
      <c r="C4218" s="465"/>
    </row>
    <row r="4219" spans="2:3" x14ac:dyDescent="0.2">
      <c r="B4219" s="465"/>
      <c r="C4219" s="465"/>
    </row>
    <row r="4220" spans="2:3" x14ac:dyDescent="0.2">
      <c r="B4220" s="465"/>
      <c r="C4220" s="465"/>
    </row>
    <row r="4221" spans="2:3" x14ac:dyDescent="0.2">
      <c r="B4221" s="465"/>
      <c r="C4221" s="465"/>
    </row>
    <row r="4222" spans="2:3" x14ac:dyDescent="0.2">
      <c r="B4222" s="465"/>
      <c r="C4222" s="465"/>
    </row>
    <row r="4223" spans="2:3" x14ac:dyDescent="0.2">
      <c r="B4223" s="465"/>
      <c r="C4223" s="465"/>
    </row>
    <row r="4224" spans="2:3" x14ac:dyDescent="0.2">
      <c r="B4224" s="465"/>
      <c r="C4224" s="465"/>
    </row>
    <row r="4225" spans="2:3" x14ac:dyDescent="0.2">
      <c r="B4225" s="465"/>
      <c r="C4225" s="465"/>
    </row>
    <row r="4226" spans="2:3" x14ac:dyDescent="0.2">
      <c r="B4226" s="465"/>
      <c r="C4226" s="465"/>
    </row>
    <row r="4227" spans="2:3" x14ac:dyDescent="0.2">
      <c r="B4227" s="465"/>
      <c r="C4227" s="465"/>
    </row>
    <row r="4228" spans="2:3" x14ac:dyDescent="0.2">
      <c r="B4228" s="465"/>
      <c r="C4228" s="465"/>
    </row>
    <row r="4229" spans="2:3" x14ac:dyDescent="0.2">
      <c r="B4229" s="465"/>
      <c r="C4229" s="465"/>
    </row>
    <row r="4230" spans="2:3" x14ac:dyDescent="0.2">
      <c r="B4230" s="465"/>
      <c r="C4230" s="465"/>
    </row>
    <row r="4231" spans="2:3" x14ac:dyDescent="0.2">
      <c r="B4231" s="465"/>
      <c r="C4231" s="465"/>
    </row>
    <row r="4232" spans="2:3" x14ac:dyDescent="0.2">
      <c r="B4232" s="465"/>
      <c r="C4232" s="465"/>
    </row>
    <row r="4233" spans="2:3" x14ac:dyDescent="0.2">
      <c r="B4233" s="465"/>
      <c r="C4233" s="465"/>
    </row>
    <row r="4234" spans="2:3" x14ac:dyDescent="0.2">
      <c r="B4234" s="465"/>
      <c r="C4234" s="465"/>
    </row>
    <row r="4235" spans="2:3" x14ac:dyDescent="0.2">
      <c r="B4235" s="465"/>
      <c r="C4235" s="465"/>
    </row>
    <row r="4236" spans="2:3" x14ac:dyDescent="0.2">
      <c r="B4236" s="465"/>
      <c r="C4236" s="465"/>
    </row>
    <row r="4237" spans="2:3" x14ac:dyDescent="0.2">
      <c r="B4237" s="465"/>
      <c r="C4237" s="465"/>
    </row>
    <row r="4238" spans="2:3" x14ac:dyDescent="0.2">
      <c r="B4238" s="465"/>
      <c r="C4238" s="465"/>
    </row>
    <row r="4239" spans="2:3" x14ac:dyDescent="0.2">
      <c r="B4239" s="465"/>
      <c r="C4239" s="465"/>
    </row>
    <row r="4240" spans="2:3" x14ac:dyDescent="0.2">
      <c r="B4240" s="465"/>
      <c r="C4240" s="465"/>
    </row>
    <row r="4241" spans="2:3" x14ac:dyDescent="0.2">
      <c r="B4241" s="465"/>
      <c r="C4241" s="465"/>
    </row>
    <row r="4242" spans="2:3" x14ac:dyDescent="0.2">
      <c r="B4242" s="465"/>
      <c r="C4242" s="465"/>
    </row>
    <row r="4243" spans="2:3" x14ac:dyDescent="0.2">
      <c r="B4243" s="465"/>
      <c r="C4243" s="465"/>
    </row>
    <row r="4244" spans="2:3" x14ac:dyDescent="0.2">
      <c r="B4244" s="465"/>
      <c r="C4244" s="465"/>
    </row>
    <row r="4245" spans="2:3" x14ac:dyDescent="0.2">
      <c r="B4245" s="465"/>
      <c r="C4245" s="465"/>
    </row>
    <row r="4246" spans="2:3" x14ac:dyDescent="0.2">
      <c r="B4246" s="465"/>
      <c r="C4246" s="465"/>
    </row>
    <row r="4247" spans="2:3" x14ac:dyDescent="0.2">
      <c r="B4247" s="465"/>
      <c r="C4247" s="465"/>
    </row>
    <row r="4248" spans="2:3" x14ac:dyDescent="0.2">
      <c r="B4248" s="465"/>
      <c r="C4248" s="465"/>
    </row>
    <row r="4249" spans="2:3" x14ac:dyDescent="0.2">
      <c r="B4249" s="465"/>
      <c r="C4249" s="465"/>
    </row>
    <row r="4250" spans="2:3" x14ac:dyDescent="0.2">
      <c r="B4250" s="465"/>
      <c r="C4250" s="465"/>
    </row>
    <row r="4251" spans="2:3" x14ac:dyDescent="0.2">
      <c r="B4251" s="465"/>
      <c r="C4251" s="465"/>
    </row>
    <row r="4252" spans="2:3" x14ac:dyDescent="0.2">
      <c r="B4252" s="465"/>
      <c r="C4252" s="465"/>
    </row>
    <row r="4253" spans="2:3" x14ac:dyDescent="0.2">
      <c r="B4253" s="465"/>
      <c r="C4253" s="465"/>
    </row>
    <row r="4254" spans="2:3" x14ac:dyDescent="0.2">
      <c r="B4254" s="465"/>
      <c r="C4254" s="465"/>
    </row>
    <row r="4255" spans="2:3" x14ac:dyDescent="0.2">
      <c r="B4255" s="465"/>
      <c r="C4255" s="465"/>
    </row>
    <row r="4256" spans="2:3" x14ac:dyDescent="0.2">
      <c r="B4256" s="465"/>
      <c r="C4256" s="465"/>
    </row>
    <row r="4257" spans="2:3" x14ac:dyDescent="0.2">
      <c r="B4257" s="465"/>
      <c r="C4257" s="465"/>
    </row>
    <row r="4258" spans="2:3" x14ac:dyDescent="0.2">
      <c r="B4258" s="465"/>
      <c r="C4258" s="465"/>
    </row>
    <row r="4259" spans="2:3" x14ac:dyDescent="0.2">
      <c r="B4259" s="465"/>
      <c r="C4259" s="465"/>
    </row>
    <row r="4260" spans="2:3" x14ac:dyDescent="0.2">
      <c r="B4260" s="465"/>
      <c r="C4260" s="465"/>
    </row>
    <row r="4261" spans="2:3" x14ac:dyDescent="0.2">
      <c r="B4261" s="465"/>
      <c r="C4261" s="465"/>
    </row>
    <row r="4262" spans="2:3" x14ac:dyDescent="0.2">
      <c r="B4262" s="465"/>
      <c r="C4262" s="465"/>
    </row>
    <row r="4263" spans="2:3" x14ac:dyDescent="0.2">
      <c r="B4263" s="465"/>
      <c r="C4263" s="465"/>
    </row>
    <row r="4264" spans="2:3" x14ac:dyDescent="0.2">
      <c r="B4264" s="465"/>
      <c r="C4264" s="465"/>
    </row>
    <row r="4265" spans="2:3" x14ac:dyDescent="0.2">
      <c r="B4265" s="465"/>
      <c r="C4265" s="465"/>
    </row>
    <row r="4266" spans="2:3" x14ac:dyDescent="0.2">
      <c r="B4266" s="465"/>
      <c r="C4266" s="465"/>
    </row>
    <row r="4267" spans="2:3" x14ac:dyDescent="0.2">
      <c r="B4267" s="465"/>
      <c r="C4267" s="465"/>
    </row>
    <row r="4268" spans="2:3" x14ac:dyDescent="0.2">
      <c r="B4268" s="465"/>
      <c r="C4268" s="465"/>
    </row>
    <row r="4269" spans="2:3" x14ac:dyDescent="0.2">
      <c r="B4269" s="465"/>
      <c r="C4269" s="465"/>
    </row>
    <row r="4270" spans="2:3" x14ac:dyDescent="0.2">
      <c r="B4270" s="465"/>
      <c r="C4270" s="465"/>
    </row>
    <row r="4271" spans="2:3" x14ac:dyDescent="0.2">
      <c r="B4271" s="465"/>
      <c r="C4271" s="465"/>
    </row>
    <row r="4272" spans="2:3" x14ac:dyDescent="0.2">
      <c r="B4272" s="465"/>
      <c r="C4272" s="465"/>
    </row>
    <row r="4273" spans="2:3" x14ac:dyDescent="0.2">
      <c r="B4273" s="465"/>
      <c r="C4273" s="465"/>
    </row>
    <row r="4274" spans="2:3" x14ac:dyDescent="0.2">
      <c r="B4274" s="465"/>
      <c r="C4274" s="465"/>
    </row>
    <row r="4275" spans="2:3" x14ac:dyDescent="0.2">
      <c r="B4275" s="465"/>
      <c r="C4275" s="465"/>
    </row>
    <row r="4276" spans="2:3" x14ac:dyDescent="0.2">
      <c r="B4276" s="465"/>
      <c r="C4276" s="465"/>
    </row>
    <row r="4277" spans="2:3" x14ac:dyDescent="0.2">
      <c r="B4277" s="465"/>
      <c r="C4277" s="465"/>
    </row>
    <row r="4278" spans="2:3" x14ac:dyDescent="0.2">
      <c r="B4278" s="465"/>
      <c r="C4278" s="465"/>
    </row>
    <row r="4279" spans="2:3" x14ac:dyDescent="0.2">
      <c r="B4279" s="465"/>
      <c r="C4279" s="465"/>
    </row>
    <row r="4280" spans="2:3" x14ac:dyDescent="0.2">
      <c r="B4280" s="465"/>
      <c r="C4280" s="465"/>
    </row>
    <row r="4281" spans="2:3" x14ac:dyDescent="0.2">
      <c r="B4281" s="465"/>
      <c r="C4281" s="465"/>
    </row>
    <row r="4282" spans="2:3" x14ac:dyDescent="0.2">
      <c r="B4282" s="465"/>
      <c r="C4282" s="465"/>
    </row>
    <row r="4283" spans="2:3" x14ac:dyDescent="0.2">
      <c r="B4283" s="465"/>
      <c r="C4283" s="465"/>
    </row>
    <row r="4284" spans="2:3" x14ac:dyDescent="0.2">
      <c r="B4284" s="465"/>
      <c r="C4284" s="465"/>
    </row>
    <row r="4285" spans="2:3" x14ac:dyDescent="0.2">
      <c r="B4285" s="465"/>
      <c r="C4285" s="465"/>
    </row>
    <row r="4286" spans="2:3" x14ac:dyDescent="0.2">
      <c r="B4286" s="465"/>
      <c r="C4286" s="465"/>
    </row>
    <row r="4287" spans="2:3" x14ac:dyDescent="0.2">
      <c r="B4287" s="465"/>
      <c r="C4287" s="465"/>
    </row>
    <row r="4288" spans="2:3" x14ac:dyDescent="0.2">
      <c r="B4288" s="465"/>
      <c r="C4288" s="465"/>
    </row>
    <row r="4289" spans="2:3" x14ac:dyDescent="0.2">
      <c r="B4289" s="465"/>
      <c r="C4289" s="465"/>
    </row>
    <row r="4290" spans="2:3" x14ac:dyDescent="0.2">
      <c r="B4290" s="465"/>
      <c r="C4290" s="465"/>
    </row>
    <row r="4291" spans="2:3" x14ac:dyDescent="0.2">
      <c r="B4291" s="465"/>
      <c r="C4291" s="465"/>
    </row>
    <row r="4292" spans="2:3" x14ac:dyDescent="0.2">
      <c r="B4292" s="465"/>
      <c r="C4292" s="465"/>
    </row>
    <row r="4293" spans="2:3" x14ac:dyDescent="0.2">
      <c r="B4293" s="465"/>
      <c r="C4293" s="465"/>
    </row>
    <row r="4294" spans="2:3" x14ac:dyDescent="0.2">
      <c r="B4294" s="465"/>
      <c r="C4294" s="465"/>
    </row>
    <row r="4295" spans="2:3" x14ac:dyDescent="0.2">
      <c r="B4295" s="465"/>
      <c r="C4295" s="465"/>
    </row>
    <row r="4296" spans="2:3" x14ac:dyDescent="0.2">
      <c r="B4296" s="465"/>
      <c r="C4296" s="465"/>
    </row>
    <row r="4297" spans="2:3" x14ac:dyDescent="0.2">
      <c r="B4297" s="465"/>
      <c r="C4297" s="465"/>
    </row>
    <row r="4298" spans="2:3" x14ac:dyDescent="0.2">
      <c r="B4298" s="465"/>
      <c r="C4298" s="465"/>
    </row>
    <row r="4299" spans="2:3" x14ac:dyDescent="0.2">
      <c r="B4299" s="465"/>
      <c r="C4299" s="465"/>
    </row>
    <row r="4300" spans="2:3" x14ac:dyDescent="0.2">
      <c r="B4300" s="465"/>
      <c r="C4300" s="465"/>
    </row>
    <row r="4301" spans="2:3" x14ac:dyDescent="0.2">
      <c r="B4301" s="465"/>
      <c r="C4301" s="465"/>
    </row>
    <row r="4302" spans="2:3" x14ac:dyDescent="0.2">
      <c r="B4302" s="465"/>
      <c r="C4302" s="465"/>
    </row>
    <row r="4303" spans="2:3" x14ac:dyDescent="0.2">
      <c r="B4303" s="465"/>
      <c r="C4303" s="465"/>
    </row>
    <row r="4304" spans="2:3" x14ac:dyDescent="0.2">
      <c r="B4304" s="465"/>
      <c r="C4304" s="465"/>
    </row>
    <row r="4305" spans="2:3" x14ac:dyDescent="0.2">
      <c r="B4305" s="465"/>
      <c r="C4305" s="465"/>
    </row>
    <row r="4306" spans="2:3" x14ac:dyDescent="0.2">
      <c r="B4306" s="465"/>
      <c r="C4306" s="465"/>
    </row>
    <row r="4307" spans="2:3" x14ac:dyDescent="0.2">
      <c r="B4307" s="465"/>
      <c r="C4307" s="465"/>
    </row>
    <row r="4308" spans="2:3" x14ac:dyDescent="0.2">
      <c r="B4308" s="465"/>
      <c r="C4308" s="465"/>
    </row>
    <row r="4309" spans="2:3" x14ac:dyDescent="0.2">
      <c r="B4309" s="465"/>
      <c r="C4309" s="465"/>
    </row>
    <row r="4310" spans="2:3" x14ac:dyDescent="0.2">
      <c r="B4310" s="465"/>
      <c r="C4310" s="465"/>
    </row>
    <row r="4311" spans="2:3" x14ac:dyDescent="0.2">
      <c r="B4311" s="465"/>
      <c r="C4311" s="465"/>
    </row>
    <row r="4312" spans="2:3" x14ac:dyDescent="0.2">
      <c r="B4312" s="465"/>
      <c r="C4312" s="465"/>
    </row>
    <row r="4313" spans="2:3" x14ac:dyDescent="0.2">
      <c r="B4313" s="465"/>
      <c r="C4313" s="465"/>
    </row>
    <row r="4314" spans="2:3" x14ac:dyDescent="0.2">
      <c r="B4314" s="465"/>
      <c r="C4314" s="465"/>
    </row>
    <row r="4315" spans="2:3" x14ac:dyDescent="0.2">
      <c r="B4315" s="465"/>
      <c r="C4315" s="465"/>
    </row>
    <row r="4316" spans="2:3" x14ac:dyDescent="0.2">
      <c r="B4316" s="465"/>
      <c r="C4316" s="465"/>
    </row>
    <row r="4317" spans="2:3" x14ac:dyDescent="0.2">
      <c r="B4317" s="465"/>
      <c r="C4317" s="465"/>
    </row>
    <row r="4318" spans="2:3" x14ac:dyDescent="0.2">
      <c r="B4318" s="465"/>
      <c r="C4318" s="465"/>
    </row>
    <row r="4319" spans="2:3" x14ac:dyDescent="0.2">
      <c r="B4319" s="465"/>
      <c r="C4319" s="465"/>
    </row>
    <row r="4320" spans="2:3" x14ac:dyDescent="0.2">
      <c r="B4320" s="465"/>
      <c r="C4320" s="465"/>
    </row>
    <row r="4321" spans="2:3" x14ac:dyDescent="0.2">
      <c r="B4321" s="465"/>
      <c r="C4321" s="465"/>
    </row>
    <row r="4322" spans="2:3" x14ac:dyDescent="0.2">
      <c r="B4322" s="465"/>
      <c r="C4322" s="465"/>
    </row>
    <row r="4323" spans="2:3" x14ac:dyDescent="0.2">
      <c r="B4323" s="465"/>
      <c r="C4323" s="465"/>
    </row>
    <row r="4324" spans="2:3" x14ac:dyDescent="0.2">
      <c r="B4324" s="465"/>
      <c r="C4324" s="465"/>
    </row>
    <row r="4325" spans="2:3" x14ac:dyDescent="0.2">
      <c r="B4325" s="465"/>
      <c r="C4325" s="465"/>
    </row>
    <row r="4326" spans="2:3" x14ac:dyDescent="0.2">
      <c r="B4326" s="465"/>
      <c r="C4326" s="465"/>
    </row>
    <row r="4327" spans="2:3" x14ac:dyDescent="0.2">
      <c r="B4327" s="465"/>
      <c r="C4327" s="465"/>
    </row>
    <row r="4328" spans="2:3" x14ac:dyDescent="0.2">
      <c r="B4328" s="465"/>
      <c r="C4328" s="465"/>
    </row>
    <row r="4329" spans="2:3" x14ac:dyDescent="0.2">
      <c r="B4329" s="465"/>
      <c r="C4329" s="465"/>
    </row>
    <row r="4330" spans="2:3" x14ac:dyDescent="0.2">
      <c r="B4330" s="465"/>
      <c r="C4330" s="465"/>
    </row>
    <row r="4331" spans="2:3" x14ac:dyDescent="0.2">
      <c r="B4331" s="465"/>
      <c r="C4331" s="465"/>
    </row>
    <row r="4332" spans="2:3" x14ac:dyDescent="0.2">
      <c r="B4332" s="465"/>
      <c r="C4332" s="465"/>
    </row>
    <row r="4333" spans="2:3" x14ac:dyDescent="0.2">
      <c r="B4333" s="465"/>
      <c r="C4333" s="465"/>
    </row>
    <row r="4334" spans="2:3" x14ac:dyDescent="0.2">
      <c r="B4334" s="465"/>
      <c r="C4334" s="465"/>
    </row>
    <row r="4335" spans="2:3" x14ac:dyDescent="0.2">
      <c r="B4335" s="465"/>
      <c r="C4335" s="465"/>
    </row>
    <row r="4336" spans="2:3" x14ac:dyDescent="0.2">
      <c r="B4336" s="465"/>
      <c r="C4336" s="465"/>
    </row>
    <row r="4337" spans="2:3" x14ac:dyDescent="0.2">
      <c r="B4337" s="465"/>
      <c r="C4337" s="465"/>
    </row>
    <row r="4338" spans="2:3" x14ac:dyDescent="0.2">
      <c r="B4338" s="465"/>
      <c r="C4338" s="465"/>
    </row>
    <row r="4339" spans="2:3" x14ac:dyDescent="0.2">
      <c r="B4339" s="465"/>
      <c r="C4339" s="465"/>
    </row>
    <row r="4340" spans="2:3" x14ac:dyDescent="0.2">
      <c r="B4340" s="465"/>
      <c r="C4340" s="465"/>
    </row>
    <row r="4341" spans="2:3" x14ac:dyDescent="0.2">
      <c r="B4341" s="465"/>
      <c r="C4341" s="465"/>
    </row>
    <row r="4342" spans="2:3" x14ac:dyDescent="0.2">
      <c r="B4342" s="465"/>
      <c r="C4342" s="465"/>
    </row>
    <row r="4343" spans="2:3" x14ac:dyDescent="0.2">
      <c r="B4343" s="465"/>
      <c r="C4343" s="465"/>
    </row>
    <row r="4344" spans="2:3" x14ac:dyDescent="0.2">
      <c r="B4344" s="465"/>
      <c r="C4344" s="465"/>
    </row>
    <row r="4345" spans="2:3" x14ac:dyDescent="0.2">
      <c r="B4345" s="465"/>
      <c r="C4345" s="465"/>
    </row>
    <row r="4346" spans="2:3" x14ac:dyDescent="0.2">
      <c r="B4346" s="465"/>
      <c r="C4346" s="465"/>
    </row>
    <row r="4347" spans="2:3" x14ac:dyDescent="0.2">
      <c r="B4347" s="465"/>
      <c r="C4347" s="465"/>
    </row>
    <row r="4348" spans="2:3" x14ac:dyDescent="0.2">
      <c r="B4348" s="465"/>
      <c r="C4348" s="465"/>
    </row>
    <row r="4349" spans="2:3" x14ac:dyDescent="0.2">
      <c r="B4349" s="465"/>
      <c r="C4349" s="465"/>
    </row>
    <row r="4350" spans="2:3" x14ac:dyDescent="0.2">
      <c r="B4350" s="465"/>
      <c r="C4350" s="465"/>
    </row>
    <row r="4351" spans="2:3" x14ac:dyDescent="0.2">
      <c r="B4351" s="465"/>
      <c r="C4351" s="465"/>
    </row>
    <row r="4352" spans="2:3" x14ac:dyDescent="0.2">
      <c r="B4352" s="465"/>
      <c r="C4352" s="465"/>
    </row>
    <row r="4353" spans="2:3" x14ac:dyDescent="0.2">
      <c r="B4353" s="465"/>
      <c r="C4353" s="465"/>
    </row>
    <row r="4354" spans="2:3" x14ac:dyDescent="0.2">
      <c r="B4354" s="465"/>
      <c r="C4354" s="465"/>
    </row>
    <row r="4355" spans="2:3" x14ac:dyDescent="0.2">
      <c r="B4355" s="465"/>
      <c r="C4355" s="465"/>
    </row>
    <row r="4356" spans="2:3" x14ac:dyDescent="0.2">
      <c r="B4356" s="465"/>
      <c r="C4356" s="465"/>
    </row>
    <row r="4357" spans="2:3" x14ac:dyDescent="0.2">
      <c r="B4357" s="465"/>
      <c r="C4357" s="465"/>
    </row>
    <row r="4358" spans="2:3" x14ac:dyDescent="0.2">
      <c r="B4358" s="465"/>
      <c r="C4358" s="465"/>
    </row>
    <row r="4359" spans="2:3" x14ac:dyDescent="0.2">
      <c r="B4359" s="465"/>
      <c r="C4359" s="465"/>
    </row>
    <row r="4360" spans="2:3" x14ac:dyDescent="0.2">
      <c r="B4360" s="465"/>
      <c r="C4360" s="465"/>
    </row>
    <row r="4361" spans="2:3" x14ac:dyDescent="0.2">
      <c r="B4361" s="465"/>
      <c r="C4361" s="465"/>
    </row>
    <row r="4362" spans="2:3" x14ac:dyDescent="0.2">
      <c r="B4362" s="465"/>
      <c r="C4362" s="465"/>
    </row>
    <row r="4363" spans="2:3" x14ac:dyDescent="0.2">
      <c r="B4363" s="465"/>
      <c r="C4363" s="465"/>
    </row>
    <row r="4364" spans="2:3" x14ac:dyDescent="0.2">
      <c r="B4364" s="465"/>
      <c r="C4364" s="465"/>
    </row>
    <row r="4365" spans="2:3" x14ac:dyDescent="0.2">
      <c r="B4365" s="465"/>
      <c r="C4365" s="465"/>
    </row>
    <row r="4366" spans="2:3" x14ac:dyDescent="0.2">
      <c r="B4366" s="465"/>
      <c r="C4366" s="465"/>
    </row>
    <row r="4367" spans="2:3" x14ac:dyDescent="0.2">
      <c r="B4367" s="465"/>
      <c r="C4367" s="465"/>
    </row>
    <row r="4368" spans="2:3" x14ac:dyDescent="0.2">
      <c r="B4368" s="465"/>
      <c r="C4368" s="465"/>
    </row>
    <row r="4369" spans="2:3" x14ac:dyDescent="0.2">
      <c r="B4369" s="465"/>
      <c r="C4369" s="465"/>
    </row>
    <row r="4370" spans="2:3" x14ac:dyDescent="0.2">
      <c r="B4370" s="465"/>
      <c r="C4370" s="465"/>
    </row>
    <row r="4371" spans="2:3" x14ac:dyDescent="0.2">
      <c r="B4371" s="465"/>
      <c r="C4371" s="465"/>
    </row>
    <row r="4372" spans="2:3" x14ac:dyDescent="0.2">
      <c r="B4372" s="465"/>
      <c r="C4372" s="465"/>
    </row>
    <row r="4373" spans="2:3" x14ac:dyDescent="0.2">
      <c r="B4373" s="465"/>
      <c r="C4373" s="465"/>
    </row>
    <row r="4374" spans="2:3" x14ac:dyDescent="0.2">
      <c r="B4374" s="465"/>
      <c r="C4374" s="465"/>
    </row>
    <row r="4375" spans="2:3" x14ac:dyDescent="0.2">
      <c r="B4375" s="465"/>
      <c r="C4375" s="465"/>
    </row>
    <row r="4376" spans="2:3" x14ac:dyDescent="0.2">
      <c r="B4376" s="465"/>
      <c r="C4376" s="465"/>
    </row>
    <row r="4377" spans="2:3" x14ac:dyDescent="0.2">
      <c r="B4377" s="465"/>
      <c r="C4377" s="465"/>
    </row>
    <row r="4378" spans="2:3" x14ac:dyDescent="0.2">
      <c r="B4378" s="465"/>
      <c r="C4378" s="465"/>
    </row>
    <row r="4379" spans="2:3" x14ac:dyDescent="0.2">
      <c r="B4379" s="465"/>
      <c r="C4379" s="465"/>
    </row>
    <row r="4380" spans="2:3" x14ac:dyDescent="0.2">
      <c r="B4380" s="465"/>
      <c r="C4380" s="465"/>
    </row>
    <row r="4381" spans="2:3" x14ac:dyDescent="0.2">
      <c r="B4381" s="465"/>
      <c r="C4381" s="465"/>
    </row>
    <row r="4382" spans="2:3" x14ac:dyDescent="0.2">
      <c r="B4382" s="465"/>
      <c r="C4382" s="465"/>
    </row>
    <row r="4383" spans="2:3" x14ac:dyDescent="0.2">
      <c r="B4383" s="465"/>
      <c r="C4383" s="465"/>
    </row>
    <row r="4384" spans="2:3" x14ac:dyDescent="0.2">
      <c r="B4384" s="465"/>
      <c r="C4384" s="465"/>
    </row>
    <row r="4385" spans="2:3" x14ac:dyDescent="0.2">
      <c r="B4385" s="465"/>
      <c r="C4385" s="465"/>
    </row>
    <row r="4386" spans="2:3" x14ac:dyDescent="0.2">
      <c r="B4386" s="465"/>
      <c r="C4386" s="465"/>
    </row>
    <row r="4387" spans="2:3" x14ac:dyDescent="0.2">
      <c r="B4387" s="465"/>
      <c r="C4387" s="465"/>
    </row>
    <row r="4388" spans="2:3" x14ac:dyDescent="0.2">
      <c r="B4388" s="465"/>
      <c r="C4388" s="465"/>
    </row>
    <row r="4389" spans="2:3" x14ac:dyDescent="0.2">
      <c r="B4389" s="465"/>
      <c r="C4389" s="465"/>
    </row>
    <row r="4390" spans="2:3" x14ac:dyDescent="0.2">
      <c r="B4390" s="465"/>
      <c r="C4390" s="465"/>
    </row>
    <row r="4391" spans="2:3" x14ac:dyDescent="0.2">
      <c r="B4391" s="465"/>
      <c r="C4391" s="465"/>
    </row>
    <row r="4392" spans="2:3" x14ac:dyDescent="0.2">
      <c r="B4392" s="465"/>
      <c r="C4392" s="465"/>
    </row>
    <row r="4393" spans="2:3" x14ac:dyDescent="0.2">
      <c r="B4393" s="465"/>
      <c r="C4393" s="465"/>
    </row>
    <row r="4394" spans="2:3" x14ac:dyDescent="0.2">
      <c r="B4394" s="465"/>
      <c r="C4394" s="465"/>
    </row>
    <row r="4395" spans="2:3" x14ac:dyDescent="0.2">
      <c r="B4395" s="465"/>
      <c r="C4395" s="465"/>
    </row>
    <row r="4396" spans="2:3" x14ac:dyDescent="0.2">
      <c r="B4396" s="465"/>
      <c r="C4396" s="465"/>
    </row>
    <row r="4397" spans="2:3" x14ac:dyDescent="0.2">
      <c r="B4397" s="465"/>
      <c r="C4397" s="465"/>
    </row>
    <row r="4398" spans="2:3" x14ac:dyDescent="0.2">
      <c r="B4398" s="465"/>
      <c r="C4398" s="465"/>
    </row>
    <row r="4399" spans="2:3" x14ac:dyDescent="0.2">
      <c r="B4399" s="465"/>
      <c r="C4399" s="465"/>
    </row>
    <row r="4400" spans="2:3" x14ac:dyDescent="0.2">
      <c r="B4400" s="465"/>
      <c r="C4400" s="465"/>
    </row>
    <row r="4401" spans="2:3" x14ac:dyDescent="0.2">
      <c r="B4401" s="465"/>
      <c r="C4401" s="465"/>
    </row>
    <row r="4402" spans="2:3" x14ac:dyDescent="0.2">
      <c r="B4402" s="465"/>
      <c r="C4402" s="465"/>
    </row>
    <row r="4403" spans="2:3" x14ac:dyDescent="0.2">
      <c r="B4403" s="465"/>
      <c r="C4403" s="465"/>
    </row>
    <row r="4404" spans="2:3" x14ac:dyDescent="0.2">
      <c r="B4404" s="465"/>
      <c r="C4404" s="465"/>
    </row>
    <row r="4405" spans="2:3" x14ac:dyDescent="0.2">
      <c r="B4405" s="465"/>
      <c r="C4405" s="465"/>
    </row>
    <row r="4406" spans="2:3" x14ac:dyDescent="0.2">
      <c r="B4406" s="465"/>
      <c r="C4406" s="465"/>
    </row>
    <row r="4407" spans="2:3" x14ac:dyDescent="0.2">
      <c r="B4407" s="465"/>
      <c r="C4407" s="465"/>
    </row>
    <row r="4408" spans="2:3" x14ac:dyDescent="0.2">
      <c r="B4408" s="465"/>
      <c r="C4408" s="465"/>
    </row>
    <row r="4409" spans="2:3" x14ac:dyDescent="0.2">
      <c r="B4409" s="465"/>
      <c r="C4409" s="465"/>
    </row>
    <row r="4410" spans="2:3" x14ac:dyDescent="0.2">
      <c r="B4410" s="465"/>
      <c r="C4410" s="465"/>
    </row>
    <row r="4411" spans="2:3" x14ac:dyDescent="0.2">
      <c r="B4411" s="465"/>
      <c r="C4411" s="465"/>
    </row>
    <row r="4412" spans="2:3" x14ac:dyDescent="0.2">
      <c r="B4412" s="465"/>
      <c r="C4412" s="465"/>
    </row>
    <row r="4413" spans="2:3" x14ac:dyDescent="0.2">
      <c r="B4413" s="465"/>
      <c r="C4413" s="465"/>
    </row>
    <row r="4414" spans="2:3" x14ac:dyDescent="0.2">
      <c r="B4414" s="465"/>
      <c r="C4414" s="465"/>
    </row>
    <row r="4415" spans="2:3" x14ac:dyDescent="0.2">
      <c r="B4415" s="465"/>
      <c r="C4415" s="465"/>
    </row>
    <row r="4416" spans="2:3" x14ac:dyDescent="0.2">
      <c r="B4416" s="465"/>
      <c r="C4416" s="465"/>
    </row>
    <row r="4417" spans="2:3" x14ac:dyDescent="0.2">
      <c r="B4417" s="465"/>
      <c r="C4417" s="465"/>
    </row>
    <row r="4418" spans="2:3" x14ac:dyDescent="0.2">
      <c r="B4418" s="465"/>
      <c r="C4418" s="465"/>
    </row>
    <row r="4419" spans="2:3" x14ac:dyDescent="0.2">
      <c r="B4419" s="465"/>
      <c r="C4419" s="465"/>
    </row>
    <row r="4420" spans="2:3" x14ac:dyDescent="0.2">
      <c r="B4420" s="465"/>
      <c r="C4420" s="465"/>
    </row>
    <row r="4421" spans="2:3" x14ac:dyDescent="0.2">
      <c r="B4421" s="465"/>
      <c r="C4421" s="465"/>
    </row>
    <row r="4422" spans="2:3" x14ac:dyDescent="0.2">
      <c r="B4422" s="465"/>
      <c r="C4422" s="465"/>
    </row>
    <row r="4423" spans="2:3" x14ac:dyDescent="0.2">
      <c r="B4423" s="465"/>
      <c r="C4423" s="465"/>
    </row>
    <row r="4424" spans="2:3" x14ac:dyDescent="0.2">
      <c r="B4424" s="465"/>
      <c r="C4424" s="465"/>
    </row>
    <row r="4425" spans="2:3" x14ac:dyDescent="0.2">
      <c r="B4425" s="465"/>
      <c r="C4425" s="465"/>
    </row>
    <row r="4426" spans="2:3" x14ac:dyDescent="0.2">
      <c r="B4426" s="465"/>
      <c r="C4426" s="465"/>
    </row>
    <row r="4427" spans="2:3" x14ac:dyDescent="0.2">
      <c r="B4427" s="465"/>
      <c r="C4427" s="465"/>
    </row>
    <row r="4428" spans="2:3" x14ac:dyDescent="0.2">
      <c r="B4428" s="465"/>
      <c r="C4428" s="465"/>
    </row>
    <row r="4429" spans="2:3" x14ac:dyDescent="0.2">
      <c r="B4429" s="465"/>
      <c r="C4429" s="465"/>
    </row>
    <row r="4430" spans="2:3" x14ac:dyDescent="0.2">
      <c r="B4430" s="465"/>
      <c r="C4430" s="465"/>
    </row>
    <row r="4431" spans="2:3" x14ac:dyDescent="0.2">
      <c r="B4431" s="465"/>
      <c r="C4431" s="465"/>
    </row>
    <row r="4432" spans="2:3" x14ac:dyDescent="0.2">
      <c r="B4432" s="465"/>
      <c r="C4432" s="465"/>
    </row>
    <row r="4433" spans="2:3" x14ac:dyDescent="0.2">
      <c r="B4433" s="465"/>
      <c r="C4433" s="465"/>
    </row>
    <row r="4434" spans="2:3" x14ac:dyDescent="0.2">
      <c r="B4434" s="465"/>
      <c r="C4434" s="465"/>
    </row>
    <row r="4435" spans="2:3" x14ac:dyDescent="0.2">
      <c r="B4435" s="465"/>
      <c r="C4435" s="465"/>
    </row>
    <row r="4436" spans="2:3" x14ac:dyDescent="0.2">
      <c r="B4436" s="465"/>
      <c r="C4436" s="465"/>
    </row>
    <row r="4437" spans="2:3" x14ac:dyDescent="0.2">
      <c r="B4437" s="465"/>
      <c r="C4437" s="465"/>
    </row>
    <row r="4438" spans="2:3" x14ac:dyDescent="0.2">
      <c r="B4438" s="465"/>
      <c r="C4438" s="465"/>
    </row>
    <row r="4439" spans="2:3" x14ac:dyDescent="0.2">
      <c r="B4439" s="465"/>
      <c r="C4439" s="465"/>
    </row>
    <row r="4440" spans="2:3" x14ac:dyDescent="0.2">
      <c r="B4440" s="465"/>
      <c r="C4440" s="465"/>
    </row>
    <row r="4441" spans="2:3" x14ac:dyDescent="0.2">
      <c r="B4441" s="465"/>
      <c r="C4441" s="465"/>
    </row>
    <row r="4442" spans="2:3" x14ac:dyDescent="0.2">
      <c r="B4442" s="465"/>
      <c r="C4442" s="465"/>
    </row>
    <row r="4443" spans="2:3" x14ac:dyDescent="0.2">
      <c r="B4443" s="465"/>
      <c r="C4443" s="465"/>
    </row>
    <row r="4444" spans="2:3" x14ac:dyDescent="0.2">
      <c r="B4444" s="465"/>
      <c r="C4444" s="465"/>
    </row>
    <row r="4445" spans="2:3" x14ac:dyDescent="0.2">
      <c r="B4445" s="465"/>
      <c r="C4445" s="465"/>
    </row>
    <row r="4446" spans="2:3" x14ac:dyDescent="0.2">
      <c r="B4446" s="465"/>
      <c r="C4446" s="465"/>
    </row>
    <row r="4447" spans="2:3" x14ac:dyDescent="0.2">
      <c r="B4447" s="465"/>
      <c r="C4447" s="465"/>
    </row>
    <row r="4448" spans="2:3" x14ac:dyDescent="0.2">
      <c r="B4448" s="465"/>
      <c r="C4448" s="465"/>
    </row>
    <row r="4449" spans="2:3" x14ac:dyDescent="0.2">
      <c r="B4449" s="465"/>
      <c r="C4449" s="465"/>
    </row>
    <row r="4450" spans="2:3" x14ac:dyDescent="0.2">
      <c r="B4450" s="465"/>
      <c r="C4450" s="465"/>
    </row>
    <row r="4451" spans="2:3" x14ac:dyDescent="0.2">
      <c r="B4451" s="465"/>
      <c r="C4451" s="465"/>
    </row>
    <row r="4452" spans="2:3" x14ac:dyDescent="0.2">
      <c r="B4452" s="465"/>
      <c r="C4452" s="465"/>
    </row>
    <row r="4453" spans="2:3" x14ac:dyDescent="0.2">
      <c r="B4453" s="465"/>
      <c r="C4453" s="465"/>
    </row>
    <row r="4454" spans="2:3" x14ac:dyDescent="0.2">
      <c r="B4454" s="465"/>
      <c r="C4454" s="465"/>
    </row>
    <row r="4455" spans="2:3" x14ac:dyDescent="0.2">
      <c r="B4455" s="465"/>
      <c r="C4455" s="465"/>
    </row>
    <row r="4456" spans="2:3" x14ac:dyDescent="0.2">
      <c r="B4456" s="465"/>
      <c r="C4456" s="465"/>
    </row>
    <row r="4457" spans="2:3" x14ac:dyDescent="0.2">
      <c r="B4457" s="465"/>
      <c r="C4457" s="465"/>
    </row>
    <row r="4458" spans="2:3" x14ac:dyDescent="0.2">
      <c r="B4458" s="465"/>
      <c r="C4458" s="465"/>
    </row>
    <row r="4459" spans="2:3" x14ac:dyDescent="0.2">
      <c r="B4459" s="465"/>
      <c r="C4459" s="465"/>
    </row>
    <row r="4460" spans="2:3" x14ac:dyDescent="0.2">
      <c r="B4460" s="465"/>
      <c r="C4460" s="465"/>
    </row>
    <row r="4461" spans="2:3" x14ac:dyDescent="0.2">
      <c r="B4461" s="465"/>
      <c r="C4461" s="465"/>
    </row>
    <row r="4462" spans="2:3" x14ac:dyDescent="0.2">
      <c r="B4462" s="465"/>
      <c r="C4462" s="465"/>
    </row>
    <row r="4463" spans="2:3" x14ac:dyDescent="0.2">
      <c r="B4463" s="465"/>
      <c r="C4463" s="465"/>
    </row>
    <row r="4464" spans="2:3" x14ac:dyDescent="0.2">
      <c r="B4464" s="465"/>
      <c r="C4464" s="465"/>
    </row>
    <row r="4465" spans="2:3" x14ac:dyDescent="0.2">
      <c r="B4465" s="465"/>
      <c r="C4465" s="465"/>
    </row>
    <row r="4466" spans="2:3" x14ac:dyDescent="0.2">
      <c r="B4466" s="465"/>
      <c r="C4466" s="465"/>
    </row>
    <row r="4467" spans="2:3" x14ac:dyDescent="0.2">
      <c r="B4467" s="465"/>
      <c r="C4467" s="465"/>
    </row>
    <row r="4468" spans="2:3" x14ac:dyDescent="0.2">
      <c r="B4468" s="465"/>
      <c r="C4468" s="465"/>
    </row>
    <row r="4469" spans="2:3" x14ac:dyDescent="0.2">
      <c r="B4469" s="465"/>
      <c r="C4469" s="465"/>
    </row>
    <row r="4470" spans="2:3" x14ac:dyDescent="0.2">
      <c r="B4470" s="465"/>
      <c r="C4470" s="465"/>
    </row>
    <row r="4471" spans="2:3" x14ac:dyDescent="0.2">
      <c r="B4471" s="465"/>
      <c r="C4471" s="465"/>
    </row>
    <row r="4472" spans="2:3" x14ac:dyDescent="0.2">
      <c r="B4472" s="465"/>
      <c r="C4472" s="465"/>
    </row>
    <row r="4473" spans="2:3" x14ac:dyDescent="0.2">
      <c r="B4473" s="465"/>
      <c r="C4473" s="465"/>
    </row>
    <row r="4474" spans="2:3" x14ac:dyDescent="0.2">
      <c r="B4474" s="465"/>
      <c r="C4474" s="465"/>
    </row>
    <row r="4475" spans="2:3" x14ac:dyDescent="0.2">
      <c r="B4475" s="465"/>
      <c r="C4475" s="465"/>
    </row>
    <row r="4476" spans="2:3" x14ac:dyDescent="0.2">
      <c r="B4476" s="465"/>
      <c r="C4476" s="465"/>
    </row>
    <row r="4477" spans="2:3" x14ac:dyDescent="0.2">
      <c r="B4477" s="465"/>
      <c r="C4477" s="465"/>
    </row>
    <row r="4478" spans="2:3" x14ac:dyDescent="0.2">
      <c r="B4478" s="465"/>
      <c r="C4478" s="465"/>
    </row>
    <row r="4479" spans="2:3" x14ac:dyDescent="0.2">
      <c r="B4479" s="465"/>
      <c r="C4479" s="465"/>
    </row>
    <row r="4480" spans="2:3" x14ac:dyDescent="0.2">
      <c r="B4480" s="465"/>
      <c r="C4480" s="465"/>
    </row>
    <row r="4481" spans="2:3" x14ac:dyDescent="0.2">
      <c r="B4481" s="465"/>
      <c r="C4481" s="465"/>
    </row>
    <row r="4482" spans="2:3" x14ac:dyDescent="0.2">
      <c r="B4482" s="465"/>
      <c r="C4482" s="465"/>
    </row>
    <row r="4483" spans="2:3" x14ac:dyDescent="0.2">
      <c r="B4483" s="465"/>
      <c r="C4483" s="465"/>
    </row>
    <row r="4484" spans="2:3" x14ac:dyDescent="0.2">
      <c r="B4484" s="465"/>
      <c r="C4484" s="465"/>
    </row>
    <row r="4485" spans="2:3" x14ac:dyDescent="0.2">
      <c r="B4485" s="465"/>
      <c r="C4485" s="465"/>
    </row>
    <row r="4486" spans="2:3" x14ac:dyDescent="0.2">
      <c r="B4486" s="465"/>
      <c r="C4486" s="465"/>
    </row>
    <row r="4487" spans="2:3" x14ac:dyDescent="0.2">
      <c r="B4487" s="465"/>
      <c r="C4487" s="465"/>
    </row>
    <row r="4488" spans="2:3" x14ac:dyDescent="0.2">
      <c r="B4488" s="465"/>
      <c r="C4488" s="465"/>
    </row>
    <row r="4489" spans="2:3" x14ac:dyDescent="0.2">
      <c r="B4489" s="465"/>
      <c r="C4489" s="465"/>
    </row>
    <row r="4490" spans="2:3" x14ac:dyDescent="0.2">
      <c r="B4490" s="465"/>
      <c r="C4490" s="465"/>
    </row>
    <row r="4491" spans="2:3" x14ac:dyDescent="0.2">
      <c r="B4491" s="465"/>
      <c r="C4491" s="465"/>
    </row>
    <row r="4492" spans="2:3" x14ac:dyDescent="0.2">
      <c r="B4492" s="465"/>
      <c r="C4492" s="465"/>
    </row>
    <row r="4493" spans="2:3" x14ac:dyDescent="0.2">
      <c r="B4493" s="465"/>
      <c r="C4493" s="465"/>
    </row>
    <row r="4494" spans="2:3" x14ac:dyDescent="0.2">
      <c r="B4494" s="465"/>
      <c r="C4494" s="465"/>
    </row>
    <row r="4495" spans="2:3" x14ac:dyDescent="0.2">
      <c r="B4495" s="465"/>
      <c r="C4495" s="465"/>
    </row>
    <row r="4496" spans="2:3" x14ac:dyDescent="0.2">
      <c r="B4496" s="465"/>
      <c r="C4496" s="465"/>
    </row>
    <row r="4497" spans="2:3" x14ac:dyDescent="0.2">
      <c r="B4497" s="465"/>
      <c r="C4497" s="465"/>
    </row>
    <row r="4498" spans="2:3" x14ac:dyDescent="0.2">
      <c r="B4498" s="465"/>
      <c r="C4498" s="465"/>
    </row>
    <row r="4499" spans="2:3" x14ac:dyDescent="0.2">
      <c r="B4499" s="465"/>
      <c r="C4499" s="465"/>
    </row>
    <row r="4500" spans="2:3" x14ac:dyDescent="0.2">
      <c r="B4500" s="465"/>
      <c r="C4500" s="465"/>
    </row>
    <row r="4501" spans="2:3" x14ac:dyDescent="0.2">
      <c r="B4501" s="465"/>
      <c r="C4501" s="465"/>
    </row>
    <row r="4502" spans="2:3" x14ac:dyDescent="0.2">
      <c r="B4502" s="465"/>
      <c r="C4502" s="465"/>
    </row>
    <row r="4503" spans="2:3" x14ac:dyDescent="0.2">
      <c r="B4503" s="465"/>
      <c r="C4503" s="465"/>
    </row>
    <row r="4504" spans="2:3" x14ac:dyDescent="0.2">
      <c r="B4504" s="465"/>
      <c r="C4504" s="465"/>
    </row>
    <row r="4505" spans="2:3" x14ac:dyDescent="0.2">
      <c r="B4505" s="465"/>
      <c r="C4505" s="465"/>
    </row>
    <row r="4506" spans="2:3" x14ac:dyDescent="0.2">
      <c r="B4506" s="465"/>
      <c r="C4506" s="465"/>
    </row>
    <row r="4507" spans="2:3" x14ac:dyDescent="0.2">
      <c r="B4507" s="465"/>
      <c r="C4507" s="465"/>
    </row>
    <row r="4508" spans="2:3" x14ac:dyDescent="0.2">
      <c r="B4508" s="465"/>
      <c r="C4508" s="465"/>
    </row>
    <row r="4509" spans="2:3" x14ac:dyDescent="0.2">
      <c r="B4509" s="465"/>
      <c r="C4509" s="465"/>
    </row>
    <row r="4510" spans="2:3" x14ac:dyDescent="0.2">
      <c r="B4510" s="465"/>
      <c r="C4510" s="465"/>
    </row>
    <row r="4511" spans="2:3" x14ac:dyDescent="0.2">
      <c r="B4511" s="465"/>
      <c r="C4511" s="465"/>
    </row>
    <row r="4512" spans="2:3" x14ac:dyDescent="0.2">
      <c r="B4512" s="465"/>
      <c r="C4512" s="465"/>
    </row>
    <row r="4513" spans="2:3" x14ac:dyDescent="0.2">
      <c r="B4513" s="465"/>
      <c r="C4513" s="465"/>
    </row>
    <row r="4514" spans="2:3" x14ac:dyDescent="0.2">
      <c r="B4514" s="465"/>
      <c r="C4514" s="465"/>
    </row>
    <row r="4515" spans="2:3" x14ac:dyDescent="0.2">
      <c r="B4515" s="465"/>
      <c r="C4515" s="465"/>
    </row>
    <row r="4516" spans="2:3" x14ac:dyDescent="0.2">
      <c r="B4516" s="465"/>
      <c r="C4516" s="465"/>
    </row>
    <row r="4517" spans="2:3" x14ac:dyDescent="0.2">
      <c r="B4517" s="465"/>
      <c r="C4517" s="465"/>
    </row>
    <row r="4518" spans="2:3" x14ac:dyDescent="0.2">
      <c r="B4518" s="465"/>
      <c r="C4518" s="465"/>
    </row>
    <row r="4519" spans="2:3" x14ac:dyDescent="0.2">
      <c r="B4519" s="465"/>
      <c r="C4519" s="465"/>
    </row>
    <row r="4520" spans="2:3" x14ac:dyDescent="0.2">
      <c r="B4520" s="465"/>
      <c r="C4520" s="465"/>
    </row>
    <row r="4521" spans="2:3" x14ac:dyDescent="0.2">
      <c r="B4521" s="465"/>
      <c r="C4521" s="465"/>
    </row>
    <row r="4522" spans="2:3" x14ac:dyDescent="0.2">
      <c r="B4522" s="465"/>
      <c r="C4522" s="465"/>
    </row>
    <row r="4523" spans="2:3" x14ac:dyDescent="0.2">
      <c r="B4523" s="465"/>
      <c r="C4523" s="465"/>
    </row>
    <row r="4524" spans="2:3" x14ac:dyDescent="0.2">
      <c r="B4524" s="465"/>
      <c r="C4524" s="465"/>
    </row>
    <row r="4525" spans="2:3" x14ac:dyDescent="0.2">
      <c r="B4525" s="465"/>
      <c r="C4525" s="465"/>
    </row>
    <row r="4526" spans="2:3" x14ac:dyDescent="0.2">
      <c r="B4526" s="465"/>
      <c r="C4526" s="465"/>
    </row>
    <row r="4527" spans="2:3" x14ac:dyDescent="0.2">
      <c r="B4527" s="465"/>
      <c r="C4527" s="465"/>
    </row>
    <row r="4528" spans="2:3" x14ac:dyDescent="0.2">
      <c r="B4528" s="465"/>
      <c r="C4528" s="465"/>
    </row>
    <row r="4529" spans="2:3" x14ac:dyDescent="0.2">
      <c r="B4529" s="465"/>
      <c r="C4529" s="465"/>
    </row>
    <row r="4530" spans="2:3" x14ac:dyDescent="0.2">
      <c r="B4530" s="465"/>
      <c r="C4530" s="465"/>
    </row>
    <row r="4531" spans="2:3" x14ac:dyDescent="0.2">
      <c r="B4531" s="465"/>
      <c r="C4531" s="465"/>
    </row>
    <row r="4532" spans="2:3" x14ac:dyDescent="0.2">
      <c r="B4532" s="465"/>
      <c r="C4532" s="465"/>
    </row>
    <row r="4533" spans="2:3" x14ac:dyDescent="0.2">
      <c r="B4533" s="465"/>
      <c r="C4533" s="465"/>
    </row>
    <row r="4534" spans="2:3" x14ac:dyDescent="0.2">
      <c r="B4534" s="465"/>
      <c r="C4534" s="465"/>
    </row>
    <row r="4535" spans="2:3" x14ac:dyDescent="0.2">
      <c r="B4535" s="465"/>
      <c r="C4535" s="465"/>
    </row>
    <row r="4536" spans="2:3" x14ac:dyDescent="0.2">
      <c r="B4536" s="465"/>
      <c r="C4536" s="465"/>
    </row>
    <row r="4537" spans="2:3" x14ac:dyDescent="0.2">
      <c r="B4537" s="465"/>
      <c r="C4537" s="465"/>
    </row>
    <row r="4538" spans="2:3" x14ac:dyDescent="0.2">
      <c r="B4538" s="465"/>
      <c r="C4538" s="465"/>
    </row>
    <row r="4539" spans="2:3" x14ac:dyDescent="0.2">
      <c r="B4539" s="465"/>
      <c r="C4539" s="465"/>
    </row>
    <row r="4540" spans="2:3" x14ac:dyDescent="0.2">
      <c r="B4540" s="465"/>
      <c r="C4540" s="465"/>
    </row>
    <row r="4541" spans="2:3" x14ac:dyDescent="0.2">
      <c r="B4541" s="465"/>
      <c r="C4541" s="465"/>
    </row>
    <row r="4542" spans="2:3" x14ac:dyDescent="0.2">
      <c r="B4542" s="465"/>
      <c r="C4542" s="465"/>
    </row>
    <row r="4543" spans="2:3" x14ac:dyDescent="0.2">
      <c r="B4543" s="465"/>
      <c r="C4543" s="465"/>
    </row>
    <row r="4544" spans="2:3" x14ac:dyDescent="0.2">
      <c r="B4544" s="465"/>
      <c r="C4544" s="465"/>
    </row>
    <row r="4545" spans="2:3" x14ac:dyDescent="0.2">
      <c r="B4545" s="465"/>
      <c r="C4545" s="465"/>
    </row>
    <row r="4546" spans="2:3" x14ac:dyDescent="0.2">
      <c r="B4546" s="465"/>
      <c r="C4546" s="465"/>
    </row>
    <row r="4547" spans="2:3" x14ac:dyDescent="0.2">
      <c r="B4547" s="465"/>
      <c r="C4547" s="465"/>
    </row>
    <row r="4548" spans="2:3" x14ac:dyDescent="0.2">
      <c r="B4548" s="465"/>
      <c r="C4548" s="465"/>
    </row>
    <row r="4549" spans="2:3" x14ac:dyDescent="0.2">
      <c r="B4549" s="465"/>
      <c r="C4549" s="465"/>
    </row>
    <row r="4550" spans="2:3" x14ac:dyDescent="0.2">
      <c r="B4550" s="465"/>
      <c r="C4550" s="465"/>
    </row>
    <row r="4551" spans="2:3" x14ac:dyDescent="0.2">
      <c r="B4551" s="465"/>
      <c r="C4551" s="465"/>
    </row>
    <row r="4552" spans="2:3" x14ac:dyDescent="0.2">
      <c r="B4552" s="465"/>
      <c r="C4552" s="465"/>
    </row>
    <row r="4553" spans="2:3" x14ac:dyDescent="0.2">
      <c r="B4553" s="465"/>
      <c r="C4553" s="465"/>
    </row>
    <row r="4554" spans="2:3" x14ac:dyDescent="0.2">
      <c r="B4554" s="465"/>
      <c r="C4554" s="465"/>
    </row>
    <row r="4555" spans="2:3" x14ac:dyDescent="0.2">
      <c r="B4555" s="465"/>
      <c r="C4555" s="465"/>
    </row>
    <row r="4556" spans="2:3" x14ac:dyDescent="0.2">
      <c r="B4556" s="465"/>
      <c r="C4556" s="465"/>
    </row>
    <row r="4557" spans="2:3" x14ac:dyDescent="0.2">
      <c r="B4557" s="465"/>
      <c r="C4557" s="465"/>
    </row>
    <row r="4558" spans="2:3" x14ac:dyDescent="0.2">
      <c r="B4558" s="465"/>
      <c r="C4558" s="465"/>
    </row>
    <row r="4559" spans="2:3" x14ac:dyDescent="0.2">
      <c r="B4559" s="465"/>
      <c r="C4559" s="465"/>
    </row>
    <row r="4560" spans="2:3" x14ac:dyDescent="0.2">
      <c r="B4560" s="465"/>
      <c r="C4560" s="465"/>
    </row>
    <row r="4561" spans="2:3" x14ac:dyDescent="0.2">
      <c r="B4561" s="465"/>
      <c r="C4561" s="465"/>
    </row>
    <row r="4562" spans="2:3" x14ac:dyDescent="0.2">
      <c r="B4562" s="465"/>
      <c r="C4562" s="465"/>
    </row>
    <row r="4563" spans="2:3" x14ac:dyDescent="0.2">
      <c r="B4563" s="465"/>
      <c r="C4563" s="465"/>
    </row>
    <row r="4564" spans="2:3" x14ac:dyDescent="0.2">
      <c r="B4564" s="465"/>
      <c r="C4564" s="465"/>
    </row>
    <row r="4565" spans="2:3" x14ac:dyDescent="0.2">
      <c r="B4565" s="465"/>
      <c r="C4565" s="465"/>
    </row>
    <row r="4566" spans="2:3" x14ac:dyDescent="0.2">
      <c r="B4566" s="465"/>
      <c r="C4566" s="465"/>
    </row>
    <row r="4567" spans="2:3" x14ac:dyDescent="0.2">
      <c r="B4567" s="465"/>
      <c r="C4567" s="465"/>
    </row>
    <row r="4568" spans="2:3" x14ac:dyDescent="0.2">
      <c r="B4568" s="465"/>
      <c r="C4568" s="465"/>
    </row>
    <row r="4569" spans="2:3" x14ac:dyDescent="0.2">
      <c r="B4569" s="465"/>
      <c r="C4569" s="465"/>
    </row>
    <row r="4570" spans="2:3" x14ac:dyDescent="0.2">
      <c r="B4570" s="465"/>
      <c r="C4570" s="465"/>
    </row>
    <row r="4571" spans="2:3" x14ac:dyDescent="0.2">
      <c r="B4571" s="465"/>
      <c r="C4571" s="465"/>
    </row>
    <row r="4572" spans="2:3" x14ac:dyDescent="0.2">
      <c r="B4572" s="465"/>
      <c r="C4572" s="465"/>
    </row>
    <row r="4573" spans="2:3" x14ac:dyDescent="0.2">
      <c r="B4573" s="465"/>
      <c r="C4573" s="465"/>
    </row>
    <row r="4574" spans="2:3" x14ac:dyDescent="0.2">
      <c r="B4574" s="465"/>
      <c r="C4574" s="465"/>
    </row>
    <row r="4575" spans="2:3" x14ac:dyDescent="0.2">
      <c r="B4575" s="465"/>
      <c r="C4575" s="465"/>
    </row>
    <row r="4576" spans="2:3" x14ac:dyDescent="0.2">
      <c r="B4576" s="465"/>
      <c r="C4576" s="465"/>
    </row>
    <row r="4577" spans="2:3" x14ac:dyDescent="0.2">
      <c r="B4577" s="465"/>
      <c r="C4577" s="465"/>
    </row>
    <row r="4578" spans="2:3" x14ac:dyDescent="0.2">
      <c r="B4578" s="465"/>
      <c r="C4578" s="465"/>
    </row>
    <row r="4579" spans="2:3" x14ac:dyDescent="0.2">
      <c r="B4579" s="465"/>
      <c r="C4579" s="465"/>
    </row>
    <row r="4580" spans="2:3" x14ac:dyDescent="0.2">
      <c r="B4580" s="465"/>
      <c r="C4580" s="465"/>
    </row>
    <row r="4581" spans="2:3" x14ac:dyDescent="0.2">
      <c r="B4581" s="465"/>
      <c r="C4581" s="465"/>
    </row>
    <row r="4582" spans="2:3" x14ac:dyDescent="0.2">
      <c r="B4582" s="465"/>
      <c r="C4582" s="465"/>
    </row>
    <row r="4583" spans="2:3" x14ac:dyDescent="0.2">
      <c r="B4583" s="465"/>
      <c r="C4583" s="465"/>
    </row>
    <row r="4584" spans="2:3" x14ac:dyDescent="0.2">
      <c r="B4584" s="465"/>
      <c r="C4584" s="465"/>
    </row>
    <row r="4585" spans="2:3" x14ac:dyDescent="0.2">
      <c r="B4585" s="465"/>
      <c r="C4585" s="465"/>
    </row>
    <row r="4586" spans="2:3" x14ac:dyDescent="0.2">
      <c r="B4586" s="465"/>
      <c r="C4586" s="465"/>
    </row>
    <row r="4587" spans="2:3" x14ac:dyDescent="0.2">
      <c r="B4587" s="465"/>
      <c r="C4587" s="465"/>
    </row>
    <row r="4588" spans="2:3" x14ac:dyDescent="0.2">
      <c r="B4588" s="465"/>
      <c r="C4588" s="465"/>
    </row>
    <row r="4589" spans="2:3" x14ac:dyDescent="0.2">
      <c r="B4589" s="465"/>
      <c r="C4589" s="465"/>
    </row>
    <row r="4590" spans="2:3" x14ac:dyDescent="0.2">
      <c r="B4590" s="465"/>
      <c r="C4590" s="465"/>
    </row>
    <row r="4591" spans="2:3" x14ac:dyDescent="0.2">
      <c r="B4591" s="465"/>
      <c r="C4591" s="465"/>
    </row>
    <row r="4592" spans="2:3" x14ac:dyDescent="0.2">
      <c r="B4592" s="465"/>
      <c r="C4592" s="465"/>
    </row>
    <row r="4593" spans="2:3" x14ac:dyDescent="0.2">
      <c r="B4593" s="465"/>
      <c r="C4593" s="465"/>
    </row>
    <row r="4594" spans="2:3" x14ac:dyDescent="0.2">
      <c r="B4594" s="465"/>
      <c r="C4594" s="465"/>
    </row>
    <row r="4595" spans="2:3" x14ac:dyDescent="0.2">
      <c r="B4595" s="465"/>
      <c r="C4595" s="465"/>
    </row>
    <row r="4596" spans="2:3" x14ac:dyDescent="0.2">
      <c r="B4596" s="465"/>
      <c r="C4596" s="465"/>
    </row>
    <row r="4597" spans="2:3" x14ac:dyDescent="0.2">
      <c r="B4597" s="465"/>
      <c r="C4597" s="465"/>
    </row>
    <row r="4598" spans="2:3" x14ac:dyDescent="0.2">
      <c r="B4598" s="465"/>
      <c r="C4598" s="465"/>
    </row>
    <row r="4599" spans="2:3" x14ac:dyDescent="0.2">
      <c r="B4599" s="465"/>
      <c r="C4599" s="465"/>
    </row>
    <row r="4600" spans="2:3" x14ac:dyDescent="0.2">
      <c r="B4600" s="465"/>
      <c r="C4600" s="465"/>
    </row>
    <row r="4601" spans="2:3" x14ac:dyDescent="0.2">
      <c r="B4601" s="465"/>
      <c r="C4601" s="465"/>
    </row>
    <row r="4602" spans="2:3" x14ac:dyDescent="0.2">
      <c r="B4602" s="465"/>
      <c r="C4602" s="465"/>
    </row>
    <row r="4603" spans="2:3" x14ac:dyDescent="0.2">
      <c r="B4603" s="465"/>
      <c r="C4603" s="465"/>
    </row>
    <row r="4604" spans="2:3" x14ac:dyDescent="0.2">
      <c r="B4604" s="465"/>
      <c r="C4604" s="465"/>
    </row>
    <row r="4605" spans="2:3" x14ac:dyDescent="0.2">
      <c r="B4605" s="465"/>
      <c r="C4605" s="465"/>
    </row>
    <row r="4606" spans="2:3" x14ac:dyDescent="0.2">
      <c r="B4606" s="465"/>
      <c r="C4606" s="465"/>
    </row>
    <row r="4607" spans="2:3" x14ac:dyDescent="0.2">
      <c r="B4607" s="465"/>
      <c r="C4607" s="465"/>
    </row>
    <row r="4608" spans="2:3" x14ac:dyDescent="0.2">
      <c r="B4608" s="465"/>
      <c r="C4608" s="465"/>
    </row>
    <row r="4609" spans="2:3" x14ac:dyDescent="0.2">
      <c r="B4609" s="465"/>
      <c r="C4609" s="465"/>
    </row>
    <row r="4610" spans="2:3" x14ac:dyDescent="0.2">
      <c r="B4610" s="465"/>
      <c r="C4610" s="465"/>
    </row>
    <row r="4611" spans="2:3" x14ac:dyDescent="0.2">
      <c r="B4611" s="465"/>
      <c r="C4611" s="465"/>
    </row>
    <row r="4612" spans="2:3" x14ac:dyDescent="0.2">
      <c r="B4612" s="465"/>
      <c r="C4612" s="465"/>
    </row>
    <row r="4613" spans="2:3" x14ac:dyDescent="0.2">
      <c r="B4613" s="465"/>
      <c r="C4613" s="465"/>
    </row>
    <row r="4614" spans="2:3" x14ac:dyDescent="0.2">
      <c r="B4614" s="465"/>
      <c r="C4614" s="465"/>
    </row>
    <row r="4615" spans="2:3" x14ac:dyDescent="0.2">
      <c r="B4615" s="465"/>
      <c r="C4615" s="465"/>
    </row>
    <row r="4616" spans="2:3" x14ac:dyDescent="0.2">
      <c r="B4616" s="465"/>
      <c r="C4616" s="465"/>
    </row>
    <row r="4617" spans="2:3" x14ac:dyDescent="0.2">
      <c r="B4617" s="465"/>
      <c r="C4617" s="465"/>
    </row>
    <row r="4618" spans="2:3" x14ac:dyDescent="0.2">
      <c r="B4618" s="465"/>
      <c r="C4618" s="465"/>
    </row>
    <row r="4619" spans="2:3" x14ac:dyDescent="0.2">
      <c r="B4619" s="465"/>
      <c r="C4619" s="465"/>
    </row>
    <row r="4620" spans="2:3" x14ac:dyDescent="0.2">
      <c r="B4620" s="465"/>
      <c r="C4620" s="465"/>
    </row>
    <row r="4621" spans="2:3" x14ac:dyDescent="0.2">
      <c r="B4621" s="465"/>
      <c r="C4621" s="465"/>
    </row>
    <row r="4622" spans="2:3" x14ac:dyDescent="0.2">
      <c r="B4622" s="465"/>
      <c r="C4622" s="465"/>
    </row>
    <row r="4623" spans="2:3" x14ac:dyDescent="0.2">
      <c r="B4623" s="465"/>
      <c r="C4623" s="465"/>
    </row>
    <row r="4624" spans="2:3" x14ac:dyDescent="0.2">
      <c r="B4624" s="465"/>
      <c r="C4624" s="465"/>
    </row>
    <row r="4625" spans="2:3" x14ac:dyDescent="0.2">
      <c r="B4625" s="465"/>
      <c r="C4625" s="465"/>
    </row>
    <row r="4626" spans="2:3" x14ac:dyDescent="0.2">
      <c r="B4626" s="465"/>
      <c r="C4626" s="465"/>
    </row>
    <row r="4627" spans="2:3" x14ac:dyDescent="0.2">
      <c r="B4627" s="465"/>
      <c r="C4627" s="465"/>
    </row>
    <row r="4628" spans="2:3" x14ac:dyDescent="0.2">
      <c r="B4628" s="465"/>
      <c r="C4628" s="465"/>
    </row>
    <row r="4629" spans="2:3" x14ac:dyDescent="0.2">
      <c r="B4629" s="465"/>
      <c r="C4629" s="465"/>
    </row>
    <row r="4630" spans="2:3" x14ac:dyDescent="0.2">
      <c r="B4630" s="465"/>
      <c r="C4630" s="465"/>
    </row>
    <row r="4631" spans="2:3" x14ac:dyDescent="0.2">
      <c r="B4631" s="465"/>
      <c r="C4631" s="465"/>
    </row>
    <row r="4632" spans="2:3" x14ac:dyDescent="0.2">
      <c r="B4632" s="465"/>
      <c r="C4632" s="465"/>
    </row>
    <row r="4633" spans="2:3" x14ac:dyDescent="0.2">
      <c r="B4633" s="465"/>
      <c r="C4633" s="465"/>
    </row>
    <row r="4634" spans="2:3" x14ac:dyDescent="0.2">
      <c r="B4634" s="465"/>
      <c r="C4634" s="465"/>
    </row>
    <row r="4635" spans="2:3" x14ac:dyDescent="0.2">
      <c r="B4635" s="465"/>
      <c r="C4635" s="465"/>
    </row>
    <row r="4636" spans="2:3" x14ac:dyDescent="0.2">
      <c r="B4636" s="465"/>
      <c r="C4636" s="465"/>
    </row>
    <row r="4637" spans="2:3" x14ac:dyDescent="0.2">
      <c r="B4637" s="465"/>
      <c r="C4637" s="465"/>
    </row>
    <row r="4638" spans="2:3" x14ac:dyDescent="0.2">
      <c r="B4638" s="465"/>
      <c r="C4638" s="465"/>
    </row>
    <row r="4639" spans="2:3" x14ac:dyDescent="0.2">
      <c r="B4639" s="465"/>
      <c r="C4639" s="465"/>
    </row>
    <row r="4640" spans="2:3" x14ac:dyDescent="0.2">
      <c r="B4640" s="465"/>
      <c r="C4640" s="465"/>
    </row>
    <row r="4641" spans="2:3" x14ac:dyDescent="0.2">
      <c r="B4641" s="465"/>
      <c r="C4641" s="465"/>
    </row>
    <row r="4642" spans="2:3" x14ac:dyDescent="0.2">
      <c r="B4642" s="465"/>
      <c r="C4642" s="465"/>
    </row>
    <row r="4643" spans="2:3" x14ac:dyDescent="0.2">
      <c r="B4643" s="465"/>
      <c r="C4643" s="465"/>
    </row>
    <row r="4644" spans="2:3" x14ac:dyDescent="0.2">
      <c r="B4644" s="465"/>
      <c r="C4644" s="465"/>
    </row>
    <row r="4645" spans="2:3" x14ac:dyDescent="0.2">
      <c r="B4645" s="465"/>
      <c r="C4645" s="465"/>
    </row>
    <row r="4646" spans="2:3" x14ac:dyDescent="0.2">
      <c r="B4646" s="465"/>
      <c r="C4646" s="465"/>
    </row>
    <row r="4647" spans="2:3" x14ac:dyDescent="0.2">
      <c r="B4647" s="465"/>
      <c r="C4647" s="465"/>
    </row>
    <row r="4648" spans="2:3" x14ac:dyDescent="0.2">
      <c r="B4648" s="465"/>
      <c r="C4648" s="465"/>
    </row>
    <row r="4649" spans="2:3" x14ac:dyDescent="0.2">
      <c r="B4649" s="465"/>
      <c r="C4649" s="465"/>
    </row>
    <row r="4650" spans="2:3" x14ac:dyDescent="0.2">
      <c r="B4650" s="465"/>
      <c r="C4650" s="465"/>
    </row>
    <row r="4651" spans="2:3" x14ac:dyDescent="0.2">
      <c r="B4651" s="465"/>
      <c r="C4651" s="465"/>
    </row>
    <row r="4652" spans="2:3" x14ac:dyDescent="0.2">
      <c r="B4652" s="465"/>
      <c r="C4652" s="465"/>
    </row>
    <row r="4653" spans="2:3" x14ac:dyDescent="0.2">
      <c r="B4653" s="465"/>
      <c r="C4653" s="465"/>
    </row>
    <row r="4654" spans="2:3" x14ac:dyDescent="0.2">
      <c r="B4654" s="465"/>
      <c r="C4654" s="465"/>
    </row>
    <row r="4655" spans="2:3" x14ac:dyDescent="0.2">
      <c r="B4655" s="465"/>
      <c r="C4655" s="465"/>
    </row>
    <row r="4656" spans="2:3" x14ac:dyDescent="0.2">
      <c r="B4656" s="465"/>
      <c r="C4656" s="465"/>
    </row>
    <row r="4657" spans="2:3" x14ac:dyDescent="0.2">
      <c r="B4657" s="465"/>
      <c r="C4657" s="465"/>
    </row>
    <row r="4658" spans="2:3" x14ac:dyDescent="0.2">
      <c r="B4658" s="465"/>
      <c r="C4658" s="465"/>
    </row>
    <row r="4659" spans="2:3" x14ac:dyDescent="0.2">
      <c r="B4659" s="465"/>
      <c r="C4659" s="465"/>
    </row>
    <row r="4660" spans="2:3" x14ac:dyDescent="0.2">
      <c r="B4660" s="465"/>
      <c r="C4660" s="465"/>
    </row>
    <row r="4661" spans="2:3" x14ac:dyDescent="0.2">
      <c r="B4661" s="465"/>
      <c r="C4661" s="465"/>
    </row>
    <row r="4662" spans="2:3" x14ac:dyDescent="0.2">
      <c r="B4662" s="465"/>
      <c r="C4662" s="465"/>
    </row>
    <row r="4663" spans="2:3" x14ac:dyDescent="0.2">
      <c r="B4663" s="465"/>
      <c r="C4663" s="465"/>
    </row>
    <row r="4664" spans="2:3" x14ac:dyDescent="0.2">
      <c r="B4664" s="465"/>
      <c r="C4664" s="465"/>
    </row>
    <row r="4665" spans="2:3" x14ac:dyDescent="0.2">
      <c r="B4665" s="465"/>
      <c r="C4665" s="465"/>
    </row>
    <row r="4666" spans="2:3" x14ac:dyDescent="0.2">
      <c r="B4666" s="465"/>
      <c r="C4666" s="465"/>
    </row>
    <row r="4667" spans="2:3" x14ac:dyDescent="0.2">
      <c r="B4667" s="465"/>
      <c r="C4667" s="465"/>
    </row>
    <row r="4668" spans="2:3" x14ac:dyDescent="0.2">
      <c r="B4668" s="465"/>
      <c r="C4668" s="465"/>
    </row>
    <row r="4669" spans="2:3" x14ac:dyDescent="0.2">
      <c r="B4669" s="465"/>
      <c r="C4669" s="465"/>
    </row>
    <row r="4670" spans="2:3" x14ac:dyDescent="0.2">
      <c r="B4670" s="465"/>
      <c r="C4670" s="465"/>
    </row>
    <row r="4671" spans="2:3" x14ac:dyDescent="0.2">
      <c r="B4671" s="465"/>
      <c r="C4671" s="465"/>
    </row>
    <row r="4672" spans="2:3" x14ac:dyDescent="0.2">
      <c r="B4672" s="465"/>
      <c r="C4672" s="465"/>
    </row>
    <row r="4673" spans="2:3" x14ac:dyDescent="0.2">
      <c r="B4673" s="465"/>
      <c r="C4673" s="465"/>
    </row>
    <row r="4674" spans="2:3" x14ac:dyDescent="0.2">
      <c r="B4674" s="465"/>
      <c r="C4674" s="465"/>
    </row>
    <row r="4675" spans="2:3" x14ac:dyDescent="0.2">
      <c r="B4675" s="465"/>
      <c r="C4675" s="465"/>
    </row>
    <row r="4676" spans="2:3" x14ac:dyDescent="0.2">
      <c r="B4676" s="465"/>
      <c r="C4676" s="465"/>
    </row>
    <row r="4677" spans="2:3" x14ac:dyDescent="0.2">
      <c r="B4677" s="465"/>
      <c r="C4677" s="465"/>
    </row>
    <row r="4678" spans="2:3" x14ac:dyDescent="0.2">
      <c r="B4678" s="465"/>
      <c r="C4678" s="465"/>
    </row>
    <row r="4679" spans="2:3" x14ac:dyDescent="0.2">
      <c r="B4679" s="465"/>
      <c r="C4679" s="465"/>
    </row>
    <row r="4680" spans="2:3" x14ac:dyDescent="0.2">
      <c r="B4680" s="465"/>
      <c r="C4680" s="465"/>
    </row>
    <row r="4681" spans="2:3" x14ac:dyDescent="0.2">
      <c r="B4681" s="465"/>
      <c r="C4681" s="465"/>
    </row>
    <row r="4682" spans="2:3" x14ac:dyDescent="0.2">
      <c r="B4682" s="465"/>
      <c r="C4682" s="465"/>
    </row>
    <row r="4683" spans="2:3" x14ac:dyDescent="0.2">
      <c r="B4683" s="465"/>
      <c r="C4683" s="465"/>
    </row>
    <row r="4684" spans="2:3" x14ac:dyDescent="0.2">
      <c r="B4684" s="465"/>
      <c r="C4684" s="465"/>
    </row>
    <row r="4685" spans="2:3" x14ac:dyDescent="0.2">
      <c r="B4685" s="465"/>
      <c r="C4685" s="465"/>
    </row>
    <row r="4686" spans="2:3" x14ac:dyDescent="0.2">
      <c r="B4686" s="465"/>
      <c r="C4686" s="465"/>
    </row>
    <row r="4687" spans="2:3" x14ac:dyDescent="0.2">
      <c r="B4687" s="465"/>
      <c r="C4687" s="465"/>
    </row>
    <row r="4688" spans="2:3" x14ac:dyDescent="0.2">
      <c r="B4688" s="465"/>
      <c r="C4688" s="465"/>
    </row>
    <row r="4689" spans="2:3" x14ac:dyDescent="0.2">
      <c r="B4689" s="465"/>
      <c r="C4689" s="465"/>
    </row>
    <row r="4690" spans="2:3" x14ac:dyDescent="0.2">
      <c r="B4690" s="465"/>
      <c r="C4690" s="465"/>
    </row>
    <row r="4691" spans="2:3" x14ac:dyDescent="0.2">
      <c r="B4691" s="465"/>
      <c r="C4691" s="465"/>
    </row>
    <row r="4692" spans="2:3" x14ac:dyDescent="0.2">
      <c r="B4692" s="465"/>
      <c r="C4692" s="465"/>
    </row>
    <row r="4693" spans="2:3" x14ac:dyDescent="0.2">
      <c r="B4693" s="465"/>
      <c r="C4693" s="465"/>
    </row>
    <row r="4694" spans="2:3" x14ac:dyDescent="0.2">
      <c r="B4694" s="465"/>
      <c r="C4694" s="465"/>
    </row>
    <row r="4695" spans="2:3" x14ac:dyDescent="0.2">
      <c r="B4695" s="465"/>
      <c r="C4695" s="465"/>
    </row>
    <row r="4696" spans="2:3" x14ac:dyDescent="0.2">
      <c r="B4696" s="465"/>
      <c r="C4696" s="465"/>
    </row>
    <row r="4697" spans="2:3" x14ac:dyDescent="0.2">
      <c r="B4697" s="465"/>
      <c r="C4697" s="465"/>
    </row>
    <row r="4698" spans="2:3" x14ac:dyDescent="0.2">
      <c r="B4698" s="465"/>
      <c r="C4698" s="465"/>
    </row>
    <row r="4699" spans="2:3" x14ac:dyDescent="0.2">
      <c r="B4699" s="465"/>
      <c r="C4699" s="465"/>
    </row>
    <row r="4700" spans="2:3" x14ac:dyDescent="0.2">
      <c r="B4700" s="465"/>
      <c r="C4700" s="465"/>
    </row>
    <row r="4701" spans="2:3" x14ac:dyDescent="0.2">
      <c r="B4701" s="465"/>
      <c r="C4701" s="465"/>
    </row>
    <row r="4702" spans="2:3" x14ac:dyDescent="0.2">
      <c r="B4702" s="465"/>
      <c r="C4702" s="465"/>
    </row>
    <row r="4703" spans="2:3" x14ac:dyDescent="0.2">
      <c r="B4703" s="465"/>
      <c r="C4703" s="465"/>
    </row>
    <row r="4704" spans="2:3" x14ac:dyDescent="0.2">
      <c r="B4704" s="465"/>
      <c r="C4704" s="465"/>
    </row>
    <row r="4705" spans="2:3" x14ac:dyDescent="0.2">
      <c r="B4705" s="465"/>
      <c r="C4705" s="465"/>
    </row>
    <row r="4706" spans="2:3" x14ac:dyDescent="0.2">
      <c r="B4706" s="465"/>
      <c r="C4706" s="465"/>
    </row>
    <row r="4707" spans="2:3" x14ac:dyDescent="0.2">
      <c r="B4707" s="465"/>
      <c r="C4707" s="465"/>
    </row>
    <row r="4708" spans="2:3" x14ac:dyDescent="0.2">
      <c r="B4708" s="465"/>
      <c r="C4708" s="465"/>
    </row>
    <row r="4709" spans="2:3" x14ac:dyDescent="0.2">
      <c r="B4709" s="465"/>
      <c r="C4709" s="465"/>
    </row>
    <row r="4710" spans="2:3" x14ac:dyDescent="0.2">
      <c r="B4710" s="465"/>
      <c r="C4710" s="465"/>
    </row>
    <row r="4711" spans="2:3" x14ac:dyDescent="0.2">
      <c r="B4711" s="465"/>
      <c r="C4711" s="465"/>
    </row>
    <row r="4712" spans="2:3" x14ac:dyDescent="0.2">
      <c r="B4712" s="465"/>
      <c r="C4712" s="465"/>
    </row>
    <row r="4713" spans="2:3" x14ac:dyDescent="0.2">
      <c r="B4713" s="465"/>
      <c r="C4713" s="465"/>
    </row>
    <row r="4714" spans="2:3" x14ac:dyDescent="0.2">
      <c r="B4714" s="465"/>
      <c r="C4714" s="465"/>
    </row>
    <row r="4715" spans="2:3" x14ac:dyDescent="0.2">
      <c r="B4715" s="465"/>
      <c r="C4715" s="465"/>
    </row>
    <row r="4716" spans="2:3" x14ac:dyDescent="0.2">
      <c r="B4716" s="465"/>
      <c r="C4716" s="465"/>
    </row>
    <row r="4717" spans="2:3" x14ac:dyDescent="0.2">
      <c r="B4717" s="465"/>
      <c r="C4717" s="465"/>
    </row>
    <row r="4718" spans="2:3" x14ac:dyDescent="0.2">
      <c r="B4718" s="465"/>
      <c r="C4718" s="465"/>
    </row>
    <row r="4719" spans="2:3" x14ac:dyDescent="0.2">
      <c r="B4719" s="465"/>
      <c r="C4719" s="465"/>
    </row>
    <row r="4720" spans="2:3" x14ac:dyDescent="0.2">
      <c r="B4720" s="465"/>
      <c r="C4720" s="465"/>
    </row>
    <row r="4721" spans="2:3" x14ac:dyDescent="0.2">
      <c r="B4721" s="465"/>
      <c r="C4721" s="465"/>
    </row>
    <row r="4722" spans="2:3" x14ac:dyDescent="0.2">
      <c r="B4722" s="465"/>
      <c r="C4722" s="465"/>
    </row>
    <row r="4723" spans="2:3" x14ac:dyDescent="0.2">
      <c r="B4723" s="465"/>
      <c r="C4723" s="465"/>
    </row>
    <row r="4724" spans="2:3" x14ac:dyDescent="0.2">
      <c r="B4724" s="465"/>
      <c r="C4724" s="465"/>
    </row>
    <row r="4725" spans="2:3" x14ac:dyDescent="0.2">
      <c r="B4725" s="465"/>
      <c r="C4725" s="465"/>
    </row>
    <row r="4726" spans="2:3" x14ac:dyDescent="0.2">
      <c r="B4726" s="465"/>
      <c r="C4726" s="465"/>
    </row>
    <row r="4727" spans="2:3" x14ac:dyDescent="0.2">
      <c r="B4727" s="465"/>
      <c r="C4727" s="465"/>
    </row>
    <row r="4728" spans="2:3" x14ac:dyDescent="0.2">
      <c r="B4728" s="465"/>
      <c r="C4728" s="465"/>
    </row>
    <row r="4729" spans="2:3" x14ac:dyDescent="0.2">
      <c r="B4729" s="465"/>
      <c r="C4729" s="465"/>
    </row>
    <row r="4730" spans="2:3" x14ac:dyDescent="0.2">
      <c r="B4730" s="465"/>
      <c r="C4730" s="465"/>
    </row>
    <row r="4731" spans="2:3" x14ac:dyDescent="0.2">
      <c r="B4731" s="465"/>
      <c r="C4731" s="465"/>
    </row>
    <row r="4732" spans="2:3" x14ac:dyDescent="0.2">
      <c r="B4732" s="465"/>
      <c r="C4732" s="465"/>
    </row>
    <row r="4733" spans="2:3" x14ac:dyDescent="0.2">
      <c r="B4733" s="465"/>
      <c r="C4733" s="465"/>
    </row>
    <row r="4734" spans="2:3" x14ac:dyDescent="0.2">
      <c r="B4734" s="465"/>
      <c r="C4734" s="465"/>
    </row>
    <row r="4735" spans="2:3" x14ac:dyDescent="0.2">
      <c r="B4735" s="465"/>
      <c r="C4735" s="465"/>
    </row>
    <row r="4736" spans="2:3" x14ac:dyDescent="0.2">
      <c r="B4736" s="465"/>
      <c r="C4736" s="465"/>
    </row>
    <row r="4737" spans="2:3" x14ac:dyDescent="0.2">
      <c r="B4737" s="465"/>
      <c r="C4737" s="465"/>
    </row>
    <row r="4738" spans="2:3" x14ac:dyDescent="0.2">
      <c r="B4738" s="465"/>
      <c r="C4738" s="465"/>
    </row>
    <row r="4739" spans="2:3" x14ac:dyDescent="0.2">
      <c r="B4739" s="465"/>
      <c r="C4739" s="465"/>
    </row>
    <row r="4740" spans="2:3" x14ac:dyDescent="0.2">
      <c r="B4740" s="465"/>
      <c r="C4740" s="465"/>
    </row>
    <row r="4741" spans="2:3" x14ac:dyDescent="0.2">
      <c r="B4741" s="465"/>
      <c r="C4741" s="465"/>
    </row>
    <row r="4742" spans="2:3" x14ac:dyDescent="0.2">
      <c r="B4742" s="465"/>
      <c r="C4742" s="465"/>
    </row>
    <row r="4743" spans="2:3" x14ac:dyDescent="0.2">
      <c r="B4743" s="465"/>
      <c r="C4743" s="465"/>
    </row>
    <row r="4744" spans="2:3" x14ac:dyDescent="0.2">
      <c r="B4744" s="465"/>
      <c r="C4744" s="465"/>
    </row>
    <row r="4745" spans="2:3" x14ac:dyDescent="0.2">
      <c r="B4745" s="465"/>
      <c r="C4745" s="465"/>
    </row>
    <row r="4746" spans="2:3" x14ac:dyDescent="0.2">
      <c r="B4746" s="465"/>
      <c r="C4746" s="465"/>
    </row>
    <row r="4747" spans="2:3" x14ac:dyDescent="0.2">
      <c r="B4747" s="465"/>
      <c r="C4747" s="465"/>
    </row>
    <row r="4748" spans="2:3" x14ac:dyDescent="0.2">
      <c r="B4748" s="465"/>
      <c r="C4748" s="465"/>
    </row>
    <row r="4749" spans="2:3" x14ac:dyDescent="0.2">
      <c r="B4749" s="465"/>
      <c r="C4749" s="465"/>
    </row>
    <row r="4750" spans="2:3" x14ac:dyDescent="0.2">
      <c r="B4750" s="465"/>
      <c r="C4750" s="465"/>
    </row>
    <row r="4751" spans="2:3" x14ac:dyDescent="0.2">
      <c r="B4751" s="465"/>
      <c r="C4751" s="465"/>
    </row>
    <row r="4752" spans="2:3" x14ac:dyDescent="0.2">
      <c r="B4752" s="465"/>
      <c r="C4752" s="465"/>
    </row>
    <row r="4753" spans="2:3" x14ac:dyDescent="0.2">
      <c r="B4753" s="465"/>
      <c r="C4753" s="465"/>
    </row>
    <row r="4754" spans="2:3" x14ac:dyDescent="0.2">
      <c r="B4754" s="465"/>
      <c r="C4754" s="465"/>
    </row>
    <row r="4755" spans="2:3" x14ac:dyDescent="0.2">
      <c r="B4755" s="465"/>
      <c r="C4755" s="465"/>
    </row>
    <row r="4756" spans="2:3" x14ac:dyDescent="0.2">
      <c r="B4756" s="465"/>
      <c r="C4756" s="465"/>
    </row>
    <row r="4757" spans="2:3" x14ac:dyDescent="0.2">
      <c r="B4757" s="465"/>
      <c r="C4757" s="465"/>
    </row>
    <row r="4758" spans="2:3" x14ac:dyDescent="0.2">
      <c r="B4758" s="465"/>
      <c r="C4758" s="465"/>
    </row>
    <row r="4759" spans="2:3" x14ac:dyDescent="0.2">
      <c r="B4759" s="465"/>
      <c r="C4759" s="465"/>
    </row>
    <row r="4760" spans="2:3" x14ac:dyDescent="0.2">
      <c r="B4760" s="465"/>
      <c r="C4760" s="465"/>
    </row>
    <row r="4761" spans="2:3" x14ac:dyDescent="0.2">
      <c r="B4761" s="465"/>
      <c r="C4761" s="465"/>
    </row>
    <row r="4762" spans="2:3" x14ac:dyDescent="0.2">
      <c r="B4762" s="465"/>
      <c r="C4762" s="465"/>
    </row>
    <row r="4763" spans="2:3" x14ac:dyDescent="0.2">
      <c r="B4763" s="465"/>
      <c r="C4763" s="465"/>
    </row>
    <row r="4764" spans="2:3" x14ac:dyDescent="0.2">
      <c r="B4764" s="465"/>
      <c r="C4764" s="465"/>
    </row>
    <row r="4765" spans="2:3" x14ac:dyDescent="0.2">
      <c r="B4765" s="465"/>
      <c r="C4765" s="465"/>
    </row>
    <row r="4766" spans="2:3" x14ac:dyDescent="0.2">
      <c r="B4766" s="465"/>
      <c r="C4766" s="465"/>
    </row>
    <row r="4767" spans="2:3" x14ac:dyDescent="0.2">
      <c r="B4767" s="465"/>
      <c r="C4767" s="465"/>
    </row>
    <row r="4768" spans="2:3" x14ac:dyDescent="0.2">
      <c r="B4768" s="465"/>
      <c r="C4768" s="465"/>
    </row>
    <row r="4769" spans="2:3" x14ac:dyDescent="0.2">
      <c r="B4769" s="465"/>
      <c r="C4769" s="465"/>
    </row>
    <row r="4770" spans="2:3" x14ac:dyDescent="0.2">
      <c r="B4770" s="465"/>
      <c r="C4770" s="465"/>
    </row>
    <row r="4771" spans="2:3" x14ac:dyDescent="0.2">
      <c r="B4771" s="465"/>
      <c r="C4771" s="465"/>
    </row>
    <row r="4772" spans="2:3" x14ac:dyDescent="0.2">
      <c r="B4772" s="465"/>
      <c r="C4772" s="465"/>
    </row>
    <row r="4773" spans="2:3" x14ac:dyDescent="0.2">
      <c r="B4773" s="465"/>
      <c r="C4773" s="465"/>
    </row>
    <row r="4774" spans="2:3" x14ac:dyDescent="0.2">
      <c r="B4774" s="465"/>
      <c r="C4774" s="465"/>
    </row>
    <row r="4775" spans="2:3" x14ac:dyDescent="0.2">
      <c r="B4775" s="465"/>
      <c r="C4775" s="465"/>
    </row>
    <row r="4776" spans="2:3" x14ac:dyDescent="0.2">
      <c r="B4776" s="465"/>
      <c r="C4776" s="465"/>
    </row>
    <row r="4777" spans="2:3" x14ac:dyDescent="0.2">
      <c r="B4777" s="465"/>
      <c r="C4777" s="465"/>
    </row>
    <row r="4778" spans="2:3" x14ac:dyDescent="0.2">
      <c r="B4778" s="465"/>
      <c r="C4778" s="465"/>
    </row>
    <row r="4779" spans="2:3" x14ac:dyDescent="0.2">
      <c r="B4779" s="465"/>
      <c r="C4779" s="465"/>
    </row>
    <row r="4780" spans="2:3" x14ac:dyDescent="0.2">
      <c r="B4780" s="465"/>
      <c r="C4780" s="465"/>
    </row>
    <row r="4781" spans="2:3" x14ac:dyDescent="0.2">
      <c r="B4781" s="465"/>
      <c r="C4781" s="465"/>
    </row>
    <row r="4782" spans="2:3" x14ac:dyDescent="0.2">
      <c r="B4782" s="465"/>
      <c r="C4782" s="465"/>
    </row>
    <row r="4783" spans="2:3" x14ac:dyDescent="0.2">
      <c r="B4783" s="465"/>
      <c r="C4783" s="465"/>
    </row>
    <row r="4784" spans="2:3" x14ac:dyDescent="0.2">
      <c r="B4784" s="465"/>
      <c r="C4784" s="465"/>
    </row>
    <row r="4785" spans="2:3" x14ac:dyDescent="0.2">
      <c r="B4785" s="465"/>
      <c r="C4785" s="465"/>
    </row>
    <row r="4786" spans="2:3" x14ac:dyDescent="0.2">
      <c r="B4786" s="465"/>
      <c r="C4786" s="465"/>
    </row>
    <row r="4787" spans="2:3" x14ac:dyDescent="0.2">
      <c r="B4787" s="465"/>
      <c r="C4787" s="465"/>
    </row>
    <row r="4788" spans="2:3" x14ac:dyDescent="0.2">
      <c r="B4788" s="465"/>
      <c r="C4788" s="465"/>
    </row>
    <row r="4789" spans="2:3" x14ac:dyDescent="0.2">
      <c r="B4789" s="465"/>
      <c r="C4789" s="465"/>
    </row>
    <row r="4790" spans="2:3" x14ac:dyDescent="0.2">
      <c r="B4790" s="465"/>
      <c r="C4790" s="465"/>
    </row>
    <row r="4791" spans="2:3" x14ac:dyDescent="0.2">
      <c r="B4791" s="465"/>
      <c r="C4791" s="465"/>
    </row>
    <row r="4792" spans="2:3" x14ac:dyDescent="0.2">
      <c r="B4792" s="465"/>
      <c r="C4792" s="465"/>
    </row>
    <row r="4793" spans="2:3" x14ac:dyDescent="0.2">
      <c r="B4793" s="465"/>
      <c r="C4793" s="465"/>
    </row>
    <row r="4794" spans="2:3" x14ac:dyDescent="0.2">
      <c r="B4794" s="465"/>
      <c r="C4794" s="465"/>
    </row>
    <row r="4795" spans="2:3" x14ac:dyDescent="0.2">
      <c r="B4795" s="465"/>
      <c r="C4795" s="465"/>
    </row>
    <row r="4796" spans="2:3" x14ac:dyDescent="0.2">
      <c r="B4796" s="465"/>
      <c r="C4796" s="465"/>
    </row>
    <row r="4797" spans="2:3" x14ac:dyDescent="0.2">
      <c r="B4797" s="465"/>
      <c r="C4797" s="465"/>
    </row>
    <row r="4798" spans="2:3" x14ac:dyDescent="0.2">
      <c r="B4798" s="465"/>
      <c r="C4798" s="465"/>
    </row>
    <row r="4799" spans="2:3" x14ac:dyDescent="0.2">
      <c r="B4799" s="465"/>
      <c r="C4799" s="465"/>
    </row>
    <row r="4800" spans="2:3" x14ac:dyDescent="0.2">
      <c r="B4800" s="465"/>
      <c r="C4800" s="465"/>
    </row>
    <row r="4801" spans="2:3" x14ac:dyDescent="0.2">
      <c r="B4801" s="465"/>
      <c r="C4801" s="465"/>
    </row>
    <row r="4802" spans="2:3" x14ac:dyDescent="0.2">
      <c r="B4802" s="465"/>
      <c r="C4802" s="465"/>
    </row>
    <row r="4803" spans="2:3" x14ac:dyDescent="0.2">
      <c r="B4803" s="465"/>
      <c r="C4803" s="465"/>
    </row>
    <row r="4804" spans="2:3" x14ac:dyDescent="0.2">
      <c r="B4804" s="465"/>
      <c r="C4804" s="465"/>
    </row>
    <row r="4805" spans="2:3" x14ac:dyDescent="0.2">
      <c r="B4805" s="465"/>
      <c r="C4805" s="465"/>
    </row>
    <row r="4806" spans="2:3" x14ac:dyDescent="0.2">
      <c r="B4806" s="465"/>
      <c r="C4806" s="465"/>
    </row>
    <row r="4807" spans="2:3" x14ac:dyDescent="0.2">
      <c r="B4807" s="465"/>
      <c r="C4807" s="465"/>
    </row>
    <row r="4808" spans="2:3" x14ac:dyDescent="0.2">
      <c r="B4808" s="465"/>
      <c r="C4808" s="465"/>
    </row>
    <row r="4809" spans="2:3" x14ac:dyDescent="0.2">
      <c r="B4809" s="465"/>
      <c r="C4809" s="465"/>
    </row>
    <row r="4810" spans="2:3" x14ac:dyDescent="0.2">
      <c r="B4810" s="465"/>
      <c r="C4810" s="465"/>
    </row>
    <row r="4811" spans="2:3" x14ac:dyDescent="0.2">
      <c r="B4811" s="465"/>
      <c r="C4811" s="465"/>
    </row>
    <row r="4812" spans="2:3" x14ac:dyDescent="0.2">
      <c r="B4812" s="465"/>
      <c r="C4812" s="465"/>
    </row>
    <row r="4813" spans="2:3" x14ac:dyDescent="0.2">
      <c r="B4813" s="465"/>
      <c r="C4813" s="465"/>
    </row>
    <row r="4814" spans="2:3" x14ac:dyDescent="0.2">
      <c r="B4814" s="465"/>
      <c r="C4814" s="465"/>
    </row>
    <row r="4815" spans="2:3" x14ac:dyDescent="0.2">
      <c r="B4815" s="465"/>
      <c r="C4815" s="465"/>
    </row>
    <row r="4816" spans="2:3" x14ac:dyDescent="0.2">
      <c r="B4816" s="465"/>
      <c r="C4816" s="465"/>
    </row>
    <row r="4817" spans="2:3" x14ac:dyDescent="0.2">
      <c r="B4817" s="465"/>
      <c r="C4817" s="465"/>
    </row>
    <row r="4818" spans="2:3" x14ac:dyDescent="0.2">
      <c r="B4818" s="465"/>
      <c r="C4818" s="465"/>
    </row>
    <row r="4819" spans="2:3" x14ac:dyDescent="0.2">
      <c r="B4819" s="465"/>
      <c r="C4819" s="465"/>
    </row>
    <row r="4820" spans="2:3" x14ac:dyDescent="0.2">
      <c r="B4820" s="465"/>
      <c r="C4820" s="465"/>
    </row>
    <row r="4821" spans="2:3" x14ac:dyDescent="0.2">
      <c r="B4821" s="465"/>
      <c r="C4821" s="465"/>
    </row>
    <row r="4822" spans="2:3" x14ac:dyDescent="0.2">
      <c r="B4822" s="465"/>
      <c r="C4822" s="465"/>
    </row>
    <row r="4823" spans="2:3" x14ac:dyDescent="0.2">
      <c r="B4823" s="465"/>
      <c r="C4823" s="465"/>
    </row>
    <row r="4824" spans="2:3" x14ac:dyDescent="0.2">
      <c r="B4824" s="465"/>
      <c r="C4824" s="465"/>
    </row>
    <row r="4825" spans="2:3" x14ac:dyDescent="0.2">
      <c r="B4825" s="465"/>
      <c r="C4825" s="465"/>
    </row>
    <row r="4826" spans="2:3" x14ac:dyDescent="0.2">
      <c r="B4826" s="465"/>
      <c r="C4826" s="465"/>
    </row>
    <row r="4827" spans="2:3" x14ac:dyDescent="0.2">
      <c r="B4827" s="465"/>
      <c r="C4827" s="465"/>
    </row>
    <row r="4828" spans="2:3" x14ac:dyDescent="0.2">
      <c r="B4828" s="465"/>
      <c r="C4828" s="465"/>
    </row>
    <row r="4829" spans="2:3" x14ac:dyDescent="0.2">
      <c r="B4829" s="465"/>
      <c r="C4829" s="465"/>
    </row>
    <row r="4830" spans="2:3" x14ac:dyDescent="0.2">
      <c r="B4830" s="465"/>
      <c r="C4830" s="465"/>
    </row>
    <row r="4831" spans="2:3" x14ac:dyDescent="0.2">
      <c r="B4831" s="465"/>
      <c r="C4831" s="465"/>
    </row>
    <row r="4832" spans="2:3" x14ac:dyDescent="0.2">
      <c r="B4832" s="465"/>
      <c r="C4832" s="465"/>
    </row>
    <row r="4833" spans="2:3" x14ac:dyDescent="0.2">
      <c r="B4833" s="465"/>
      <c r="C4833" s="465"/>
    </row>
    <row r="4834" spans="2:3" x14ac:dyDescent="0.2">
      <c r="B4834" s="465"/>
      <c r="C4834" s="465"/>
    </row>
    <row r="4835" spans="2:3" x14ac:dyDescent="0.2">
      <c r="B4835" s="465"/>
      <c r="C4835" s="465"/>
    </row>
    <row r="4836" spans="2:3" x14ac:dyDescent="0.2">
      <c r="B4836" s="465"/>
      <c r="C4836" s="465"/>
    </row>
    <row r="4837" spans="2:3" x14ac:dyDescent="0.2">
      <c r="B4837" s="465"/>
      <c r="C4837" s="465"/>
    </row>
    <row r="4838" spans="2:3" x14ac:dyDescent="0.2">
      <c r="B4838" s="465"/>
      <c r="C4838" s="465"/>
    </row>
    <row r="4839" spans="2:3" x14ac:dyDescent="0.2">
      <c r="B4839" s="465"/>
      <c r="C4839" s="465"/>
    </row>
    <row r="4840" spans="2:3" x14ac:dyDescent="0.2">
      <c r="B4840" s="465"/>
      <c r="C4840" s="465"/>
    </row>
    <row r="4841" spans="2:3" x14ac:dyDescent="0.2">
      <c r="B4841" s="465"/>
      <c r="C4841" s="465"/>
    </row>
    <row r="4842" spans="2:3" x14ac:dyDescent="0.2">
      <c r="B4842" s="465"/>
      <c r="C4842" s="465"/>
    </row>
    <row r="4843" spans="2:3" x14ac:dyDescent="0.2">
      <c r="B4843" s="465"/>
      <c r="C4843" s="465"/>
    </row>
    <row r="4844" spans="2:3" x14ac:dyDescent="0.2">
      <c r="B4844" s="465"/>
      <c r="C4844" s="465"/>
    </row>
    <row r="4845" spans="2:3" x14ac:dyDescent="0.2">
      <c r="B4845" s="465"/>
      <c r="C4845" s="465"/>
    </row>
    <row r="4846" spans="2:3" x14ac:dyDescent="0.2">
      <c r="B4846" s="465"/>
      <c r="C4846" s="465"/>
    </row>
    <row r="4847" spans="2:3" x14ac:dyDescent="0.2">
      <c r="B4847" s="465"/>
      <c r="C4847" s="465"/>
    </row>
    <row r="4848" spans="2:3" x14ac:dyDescent="0.2">
      <c r="B4848" s="465"/>
      <c r="C4848" s="465"/>
    </row>
    <row r="4849" spans="2:3" x14ac:dyDescent="0.2">
      <c r="B4849" s="465"/>
      <c r="C4849" s="465"/>
    </row>
    <row r="4850" spans="2:3" x14ac:dyDescent="0.2">
      <c r="B4850" s="465"/>
      <c r="C4850" s="465"/>
    </row>
    <row r="4851" spans="2:3" x14ac:dyDescent="0.2">
      <c r="B4851" s="465"/>
      <c r="C4851" s="465"/>
    </row>
    <row r="4852" spans="2:3" x14ac:dyDescent="0.2">
      <c r="B4852" s="465"/>
      <c r="C4852" s="465"/>
    </row>
    <row r="4853" spans="2:3" x14ac:dyDescent="0.2">
      <c r="B4853" s="465"/>
      <c r="C4853" s="465"/>
    </row>
    <row r="4854" spans="2:3" x14ac:dyDescent="0.2">
      <c r="B4854" s="465"/>
      <c r="C4854" s="465"/>
    </row>
    <row r="4855" spans="2:3" x14ac:dyDescent="0.2">
      <c r="B4855" s="465"/>
      <c r="C4855" s="465"/>
    </row>
    <row r="4856" spans="2:3" x14ac:dyDescent="0.2">
      <c r="B4856" s="465"/>
      <c r="C4856" s="465"/>
    </row>
    <row r="4857" spans="2:3" x14ac:dyDescent="0.2">
      <c r="B4857" s="465"/>
      <c r="C4857" s="465"/>
    </row>
    <row r="4858" spans="2:3" x14ac:dyDescent="0.2">
      <c r="B4858" s="465"/>
      <c r="C4858" s="465"/>
    </row>
    <row r="4859" spans="2:3" x14ac:dyDescent="0.2">
      <c r="B4859" s="465"/>
      <c r="C4859" s="465"/>
    </row>
    <row r="4860" spans="2:3" x14ac:dyDescent="0.2">
      <c r="B4860" s="465"/>
      <c r="C4860" s="465"/>
    </row>
    <row r="4861" spans="2:3" x14ac:dyDescent="0.2">
      <c r="B4861" s="465"/>
      <c r="C4861" s="465"/>
    </row>
    <row r="4862" spans="2:3" x14ac:dyDescent="0.2">
      <c r="B4862" s="465"/>
      <c r="C4862" s="465"/>
    </row>
    <row r="4863" spans="2:3" x14ac:dyDescent="0.2">
      <c r="B4863" s="465"/>
      <c r="C4863" s="465"/>
    </row>
    <row r="4864" spans="2:3" x14ac:dyDescent="0.2">
      <c r="B4864" s="465"/>
      <c r="C4864" s="465"/>
    </row>
    <row r="4865" spans="2:3" x14ac:dyDescent="0.2">
      <c r="B4865" s="465"/>
      <c r="C4865" s="465"/>
    </row>
    <row r="4866" spans="2:3" x14ac:dyDescent="0.2">
      <c r="B4866" s="465"/>
      <c r="C4866" s="465"/>
    </row>
    <row r="4867" spans="2:3" x14ac:dyDescent="0.2">
      <c r="B4867" s="465"/>
      <c r="C4867" s="465"/>
    </row>
    <row r="4868" spans="2:3" x14ac:dyDescent="0.2">
      <c r="B4868" s="465"/>
      <c r="C4868" s="465"/>
    </row>
    <row r="4869" spans="2:3" x14ac:dyDescent="0.2">
      <c r="B4869" s="465"/>
      <c r="C4869" s="465"/>
    </row>
    <row r="4870" spans="2:3" x14ac:dyDescent="0.2">
      <c r="B4870" s="465"/>
      <c r="C4870" s="465"/>
    </row>
    <row r="4871" spans="2:3" x14ac:dyDescent="0.2">
      <c r="B4871" s="465"/>
      <c r="C4871" s="465"/>
    </row>
    <row r="4872" spans="2:3" x14ac:dyDescent="0.2">
      <c r="B4872" s="465"/>
      <c r="C4872" s="465"/>
    </row>
    <row r="4873" spans="2:3" x14ac:dyDescent="0.2">
      <c r="B4873" s="465"/>
      <c r="C4873" s="465"/>
    </row>
    <row r="4874" spans="2:3" x14ac:dyDescent="0.2">
      <c r="B4874" s="465"/>
      <c r="C4874" s="465"/>
    </row>
    <row r="4875" spans="2:3" x14ac:dyDescent="0.2">
      <c r="B4875" s="465"/>
      <c r="C4875" s="465"/>
    </row>
    <row r="4876" spans="2:3" x14ac:dyDescent="0.2">
      <c r="B4876" s="465"/>
      <c r="C4876" s="465"/>
    </row>
    <row r="4877" spans="2:3" x14ac:dyDescent="0.2">
      <c r="B4877" s="465"/>
      <c r="C4877" s="465"/>
    </row>
    <row r="4878" spans="2:3" x14ac:dyDescent="0.2">
      <c r="B4878" s="465"/>
      <c r="C4878" s="465"/>
    </row>
    <row r="4879" spans="2:3" x14ac:dyDescent="0.2">
      <c r="B4879" s="465"/>
      <c r="C4879" s="465"/>
    </row>
    <row r="4880" spans="2:3" x14ac:dyDescent="0.2">
      <c r="B4880" s="465"/>
      <c r="C4880" s="465"/>
    </row>
    <row r="4881" spans="2:3" x14ac:dyDescent="0.2">
      <c r="B4881" s="465"/>
      <c r="C4881" s="465"/>
    </row>
    <row r="4882" spans="2:3" x14ac:dyDescent="0.2">
      <c r="B4882" s="465"/>
      <c r="C4882" s="465"/>
    </row>
    <row r="4883" spans="2:3" x14ac:dyDescent="0.2">
      <c r="B4883" s="465"/>
      <c r="C4883" s="465"/>
    </row>
    <row r="4884" spans="2:3" x14ac:dyDescent="0.2">
      <c r="B4884" s="465"/>
      <c r="C4884" s="465"/>
    </row>
    <row r="4885" spans="2:3" x14ac:dyDescent="0.2">
      <c r="B4885" s="465"/>
      <c r="C4885" s="465"/>
    </row>
    <row r="4886" spans="2:3" x14ac:dyDescent="0.2">
      <c r="B4886" s="465"/>
      <c r="C4886" s="465"/>
    </row>
    <row r="4887" spans="2:3" x14ac:dyDescent="0.2">
      <c r="B4887" s="465"/>
      <c r="C4887" s="465"/>
    </row>
    <row r="4888" spans="2:3" x14ac:dyDescent="0.2">
      <c r="B4888" s="465"/>
      <c r="C4888" s="465"/>
    </row>
    <row r="4889" spans="2:3" x14ac:dyDescent="0.2">
      <c r="B4889" s="465"/>
      <c r="C4889" s="465"/>
    </row>
    <row r="4890" spans="2:3" x14ac:dyDescent="0.2">
      <c r="B4890" s="465"/>
      <c r="C4890" s="465"/>
    </row>
    <row r="4891" spans="2:3" x14ac:dyDescent="0.2">
      <c r="B4891" s="465"/>
      <c r="C4891" s="465"/>
    </row>
    <row r="4892" spans="2:3" x14ac:dyDescent="0.2">
      <c r="B4892" s="465"/>
      <c r="C4892" s="465"/>
    </row>
    <row r="4893" spans="2:3" x14ac:dyDescent="0.2">
      <c r="B4893" s="465"/>
      <c r="C4893" s="465"/>
    </row>
    <row r="4894" spans="2:3" x14ac:dyDescent="0.2">
      <c r="B4894" s="465"/>
      <c r="C4894" s="465"/>
    </row>
    <row r="4895" spans="2:3" x14ac:dyDescent="0.2">
      <c r="B4895" s="465"/>
      <c r="C4895" s="465"/>
    </row>
    <row r="4896" spans="2:3" x14ac:dyDescent="0.2">
      <c r="B4896" s="465"/>
      <c r="C4896" s="465"/>
    </row>
    <row r="4897" spans="2:3" x14ac:dyDescent="0.2">
      <c r="B4897" s="465"/>
      <c r="C4897" s="465"/>
    </row>
    <row r="4898" spans="2:3" x14ac:dyDescent="0.2">
      <c r="B4898" s="465"/>
      <c r="C4898" s="465"/>
    </row>
    <row r="4899" spans="2:3" x14ac:dyDescent="0.2">
      <c r="B4899" s="465"/>
      <c r="C4899" s="465"/>
    </row>
    <row r="4900" spans="2:3" x14ac:dyDescent="0.2">
      <c r="B4900" s="465"/>
      <c r="C4900" s="465"/>
    </row>
    <row r="4901" spans="2:3" x14ac:dyDescent="0.2">
      <c r="B4901" s="465"/>
      <c r="C4901" s="465"/>
    </row>
    <row r="4902" spans="2:3" x14ac:dyDescent="0.2">
      <c r="B4902" s="465"/>
      <c r="C4902" s="465"/>
    </row>
    <row r="4903" spans="2:3" x14ac:dyDescent="0.2">
      <c r="B4903" s="465"/>
      <c r="C4903" s="465"/>
    </row>
    <row r="4904" spans="2:3" x14ac:dyDescent="0.2">
      <c r="B4904" s="465"/>
      <c r="C4904" s="465"/>
    </row>
    <row r="4905" spans="2:3" x14ac:dyDescent="0.2">
      <c r="B4905" s="465"/>
      <c r="C4905" s="465"/>
    </row>
    <row r="4906" spans="2:3" x14ac:dyDescent="0.2">
      <c r="B4906" s="465"/>
      <c r="C4906" s="465"/>
    </row>
    <row r="4907" spans="2:3" x14ac:dyDescent="0.2">
      <c r="B4907" s="465"/>
      <c r="C4907" s="465"/>
    </row>
    <row r="4908" spans="2:3" x14ac:dyDescent="0.2">
      <c r="B4908" s="465"/>
      <c r="C4908" s="465"/>
    </row>
    <row r="4909" spans="2:3" x14ac:dyDescent="0.2">
      <c r="B4909" s="465"/>
      <c r="C4909" s="465"/>
    </row>
    <row r="4910" spans="2:3" x14ac:dyDescent="0.2">
      <c r="B4910" s="465"/>
      <c r="C4910" s="465"/>
    </row>
    <row r="4911" spans="2:3" x14ac:dyDescent="0.2">
      <c r="B4911" s="465"/>
      <c r="C4911" s="465"/>
    </row>
    <row r="4912" spans="2:3" x14ac:dyDescent="0.2">
      <c r="B4912" s="465"/>
      <c r="C4912" s="465"/>
    </row>
    <row r="4913" spans="2:3" x14ac:dyDescent="0.2">
      <c r="B4913" s="465"/>
      <c r="C4913" s="465"/>
    </row>
    <row r="4914" spans="2:3" x14ac:dyDescent="0.2">
      <c r="B4914" s="465"/>
      <c r="C4914" s="465"/>
    </row>
    <row r="4915" spans="2:3" x14ac:dyDescent="0.2">
      <c r="B4915" s="465"/>
      <c r="C4915" s="465"/>
    </row>
    <row r="4916" spans="2:3" x14ac:dyDescent="0.2">
      <c r="B4916" s="465"/>
      <c r="C4916" s="465"/>
    </row>
    <row r="4917" spans="2:3" x14ac:dyDescent="0.2">
      <c r="B4917" s="465"/>
      <c r="C4917" s="465"/>
    </row>
    <row r="4918" spans="2:3" x14ac:dyDescent="0.2">
      <c r="B4918" s="465"/>
      <c r="C4918" s="465"/>
    </row>
    <row r="4919" spans="2:3" x14ac:dyDescent="0.2">
      <c r="B4919" s="465"/>
      <c r="C4919" s="465"/>
    </row>
    <row r="4920" spans="2:3" x14ac:dyDescent="0.2">
      <c r="B4920" s="465"/>
      <c r="C4920" s="465"/>
    </row>
    <row r="4921" spans="2:3" x14ac:dyDescent="0.2">
      <c r="B4921" s="465"/>
      <c r="C4921" s="465"/>
    </row>
    <row r="4922" spans="2:3" x14ac:dyDescent="0.2">
      <c r="B4922" s="465"/>
      <c r="C4922" s="465"/>
    </row>
    <row r="4923" spans="2:3" x14ac:dyDescent="0.2">
      <c r="B4923" s="465"/>
      <c r="C4923" s="465"/>
    </row>
    <row r="4924" spans="2:3" x14ac:dyDescent="0.2">
      <c r="B4924" s="465"/>
      <c r="C4924" s="465"/>
    </row>
    <row r="4925" spans="2:3" x14ac:dyDescent="0.2">
      <c r="B4925" s="465"/>
      <c r="C4925" s="465"/>
    </row>
    <row r="4926" spans="2:3" x14ac:dyDescent="0.2">
      <c r="B4926" s="465"/>
      <c r="C4926" s="465"/>
    </row>
    <row r="4927" spans="2:3" x14ac:dyDescent="0.2">
      <c r="B4927" s="465"/>
      <c r="C4927" s="465"/>
    </row>
    <row r="4928" spans="2:3" x14ac:dyDescent="0.2">
      <c r="B4928" s="465"/>
      <c r="C4928" s="465"/>
    </row>
    <row r="4929" spans="2:3" x14ac:dyDescent="0.2">
      <c r="B4929" s="465"/>
      <c r="C4929" s="465"/>
    </row>
    <row r="4930" spans="2:3" x14ac:dyDescent="0.2">
      <c r="B4930" s="465"/>
      <c r="C4930" s="465"/>
    </row>
    <row r="4931" spans="2:3" x14ac:dyDescent="0.2">
      <c r="B4931" s="465"/>
      <c r="C4931" s="465"/>
    </row>
    <row r="4932" spans="2:3" x14ac:dyDescent="0.2">
      <c r="B4932" s="465"/>
      <c r="C4932" s="465"/>
    </row>
    <row r="4933" spans="2:3" x14ac:dyDescent="0.2">
      <c r="B4933" s="465"/>
      <c r="C4933" s="465"/>
    </row>
    <row r="4934" spans="2:3" x14ac:dyDescent="0.2">
      <c r="B4934" s="465"/>
      <c r="C4934" s="465"/>
    </row>
    <row r="4935" spans="2:3" x14ac:dyDescent="0.2">
      <c r="B4935" s="465"/>
      <c r="C4935" s="465"/>
    </row>
    <row r="4936" spans="2:3" x14ac:dyDescent="0.2">
      <c r="B4936" s="465"/>
      <c r="C4936" s="465"/>
    </row>
    <row r="4937" spans="2:3" x14ac:dyDescent="0.2">
      <c r="B4937" s="465"/>
      <c r="C4937" s="465"/>
    </row>
    <row r="4938" spans="2:3" x14ac:dyDescent="0.2">
      <c r="B4938" s="465"/>
      <c r="C4938" s="465"/>
    </row>
    <row r="4939" spans="2:3" x14ac:dyDescent="0.2">
      <c r="B4939" s="465"/>
      <c r="C4939" s="465"/>
    </row>
    <row r="4940" spans="2:3" x14ac:dyDescent="0.2">
      <c r="B4940" s="465"/>
      <c r="C4940" s="465"/>
    </row>
    <row r="4941" spans="2:3" x14ac:dyDescent="0.2">
      <c r="B4941" s="465"/>
      <c r="C4941" s="465"/>
    </row>
    <row r="4942" spans="2:3" x14ac:dyDescent="0.2">
      <c r="B4942" s="465"/>
      <c r="C4942" s="465"/>
    </row>
    <row r="4943" spans="2:3" x14ac:dyDescent="0.2">
      <c r="B4943" s="465"/>
      <c r="C4943" s="465"/>
    </row>
    <row r="4944" spans="2:3" x14ac:dyDescent="0.2">
      <c r="B4944" s="465"/>
      <c r="C4944" s="465"/>
    </row>
    <row r="4945" spans="2:3" x14ac:dyDescent="0.2">
      <c r="B4945" s="465"/>
      <c r="C4945" s="465"/>
    </row>
    <row r="4946" spans="2:3" x14ac:dyDescent="0.2">
      <c r="B4946" s="465"/>
      <c r="C4946" s="465"/>
    </row>
    <row r="4947" spans="2:3" x14ac:dyDescent="0.2">
      <c r="B4947" s="465"/>
      <c r="C4947" s="465"/>
    </row>
    <row r="4948" spans="2:3" x14ac:dyDescent="0.2">
      <c r="B4948" s="465"/>
      <c r="C4948" s="465"/>
    </row>
    <row r="4949" spans="2:3" x14ac:dyDescent="0.2">
      <c r="B4949" s="465"/>
      <c r="C4949" s="465"/>
    </row>
    <row r="4950" spans="2:3" x14ac:dyDescent="0.2">
      <c r="B4950" s="465"/>
      <c r="C4950" s="465"/>
    </row>
    <row r="4951" spans="2:3" x14ac:dyDescent="0.2">
      <c r="B4951" s="465"/>
      <c r="C4951" s="465"/>
    </row>
    <row r="4952" spans="2:3" x14ac:dyDescent="0.2">
      <c r="B4952" s="465"/>
      <c r="C4952" s="465"/>
    </row>
    <row r="4953" spans="2:3" x14ac:dyDescent="0.2">
      <c r="B4953" s="465"/>
      <c r="C4953" s="465"/>
    </row>
    <row r="4954" spans="2:3" x14ac:dyDescent="0.2">
      <c r="B4954" s="465"/>
      <c r="C4954" s="465"/>
    </row>
    <row r="4955" spans="2:3" x14ac:dyDescent="0.2">
      <c r="B4955" s="465"/>
      <c r="C4955" s="465"/>
    </row>
    <row r="4956" spans="2:3" x14ac:dyDescent="0.2">
      <c r="B4956" s="465"/>
      <c r="C4956" s="465"/>
    </row>
    <row r="4957" spans="2:3" x14ac:dyDescent="0.2">
      <c r="B4957" s="465"/>
      <c r="C4957" s="465"/>
    </row>
    <row r="4958" spans="2:3" x14ac:dyDescent="0.2">
      <c r="B4958" s="465"/>
      <c r="C4958" s="465"/>
    </row>
    <row r="4959" spans="2:3" x14ac:dyDescent="0.2">
      <c r="B4959" s="465"/>
      <c r="C4959" s="465"/>
    </row>
    <row r="4960" spans="2:3" x14ac:dyDescent="0.2">
      <c r="B4960" s="465"/>
      <c r="C4960" s="465"/>
    </row>
    <row r="4961" spans="2:3" x14ac:dyDescent="0.2">
      <c r="B4961" s="465"/>
      <c r="C4961" s="465"/>
    </row>
    <row r="4962" spans="2:3" x14ac:dyDescent="0.2">
      <c r="B4962" s="465"/>
      <c r="C4962" s="465"/>
    </row>
    <row r="4963" spans="2:3" x14ac:dyDescent="0.2">
      <c r="B4963" s="465"/>
      <c r="C4963" s="465"/>
    </row>
    <row r="4964" spans="2:3" x14ac:dyDescent="0.2">
      <c r="B4964" s="465"/>
      <c r="C4964" s="465"/>
    </row>
    <row r="4965" spans="2:3" x14ac:dyDescent="0.2">
      <c r="B4965" s="465"/>
      <c r="C4965" s="465"/>
    </row>
    <row r="4966" spans="2:3" x14ac:dyDescent="0.2">
      <c r="B4966" s="465"/>
      <c r="C4966" s="465"/>
    </row>
    <row r="4967" spans="2:3" x14ac:dyDescent="0.2">
      <c r="B4967" s="465"/>
      <c r="C4967" s="465"/>
    </row>
    <row r="4968" spans="2:3" x14ac:dyDescent="0.2">
      <c r="B4968" s="465"/>
      <c r="C4968" s="465"/>
    </row>
    <row r="4969" spans="2:3" x14ac:dyDescent="0.2">
      <c r="B4969" s="465"/>
      <c r="C4969" s="465"/>
    </row>
    <row r="4970" spans="2:3" x14ac:dyDescent="0.2">
      <c r="B4970" s="465"/>
      <c r="C4970" s="465"/>
    </row>
    <row r="4971" spans="2:3" x14ac:dyDescent="0.2">
      <c r="B4971" s="465"/>
      <c r="C4971" s="465"/>
    </row>
    <row r="4972" spans="2:3" x14ac:dyDescent="0.2">
      <c r="B4972" s="465"/>
      <c r="C4972" s="465"/>
    </row>
    <row r="4973" spans="2:3" x14ac:dyDescent="0.2">
      <c r="B4973" s="465"/>
      <c r="C4973" s="465"/>
    </row>
    <row r="4974" spans="2:3" x14ac:dyDescent="0.2">
      <c r="B4974" s="465"/>
      <c r="C4974" s="465"/>
    </row>
    <row r="4975" spans="2:3" x14ac:dyDescent="0.2">
      <c r="B4975" s="465"/>
      <c r="C4975" s="465"/>
    </row>
    <row r="4976" spans="2:3" x14ac:dyDescent="0.2">
      <c r="B4976" s="465"/>
      <c r="C4976" s="465"/>
    </row>
    <row r="4977" spans="2:3" x14ac:dyDescent="0.2">
      <c r="B4977" s="465"/>
      <c r="C4977" s="465"/>
    </row>
    <row r="4978" spans="2:3" x14ac:dyDescent="0.2">
      <c r="B4978" s="465"/>
      <c r="C4978" s="465"/>
    </row>
    <row r="4979" spans="2:3" x14ac:dyDescent="0.2">
      <c r="B4979" s="465"/>
      <c r="C4979" s="465"/>
    </row>
    <row r="4980" spans="2:3" x14ac:dyDescent="0.2">
      <c r="B4980" s="465"/>
      <c r="C4980" s="465"/>
    </row>
    <row r="4981" spans="2:3" x14ac:dyDescent="0.2">
      <c r="B4981" s="465"/>
      <c r="C4981" s="465"/>
    </row>
    <row r="4982" spans="2:3" x14ac:dyDescent="0.2">
      <c r="B4982" s="465"/>
      <c r="C4982" s="465"/>
    </row>
    <row r="4983" spans="2:3" x14ac:dyDescent="0.2">
      <c r="B4983" s="465"/>
      <c r="C4983" s="465"/>
    </row>
    <row r="4984" spans="2:3" x14ac:dyDescent="0.2">
      <c r="B4984" s="465"/>
      <c r="C4984" s="465"/>
    </row>
    <row r="4985" spans="2:3" x14ac:dyDescent="0.2">
      <c r="B4985" s="465"/>
      <c r="C4985" s="465"/>
    </row>
    <row r="4986" spans="2:3" x14ac:dyDescent="0.2">
      <c r="B4986" s="465"/>
      <c r="C4986" s="465"/>
    </row>
    <row r="4987" spans="2:3" x14ac:dyDescent="0.2">
      <c r="B4987" s="465"/>
      <c r="C4987" s="465"/>
    </row>
    <row r="4988" spans="2:3" x14ac:dyDescent="0.2">
      <c r="B4988" s="465"/>
      <c r="C4988" s="465"/>
    </row>
    <row r="4989" spans="2:3" x14ac:dyDescent="0.2">
      <c r="B4989" s="465"/>
      <c r="C4989" s="465"/>
    </row>
    <row r="4990" spans="2:3" x14ac:dyDescent="0.2">
      <c r="B4990" s="465"/>
      <c r="C4990" s="465"/>
    </row>
    <row r="4991" spans="2:3" x14ac:dyDescent="0.2">
      <c r="B4991" s="465"/>
      <c r="C4991" s="465"/>
    </row>
    <row r="4992" spans="2:3" x14ac:dyDescent="0.2">
      <c r="B4992" s="465"/>
      <c r="C4992" s="465"/>
    </row>
    <row r="4993" spans="2:3" x14ac:dyDescent="0.2">
      <c r="B4993" s="465"/>
      <c r="C4993" s="465"/>
    </row>
    <row r="4994" spans="2:3" x14ac:dyDescent="0.2">
      <c r="B4994" s="465"/>
      <c r="C4994" s="465"/>
    </row>
    <row r="4995" spans="2:3" x14ac:dyDescent="0.2">
      <c r="B4995" s="465"/>
      <c r="C4995" s="465"/>
    </row>
    <row r="4996" spans="2:3" x14ac:dyDescent="0.2">
      <c r="B4996" s="465"/>
      <c r="C4996" s="465"/>
    </row>
    <row r="4997" spans="2:3" x14ac:dyDescent="0.2">
      <c r="B4997" s="465"/>
      <c r="C4997" s="465"/>
    </row>
    <row r="4998" spans="2:3" x14ac:dyDescent="0.2">
      <c r="B4998" s="465"/>
      <c r="C4998" s="465"/>
    </row>
    <row r="4999" spans="2:3" x14ac:dyDescent="0.2">
      <c r="B4999" s="465"/>
      <c r="C4999" s="465"/>
    </row>
    <row r="5000" spans="2:3" x14ac:dyDescent="0.2">
      <c r="B5000" s="465"/>
      <c r="C5000" s="465"/>
    </row>
    <row r="5001" spans="2:3" x14ac:dyDescent="0.2">
      <c r="B5001" s="465"/>
      <c r="C5001" s="465"/>
    </row>
    <row r="5002" spans="2:3" x14ac:dyDescent="0.2">
      <c r="B5002" s="465"/>
      <c r="C5002" s="465"/>
    </row>
    <row r="5003" spans="2:3" x14ac:dyDescent="0.2">
      <c r="B5003" s="465"/>
      <c r="C5003" s="465"/>
    </row>
    <row r="5004" spans="2:3" x14ac:dyDescent="0.2">
      <c r="B5004" s="465"/>
      <c r="C5004" s="465"/>
    </row>
    <row r="5005" spans="2:3" x14ac:dyDescent="0.2">
      <c r="B5005" s="465"/>
      <c r="C5005" s="465"/>
    </row>
    <row r="5006" spans="2:3" x14ac:dyDescent="0.2">
      <c r="B5006" s="465"/>
      <c r="C5006" s="465"/>
    </row>
    <row r="5007" spans="2:3" x14ac:dyDescent="0.2">
      <c r="B5007" s="465"/>
      <c r="C5007" s="465"/>
    </row>
    <row r="5008" spans="2:3" x14ac:dyDescent="0.2">
      <c r="B5008" s="465"/>
      <c r="C5008" s="465"/>
    </row>
    <row r="5009" spans="2:3" x14ac:dyDescent="0.2">
      <c r="B5009" s="465"/>
      <c r="C5009" s="465"/>
    </row>
    <row r="5010" spans="2:3" x14ac:dyDescent="0.2">
      <c r="B5010" s="465"/>
      <c r="C5010" s="465"/>
    </row>
    <row r="5011" spans="2:3" x14ac:dyDescent="0.2">
      <c r="B5011" s="465"/>
      <c r="C5011" s="465"/>
    </row>
    <row r="5012" spans="2:3" x14ac:dyDescent="0.2">
      <c r="B5012" s="465"/>
      <c r="C5012" s="465"/>
    </row>
    <row r="5013" spans="2:3" x14ac:dyDescent="0.2">
      <c r="B5013" s="465"/>
      <c r="C5013" s="465"/>
    </row>
    <row r="5014" spans="2:3" x14ac:dyDescent="0.2">
      <c r="B5014" s="465"/>
      <c r="C5014" s="465"/>
    </row>
    <row r="5015" spans="2:3" x14ac:dyDescent="0.2">
      <c r="B5015" s="465"/>
      <c r="C5015" s="465"/>
    </row>
    <row r="5016" spans="2:3" x14ac:dyDescent="0.2">
      <c r="B5016" s="465"/>
      <c r="C5016" s="465"/>
    </row>
    <row r="5017" spans="2:3" x14ac:dyDescent="0.2">
      <c r="B5017" s="465"/>
      <c r="C5017" s="465"/>
    </row>
    <row r="5018" spans="2:3" x14ac:dyDescent="0.2">
      <c r="B5018" s="465"/>
      <c r="C5018" s="465"/>
    </row>
    <row r="5019" spans="2:3" x14ac:dyDescent="0.2">
      <c r="B5019" s="465"/>
      <c r="C5019" s="465"/>
    </row>
    <row r="5020" spans="2:3" x14ac:dyDescent="0.2">
      <c r="B5020" s="465"/>
      <c r="C5020" s="465"/>
    </row>
    <row r="5021" spans="2:3" x14ac:dyDescent="0.2">
      <c r="B5021" s="465"/>
      <c r="C5021" s="465"/>
    </row>
    <row r="5022" spans="2:3" x14ac:dyDescent="0.2">
      <c r="B5022" s="465"/>
      <c r="C5022" s="465"/>
    </row>
    <row r="5023" spans="2:3" x14ac:dyDescent="0.2">
      <c r="B5023" s="465"/>
      <c r="C5023" s="465"/>
    </row>
    <row r="5024" spans="2:3" x14ac:dyDescent="0.2">
      <c r="B5024" s="465"/>
      <c r="C5024" s="465"/>
    </row>
    <row r="5025" spans="2:3" x14ac:dyDescent="0.2">
      <c r="B5025" s="465"/>
      <c r="C5025" s="465"/>
    </row>
    <row r="5026" spans="2:3" x14ac:dyDescent="0.2">
      <c r="B5026" s="465"/>
      <c r="C5026" s="465"/>
    </row>
    <row r="5027" spans="2:3" x14ac:dyDescent="0.2">
      <c r="B5027" s="465"/>
      <c r="C5027" s="465"/>
    </row>
    <row r="5028" spans="2:3" x14ac:dyDescent="0.2">
      <c r="B5028" s="465"/>
      <c r="C5028" s="465"/>
    </row>
    <row r="5029" spans="2:3" x14ac:dyDescent="0.2">
      <c r="B5029" s="465"/>
      <c r="C5029" s="465"/>
    </row>
    <row r="5030" spans="2:3" x14ac:dyDescent="0.2">
      <c r="B5030" s="465"/>
      <c r="C5030" s="465"/>
    </row>
    <row r="5031" spans="2:3" x14ac:dyDescent="0.2">
      <c r="B5031" s="465"/>
      <c r="C5031" s="465"/>
    </row>
    <row r="5032" spans="2:3" x14ac:dyDescent="0.2">
      <c r="B5032" s="465"/>
      <c r="C5032" s="465"/>
    </row>
    <row r="5033" spans="2:3" x14ac:dyDescent="0.2">
      <c r="B5033" s="465"/>
      <c r="C5033" s="465"/>
    </row>
    <row r="5034" spans="2:3" x14ac:dyDescent="0.2">
      <c r="B5034" s="465"/>
      <c r="C5034" s="465"/>
    </row>
    <row r="5035" spans="2:3" x14ac:dyDescent="0.2">
      <c r="B5035" s="465"/>
      <c r="C5035" s="465"/>
    </row>
    <row r="5036" spans="2:3" x14ac:dyDescent="0.2">
      <c r="B5036" s="465"/>
      <c r="C5036" s="465"/>
    </row>
    <row r="5037" spans="2:3" x14ac:dyDescent="0.2">
      <c r="B5037" s="465"/>
      <c r="C5037" s="465"/>
    </row>
    <row r="5038" spans="2:3" x14ac:dyDescent="0.2">
      <c r="B5038" s="465"/>
      <c r="C5038" s="465"/>
    </row>
    <row r="5039" spans="2:3" x14ac:dyDescent="0.2">
      <c r="B5039" s="465"/>
      <c r="C5039" s="465"/>
    </row>
    <row r="5040" spans="2:3" x14ac:dyDescent="0.2">
      <c r="B5040" s="465"/>
      <c r="C5040" s="465"/>
    </row>
    <row r="5041" spans="2:3" x14ac:dyDescent="0.2">
      <c r="B5041" s="465"/>
      <c r="C5041" s="465"/>
    </row>
    <row r="5042" spans="2:3" x14ac:dyDescent="0.2">
      <c r="B5042" s="465"/>
      <c r="C5042" s="465"/>
    </row>
    <row r="5043" spans="2:3" x14ac:dyDescent="0.2">
      <c r="B5043" s="465"/>
      <c r="C5043" s="465"/>
    </row>
    <row r="5044" spans="2:3" x14ac:dyDescent="0.2">
      <c r="B5044" s="465"/>
      <c r="C5044" s="465"/>
    </row>
    <row r="5045" spans="2:3" x14ac:dyDescent="0.2">
      <c r="B5045" s="465"/>
      <c r="C5045" s="465"/>
    </row>
    <row r="5046" spans="2:3" x14ac:dyDescent="0.2">
      <c r="B5046" s="465"/>
      <c r="C5046" s="465"/>
    </row>
    <row r="5047" spans="2:3" x14ac:dyDescent="0.2">
      <c r="B5047" s="465"/>
      <c r="C5047" s="465"/>
    </row>
    <row r="5048" spans="2:3" x14ac:dyDescent="0.2">
      <c r="B5048" s="465"/>
      <c r="C5048" s="465"/>
    </row>
    <row r="5049" spans="2:3" x14ac:dyDescent="0.2">
      <c r="B5049" s="465"/>
      <c r="C5049" s="465"/>
    </row>
    <row r="5050" spans="2:3" x14ac:dyDescent="0.2">
      <c r="B5050" s="465"/>
      <c r="C5050" s="465"/>
    </row>
    <row r="5051" spans="2:3" x14ac:dyDescent="0.2">
      <c r="B5051" s="465"/>
      <c r="C5051" s="465"/>
    </row>
    <row r="5052" spans="2:3" x14ac:dyDescent="0.2">
      <c r="B5052" s="465"/>
      <c r="C5052" s="465"/>
    </row>
    <row r="5053" spans="2:3" x14ac:dyDescent="0.2">
      <c r="B5053" s="465"/>
      <c r="C5053" s="465"/>
    </row>
    <row r="5054" spans="2:3" x14ac:dyDescent="0.2">
      <c r="B5054" s="465"/>
      <c r="C5054" s="465"/>
    </row>
    <row r="5055" spans="2:3" x14ac:dyDescent="0.2">
      <c r="B5055" s="465"/>
      <c r="C5055" s="465"/>
    </row>
    <row r="5056" spans="2:3" x14ac:dyDescent="0.2">
      <c r="B5056" s="465"/>
      <c r="C5056" s="465"/>
    </row>
    <row r="5057" spans="2:3" x14ac:dyDescent="0.2">
      <c r="B5057" s="465"/>
      <c r="C5057" s="465"/>
    </row>
    <row r="5058" spans="2:3" x14ac:dyDescent="0.2">
      <c r="B5058" s="465"/>
      <c r="C5058" s="465"/>
    </row>
    <row r="5059" spans="2:3" x14ac:dyDescent="0.2">
      <c r="B5059" s="465"/>
      <c r="C5059" s="465"/>
    </row>
    <row r="5060" spans="2:3" x14ac:dyDescent="0.2">
      <c r="B5060" s="465"/>
      <c r="C5060" s="465"/>
    </row>
    <row r="5061" spans="2:3" x14ac:dyDescent="0.2">
      <c r="B5061" s="465"/>
      <c r="C5061" s="465"/>
    </row>
    <row r="5062" spans="2:3" x14ac:dyDescent="0.2">
      <c r="B5062" s="465"/>
      <c r="C5062" s="465"/>
    </row>
    <row r="5063" spans="2:3" x14ac:dyDescent="0.2">
      <c r="B5063" s="465"/>
      <c r="C5063" s="465"/>
    </row>
    <row r="5064" spans="2:3" x14ac:dyDescent="0.2">
      <c r="B5064" s="465"/>
      <c r="C5064" s="465"/>
    </row>
    <row r="5065" spans="2:3" x14ac:dyDescent="0.2">
      <c r="B5065" s="465"/>
      <c r="C5065" s="465"/>
    </row>
    <row r="5066" spans="2:3" x14ac:dyDescent="0.2">
      <c r="B5066" s="465"/>
      <c r="C5066" s="465"/>
    </row>
    <row r="5067" spans="2:3" x14ac:dyDescent="0.2">
      <c r="B5067" s="465"/>
      <c r="C5067" s="465"/>
    </row>
    <row r="5068" spans="2:3" x14ac:dyDescent="0.2">
      <c r="B5068" s="465"/>
      <c r="C5068" s="465"/>
    </row>
    <row r="5069" spans="2:3" x14ac:dyDescent="0.2">
      <c r="B5069" s="465"/>
      <c r="C5069" s="465"/>
    </row>
    <row r="5070" spans="2:3" x14ac:dyDescent="0.2">
      <c r="B5070" s="465"/>
      <c r="C5070" s="465"/>
    </row>
    <row r="5071" spans="2:3" x14ac:dyDescent="0.2">
      <c r="B5071" s="465"/>
      <c r="C5071" s="465"/>
    </row>
    <row r="5072" spans="2:3" x14ac:dyDescent="0.2">
      <c r="B5072" s="465"/>
      <c r="C5072" s="465"/>
    </row>
    <row r="5073" spans="2:3" x14ac:dyDescent="0.2">
      <c r="B5073" s="465"/>
      <c r="C5073" s="465"/>
    </row>
    <row r="5074" spans="2:3" x14ac:dyDescent="0.2">
      <c r="B5074" s="465"/>
      <c r="C5074" s="465"/>
    </row>
    <row r="5075" spans="2:3" x14ac:dyDescent="0.2">
      <c r="B5075" s="465"/>
      <c r="C5075" s="465"/>
    </row>
    <row r="5076" spans="2:3" x14ac:dyDescent="0.2">
      <c r="B5076" s="465"/>
      <c r="C5076" s="465"/>
    </row>
    <row r="5077" spans="2:3" x14ac:dyDescent="0.2">
      <c r="B5077" s="465"/>
      <c r="C5077" s="465"/>
    </row>
    <row r="5078" spans="2:3" x14ac:dyDescent="0.2">
      <c r="B5078" s="465"/>
      <c r="C5078" s="465"/>
    </row>
    <row r="5079" spans="2:3" x14ac:dyDescent="0.2">
      <c r="B5079" s="465"/>
      <c r="C5079" s="465"/>
    </row>
    <row r="5080" spans="2:3" x14ac:dyDescent="0.2">
      <c r="B5080" s="465"/>
      <c r="C5080" s="465"/>
    </row>
    <row r="5081" spans="2:3" x14ac:dyDescent="0.2">
      <c r="B5081" s="465"/>
      <c r="C5081" s="465"/>
    </row>
    <row r="5082" spans="2:3" x14ac:dyDescent="0.2">
      <c r="B5082" s="465"/>
      <c r="C5082" s="465"/>
    </row>
    <row r="5083" spans="2:3" x14ac:dyDescent="0.2">
      <c r="B5083" s="465"/>
      <c r="C5083" s="465"/>
    </row>
    <row r="5084" spans="2:3" x14ac:dyDescent="0.2">
      <c r="B5084" s="465"/>
      <c r="C5084" s="465"/>
    </row>
    <row r="5085" spans="2:3" x14ac:dyDescent="0.2">
      <c r="B5085" s="465"/>
      <c r="C5085" s="465"/>
    </row>
    <row r="5086" spans="2:3" x14ac:dyDescent="0.2">
      <c r="B5086" s="465"/>
      <c r="C5086" s="465"/>
    </row>
    <row r="5087" spans="2:3" x14ac:dyDescent="0.2">
      <c r="B5087" s="465"/>
      <c r="C5087" s="465"/>
    </row>
    <row r="5088" spans="2:3" x14ac:dyDescent="0.2">
      <c r="B5088" s="465"/>
      <c r="C5088" s="465"/>
    </row>
    <row r="5089" spans="2:3" x14ac:dyDescent="0.2">
      <c r="B5089" s="465"/>
      <c r="C5089" s="465"/>
    </row>
    <row r="5090" spans="2:3" x14ac:dyDescent="0.2">
      <c r="B5090" s="465"/>
      <c r="C5090" s="465"/>
    </row>
    <row r="5091" spans="2:3" x14ac:dyDescent="0.2">
      <c r="B5091" s="465"/>
      <c r="C5091" s="465"/>
    </row>
    <row r="5092" spans="2:3" x14ac:dyDescent="0.2">
      <c r="B5092" s="465"/>
      <c r="C5092" s="465"/>
    </row>
    <row r="5093" spans="2:3" x14ac:dyDescent="0.2">
      <c r="B5093" s="465"/>
      <c r="C5093" s="465"/>
    </row>
    <row r="5094" spans="2:3" x14ac:dyDescent="0.2">
      <c r="B5094" s="465"/>
      <c r="C5094" s="465"/>
    </row>
    <row r="5095" spans="2:3" x14ac:dyDescent="0.2">
      <c r="B5095" s="465"/>
      <c r="C5095" s="465"/>
    </row>
    <row r="5096" spans="2:3" x14ac:dyDescent="0.2">
      <c r="B5096" s="465"/>
      <c r="C5096" s="465"/>
    </row>
    <row r="5097" spans="2:3" x14ac:dyDescent="0.2">
      <c r="B5097" s="465"/>
      <c r="C5097" s="465"/>
    </row>
    <row r="5098" spans="2:3" x14ac:dyDescent="0.2">
      <c r="B5098" s="465"/>
      <c r="C5098" s="465"/>
    </row>
    <row r="5099" spans="2:3" x14ac:dyDescent="0.2">
      <c r="B5099" s="465"/>
      <c r="C5099" s="465"/>
    </row>
    <row r="5100" spans="2:3" x14ac:dyDescent="0.2">
      <c r="B5100" s="465"/>
      <c r="C5100" s="465"/>
    </row>
    <row r="5101" spans="2:3" x14ac:dyDescent="0.2">
      <c r="B5101" s="465"/>
      <c r="C5101" s="465"/>
    </row>
    <row r="5102" spans="2:3" x14ac:dyDescent="0.2">
      <c r="B5102" s="465"/>
      <c r="C5102" s="465"/>
    </row>
    <row r="5103" spans="2:3" x14ac:dyDescent="0.2">
      <c r="B5103" s="465"/>
      <c r="C5103" s="465"/>
    </row>
    <row r="5104" spans="2:3" x14ac:dyDescent="0.2">
      <c r="B5104" s="465"/>
      <c r="C5104" s="465"/>
    </row>
    <row r="5105" spans="2:3" x14ac:dyDescent="0.2">
      <c r="B5105" s="465"/>
      <c r="C5105" s="465"/>
    </row>
    <row r="5106" spans="2:3" x14ac:dyDescent="0.2">
      <c r="B5106" s="465"/>
      <c r="C5106" s="465"/>
    </row>
    <row r="5107" spans="2:3" x14ac:dyDescent="0.2">
      <c r="B5107" s="465"/>
      <c r="C5107" s="465"/>
    </row>
    <row r="5108" spans="2:3" x14ac:dyDescent="0.2">
      <c r="B5108" s="465"/>
      <c r="C5108" s="465"/>
    </row>
    <row r="5109" spans="2:3" x14ac:dyDescent="0.2">
      <c r="B5109" s="465"/>
      <c r="C5109" s="465"/>
    </row>
    <row r="5110" spans="2:3" x14ac:dyDescent="0.2">
      <c r="B5110" s="465"/>
      <c r="C5110" s="465"/>
    </row>
    <row r="5111" spans="2:3" x14ac:dyDescent="0.2">
      <c r="B5111" s="465"/>
      <c r="C5111" s="465"/>
    </row>
    <row r="5112" spans="2:3" x14ac:dyDescent="0.2">
      <c r="B5112" s="465"/>
      <c r="C5112" s="465"/>
    </row>
    <row r="5113" spans="2:3" x14ac:dyDescent="0.2">
      <c r="B5113" s="465"/>
      <c r="C5113" s="465"/>
    </row>
    <row r="5114" spans="2:3" x14ac:dyDescent="0.2">
      <c r="B5114" s="465"/>
      <c r="C5114" s="465"/>
    </row>
    <row r="5115" spans="2:3" x14ac:dyDescent="0.2">
      <c r="B5115" s="465"/>
      <c r="C5115" s="465"/>
    </row>
    <row r="5116" spans="2:3" x14ac:dyDescent="0.2">
      <c r="B5116" s="465"/>
      <c r="C5116" s="465"/>
    </row>
    <row r="5117" spans="2:3" x14ac:dyDescent="0.2">
      <c r="B5117" s="465"/>
      <c r="C5117" s="465"/>
    </row>
    <row r="5118" spans="2:3" x14ac:dyDescent="0.2">
      <c r="B5118" s="465"/>
      <c r="C5118" s="465"/>
    </row>
    <row r="5119" spans="2:3" x14ac:dyDescent="0.2">
      <c r="B5119" s="465"/>
      <c r="C5119" s="465"/>
    </row>
    <row r="5120" spans="2:3" x14ac:dyDescent="0.2">
      <c r="B5120" s="465"/>
      <c r="C5120" s="465"/>
    </row>
    <row r="5121" spans="2:3" x14ac:dyDescent="0.2">
      <c r="B5121" s="465"/>
      <c r="C5121" s="465"/>
    </row>
    <row r="5122" spans="2:3" x14ac:dyDescent="0.2">
      <c r="B5122" s="465"/>
      <c r="C5122" s="465"/>
    </row>
    <row r="5123" spans="2:3" x14ac:dyDescent="0.2">
      <c r="B5123" s="465"/>
      <c r="C5123" s="465"/>
    </row>
    <row r="5124" spans="2:3" x14ac:dyDescent="0.2">
      <c r="B5124" s="465"/>
      <c r="C5124" s="465"/>
    </row>
    <row r="5125" spans="2:3" x14ac:dyDescent="0.2">
      <c r="B5125" s="465"/>
      <c r="C5125" s="465"/>
    </row>
    <row r="5126" spans="2:3" x14ac:dyDescent="0.2">
      <c r="B5126" s="465"/>
      <c r="C5126" s="465"/>
    </row>
    <row r="5127" spans="2:3" x14ac:dyDescent="0.2">
      <c r="B5127" s="465"/>
      <c r="C5127" s="465"/>
    </row>
    <row r="5128" spans="2:3" x14ac:dyDescent="0.2">
      <c r="B5128" s="465"/>
      <c r="C5128" s="465"/>
    </row>
    <row r="5129" spans="2:3" x14ac:dyDescent="0.2">
      <c r="B5129" s="465"/>
      <c r="C5129" s="465"/>
    </row>
    <row r="5130" spans="2:3" x14ac:dyDescent="0.2">
      <c r="B5130" s="465"/>
      <c r="C5130" s="465"/>
    </row>
    <row r="5131" spans="2:3" x14ac:dyDescent="0.2">
      <c r="B5131" s="465"/>
      <c r="C5131" s="465"/>
    </row>
    <row r="5132" spans="2:3" x14ac:dyDescent="0.2">
      <c r="B5132" s="465"/>
      <c r="C5132" s="465"/>
    </row>
    <row r="5133" spans="2:3" x14ac:dyDescent="0.2">
      <c r="B5133" s="465"/>
      <c r="C5133" s="465"/>
    </row>
    <row r="5134" spans="2:3" x14ac:dyDescent="0.2">
      <c r="B5134" s="465"/>
      <c r="C5134" s="465"/>
    </row>
    <row r="5135" spans="2:3" x14ac:dyDescent="0.2">
      <c r="B5135" s="465"/>
      <c r="C5135" s="465"/>
    </row>
    <row r="5136" spans="2:3" x14ac:dyDescent="0.2">
      <c r="B5136" s="465"/>
      <c r="C5136" s="465"/>
    </row>
    <row r="5137" spans="2:3" x14ac:dyDescent="0.2">
      <c r="B5137" s="465"/>
      <c r="C5137" s="465"/>
    </row>
    <row r="5138" spans="2:3" x14ac:dyDescent="0.2">
      <c r="B5138" s="465"/>
      <c r="C5138" s="465"/>
    </row>
    <row r="5139" spans="2:3" x14ac:dyDescent="0.2">
      <c r="B5139" s="465"/>
      <c r="C5139" s="465"/>
    </row>
    <row r="5140" spans="2:3" x14ac:dyDescent="0.2">
      <c r="B5140" s="465"/>
      <c r="C5140" s="465"/>
    </row>
    <row r="5141" spans="2:3" x14ac:dyDescent="0.2">
      <c r="B5141" s="465"/>
      <c r="C5141" s="465"/>
    </row>
    <row r="5142" spans="2:3" x14ac:dyDescent="0.2">
      <c r="B5142" s="465"/>
      <c r="C5142" s="465"/>
    </row>
    <row r="5143" spans="2:3" x14ac:dyDescent="0.2">
      <c r="B5143" s="465"/>
      <c r="C5143" s="465"/>
    </row>
    <row r="5144" spans="2:3" x14ac:dyDescent="0.2">
      <c r="B5144" s="465"/>
      <c r="C5144" s="465"/>
    </row>
    <row r="5145" spans="2:3" x14ac:dyDescent="0.2">
      <c r="B5145" s="465"/>
      <c r="C5145" s="465"/>
    </row>
    <row r="5146" spans="2:3" x14ac:dyDescent="0.2">
      <c r="B5146" s="465"/>
      <c r="C5146" s="465"/>
    </row>
    <row r="5147" spans="2:3" x14ac:dyDescent="0.2">
      <c r="B5147" s="465"/>
      <c r="C5147" s="465"/>
    </row>
    <row r="5148" spans="2:3" x14ac:dyDescent="0.2">
      <c r="B5148" s="465"/>
      <c r="C5148" s="465"/>
    </row>
    <row r="5149" spans="2:3" x14ac:dyDescent="0.2">
      <c r="B5149" s="465"/>
      <c r="C5149" s="465"/>
    </row>
    <row r="5150" spans="2:3" x14ac:dyDescent="0.2">
      <c r="B5150" s="465"/>
      <c r="C5150" s="465"/>
    </row>
    <row r="5151" spans="2:3" x14ac:dyDescent="0.2">
      <c r="B5151" s="465"/>
      <c r="C5151" s="465"/>
    </row>
    <row r="5152" spans="2:3" x14ac:dyDescent="0.2">
      <c r="B5152" s="465"/>
      <c r="C5152" s="465"/>
    </row>
    <row r="5153" spans="2:3" x14ac:dyDescent="0.2">
      <c r="B5153" s="465"/>
      <c r="C5153" s="465"/>
    </row>
    <row r="5154" spans="2:3" x14ac:dyDescent="0.2">
      <c r="B5154" s="465"/>
      <c r="C5154" s="465"/>
    </row>
    <row r="5155" spans="2:3" x14ac:dyDescent="0.2">
      <c r="B5155" s="465"/>
      <c r="C5155" s="465"/>
    </row>
    <row r="5156" spans="2:3" x14ac:dyDescent="0.2">
      <c r="B5156" s="465"/>
      <c r="C5156" s="465"/>
    </row>
    <row r="5157" spans="2:3" x14ac:dyDescent="0.2">
      <c r="B5157" s="465"/>
      <c r="C5157" s="465"/>
    </row>
    <row r="5158" spans="2:3" x14ac:dyDescent="0.2">
      <c r="B5158" s="465"/>
      <c r="C5158" s="465"/>
    </row>
    <row r="5159" spans="2:3" x14ac:dyDescent="0.2">
      <c r="B5159" s="465"/>
      <c r="C5159" s="465"/>
    </row>
    <row r="5160" spans="2:3" x14ac:dyDescent="0.2">
      <c r="B5160" s="465"/>
      <c r="C5160" s="465"/>
    </row>
    <row r="5161" spans="2:3" x14ac:dyDescent="0.2">
      <c r="B5161" s="465"/>
      <c r="C5161" s="465"/>
    </row>
    <row r="5162" spans="2:3" x14ac:dyDescent="0.2">
      <c r="B5162" s="465"/>
      <c r="C5162" s="465"/>
    </row>
    <row r="5163" spans="2:3" x14ac:dyDescent="0.2">
      <c r="B5163" s="465"/>
      <c r="C5163" s="465"/>
    </row>
    <row r="5164" spans="2:3" x14ac:dyDescent="0.2">
      <c r="B5164" s="465"/>
      <c r="C5164" s="465"/>
    </row>
    <row r="5165" spans="2:3" x14ac:dyDescent="0.2">
      <c r="B5165" s="465"/>
      <c r="C5165" s="465"/>
    </row>
    <row r="5166" spans="2:3" x14ac:dyDescent="0.2">
      <c r="B5166" s="465"/>
      <c r="C5166" s="465"/>
    </row>
    <row r="5167" spans="2:3" x14ac:dyDescent="0.2">
      <c r="B5167" s="465"/>
      <c r="C5167" s="465"/>
    </row>
    <row r="5168" spans="2:3" x14ac:dyDescent="0.2">
      <c r="B5168" s="465"/>
      <c r="C5168" s="465"/>
    </row>
    <row r="5169" spans="2:3" x14ac:dyDescent="0.2">
      <c r="B5169" s="465"/>
      <c r="C5169" s="465"/>
    </row>
    <row r="5170" spans="2:3" x14ac:dyDescent="0.2">
      <c r="B5170" s="465"/>
      <c r="C5170" s="465"/>
    </row>
    <row r="5171" spans="2:3" x14ac:dyDescent="0.2">
      <c r="B5171" s="465"/>
      <c r="C5171" s="465"/>
    </row>
    <row r="5172" spans="2:3" x14ac:dyDescent="0.2">
      <c r="B5172" s="465"/>
      <c r="C5172" s="465"/>
    </row>
    <row r="5173" spans="2:3" x14ac:dyDescent="0.2">
      <c r="B5173" s="465"/>
      <c r="C5173" s="465"/>
    </row>
    <row r="5174" spans="2:3" x14ac:dyDescent="0.2">
      <c r="B5174" s="465"/>
      <c r="C5174" s="465"/>
    </row>
    <row r="5175" spans="2:3" x14ac:dyDescent="0.2">
      <c r="B5175" s="465"/>
      <c r="C5175" s="465"/>
    </row>
    <row r="5176" spans="2:3" x14ac:dyDescent="0.2">
      <c r="B5176" s="465"/>
      <c r="C5176" s="465"/>
    </row>
    <row r="5177" spans="2:3" x14ac:dyDescent="0.2">
      <c r="B5177" s="465"/>
      <c r="C5177" s="465"/>
    </row>
    <row r="5178" spans="2:3" x14ac:dyDescent="0.2">
      <c r="B5178" s="465"/>
      <c r="C5178" s="465"/>
    </row>
    <row r="5179" spans="2:3" x14ac:dyDescent="0.2">
      <c r="B5179" s="465"/>
      <c r="C5179" s="465"/>
    </row>
    <row r="5180" spans="2:3" x14ac:dyDescent="0.2">
      <c r="B5180" s="465"/>
      <c r="C5180" s="465"/>
    </row>
    <row r="5181" spans="2:3" x14ac:dyDescent="0.2">
      <c r="B5181" s="465"/>
      <c r="C5181" s="465"/>
    </row>
    <row r="5182" spans="2:3" x14ac:dyDescent="0.2">
      <c r="B5182" s="465"/>
      <c r="C5182" s="465"/>
    </row>
    <row r="5183" spans="2:3" x14ac:dyDescent="0.2">
      <c r="B5183" s="465"/>
      <c r="C5183" s="465"/>
    </row>
    <row r="5184" spans="2:3" x14ac:dyDescent="0.2">
      <c r="B5184" s="465"/>
      <c r="C5184" s="465"/>
    </row>
    <row r="5185" spans="2:3" x14ac:dyDescent="0.2">
      <c r="B5185" s="465"/>
      <c r="C5185" s="465"/>
    </row>
    <row r="5186" spans="2:3" x14ac:dyDescent="0.2">
      <c r="B5186" s="465"/>
      <c r="C5186" s="465"/>
    </row>
    <row r="5187" spans="2:3" x14ac:dyDescent="0.2">
      <c r="B5187" s="465"/>
      <c r="C5187" s="465"/>
    </row>
    <row r="5188" spans="2:3" x14ac:dyDescent="0.2">
      <c r="B5188" s="465"/>
      <c r="C5188" s="465"/>
    </row>
    <row r="5189" spans="2:3" x14ac:dyDescent="0.2">
      <c r="B5189" s="465"/>
      <c r="C5189" s="465"/>
    </row>
    <row r="5190" spans="2:3" x14ac:dyDescent="0.2">
      <c r="B5190" s="465"/>
      <c r="C5190" s="465"/>
    </row>
    <row r="5191" spans="2:3" x14ac:dyDescent="0.2">
      <c r="B5191" s="465"/>
      <c r="C5191" s="465"/>
    </row>
    <row r="5192" spans="2:3" x14ac:dyDescent="0.2">
      <c r="B5192" s="465"/>
      <c r="C5192" s="465"/>
    </row>
    <row r="5193" spans="2:3" x14ac:dyDescent="0.2">
      <c r="B5193" s="465"/>
      <c r="C5193" s="465"/>
    </row>
    <row r="5194" spans="2:3" x14ac:dyDescent="0.2">
      <c r="B5194" s="465"/>
      <c r="C5194" s="465"/>
    </row>
    <row r="5195" spans="2:3" x14ac:dyDescent="0.2">
      <c r="B5195" s="465"/>
      <c r="C5195" s="465"/>
    </row>
    <row r="5196" spans="2:3" x14ac:dyDescent="0.2">
      <c r="B5196" s="465"/>
      <c r="C5196" s="465"/>
    </row>
    <row r="5197" spans="2:3" x14ac:dyDescent="0.2">
      <c r="B5197" s="465"/>
      <c r="C5197" s="465"/>
    </row>
    <row r="5198" spans="2:3" x14ac:dyDescent="0.2">
      <c r="B5198" s="465"/>
      <c r="C5198" s="465"/>
    </row>
    <row r="5199" spans="2:3" x14ac:dyDescent="0.2">
      <c r="B5199" s="465"/>
      <c r="C5199" s="465"/>
    </row>
    <row r="5200" spans="2:3" x14ac:dyDescent="0.2">
      <c r="B5200" s="465"/>
      <c r="C5200" s="465"/>
    </row>
    <row r="5201" spans="2:3" x14ac:dyDescent="0.2">
      <c r="B5201" s="465"/>
      <c r="C5201" s="465"/>
    </row>
    <row r="5202" spans="2:3" x14ac:dyDescent="0.2">
      <c r="B5202" s="465"/>
      <c r="C5202" s="465"/>
    </row>
    <row r="5203" spans="2:3" x14ac:dyDescent="0.2">
      <c r="B5203" s="465"/>
      <c r="C5203" s="465"/>
    </row>
    <row r="5204" spans="2:3" x14ac:dyDescent="0.2">
      <c r="B5204" s="465"/>
      <c r="C5204" s="465"/>
    </row>
    <row r="5205" spans="2:3" x14ac:dyDescent="0.2">
      <c r="B5205" s="465"/>
      <c r="C5205" s="465"/>
    </row>
    <row r="5206" spans="2:3" x14ac:dyDescent="0.2">
      <c r="B5206" s="465"/>
      <c r="C5206" s="465"/>
    </row>
    <row r="5207" spans="2:3" x14ac:dyDescent="0.2">
      <c r="B5207" s="465"/>
      <c r="C5207" s="465"/>
    </row>
    <row r="5208" spans="2:3" x14ac:dyDescent="0.2">
      <c r="B5208" s="465"/>
      <c r="C5208" s="465"/>
    </row>
    <row r="5209" spans="2:3" x14ac:dyDescent="0.2">
      <c r="B5209" s="465"/>
      <c r="C5209" s="465"/>
    </row>
    <row r="5210" spans="2:3" x14ac:dyDescent="0.2">
      <c r="B5210" s="465"/>
      <c r="C5210" s="465"/>
    </row>
    <row r="5211" spans="2:3" x14ac:dyDescent="0.2">
      <c r="B5211" s="465"/>
      <c r="C5211" s="465"/>
    </row>
    <row r="5212" spans="2:3" x14ac:dyDescent="0.2">
      <c r="B5212" s="465"/>
      <c r="C5212" s="465"/>
    </row>
    <row r="5213" spans="2:3" x14ac:dyDescent="0.2">
      <c r="B5213" s="465"/>
      <c r="C5213" s="465"/>
    </row>
    <row r="5214" spans="2:3" x14ac:dyDescent="0.2">
      <c r="B5214" s="465"/>
      <c r="C5214" s="465"/>
    </row>
    <row r="5215" spans="2:3" x14ac:dyDescent="0.2">
      <c r="B5215" s="465"/>
      <c r="C5215" s="465"/>
    </row>
    <row r="5216" spans="2:3" x14ac:dyDescent="0.2">
      <c r="B5216" s="465"/>
      <c r="C5216" s="465"/>
    </row>
    <row r="5217" spans="2:3" x14ac:dyDescent="0.2">
      <c r="B5217" s="465"/>
      <c r="C5217" s="465"/>
    </row>
    <row r="5218" spans="2:3" x14ac:dyDescent="0.2">
      <c r="B5218" s="465"/>
      <c r="C5218" s="465"/>
    </row>
    <row r="5219" spans="2:3" x14ac:dyDescent="0.2">
      <c r="B5219" s="465"/>
      <c r="C5219" s="465"/>
    </row>
    <row r="5220" spans="2:3" x14ac:dyDescent="0.2">
      <c r="B5220" s="465"/>
      <c r="C5220" s="465"/>
    </row>
    <row r="5221" spans="2:3" x14ac:dyDescent="0.2">
      <c r="B5221" s="465"/>
      <c r="C5221" s="465"/>
    </row>
    <row r="5222" spans="2:3" x14ac:dyDescent="0.2">
      <c r="B5222" s="465"/>
      <c r="C5222" s="465"/>
    </row>
    <row r="5223" spans="2:3" x14ac:dyDescent="0.2">
      <c r="B5223" s="465"/>
      <c r="C5223" s="465"/>
    </row>
    <row r="5224" spans="2:3" x14ac:dyDescent="0.2">
      <c r="B5224" s="465"/>
      <c r="C5224" s="465"/>
    </row>
    <row r="5225" spans="2:3" x14ac:dyDescent="0.2">
      <c r="B5225" s="465"/>
      <c r="C5225" s="465"/>
    </row>
    <row r="5226" spans="2:3" x14ac:dyDescent="0.2">
      <c r="B5226" s="465"/>
      <c r="C5226" s="465"/>
    </row>
    <row r="5227" spans="2:3" x14ac:dyDescent="0.2">
      <c r="B5227" s="465"/>
      <c r="C5227" s="465"/>
    </row>
    <row r="5228" spans="2:3" x14ac:dyDescent="0.2">
      <c r="B5228" s="465"/>
      <c r="C5228" s="465"/>
    </row>
    <row r="5229" spans="2:3" x14ac:dyDescent="0.2">
      <c r="B5229" s="465"/>
      <c r="C5229" s="465"/>
    </row>
    <row r="5230" spans="2:3" x14ac:dyDescent="0.2">
      <c r="B5230" s="465"/>
      <c r="C5230" s="465"/>
    </row>
    <row r="5231" spans="2:3" x14ac:dyDescent="0.2">
      <c r="B5231" s="465"/>
      <c r="C5231" s="465"/>
    </row>
    <row r="5232" spans="2:3" x14ac:dyDescent="0.2">
      <c r="B5232" s="465"/>
      <c r="C5232" s="465"/>
    </row>
    <row r="5233" spans="2:3" x14ac:dyDescent="0.2">
      <c r="B5233" s="465"/>
      <c r="C5233" s="465"/>
    </row>
    <row r="5234" spans="2:3" x14ac:dyDescent="0.2">
      <c r="B5234" s="465"/>
      <c r="C5234" s="465"/>
    </row>
    <row r="5235" spans="2:3" x14ac:dyDescent="0.2">
      <c r="B5235" s="465"/>
      <c r="C5235" s="465"/>
    </row>
    <row r="5236" spans="2:3" x14ac:dyDescent="0.2">
      <c r="B5236" s="465"/>
      <c r="C5236" s="465"/>
    </row>
    <row r="5237" spans="2:3" x14ac:dyDescent="0.2">
      <c r="B5237" s="465"/>
      <c r="C5237" s="465"/>
    </row>
    <row r="5238" spans="2:3" x14ac:dyDescent="0.2">
      <c r="B5238" s="465"/>
      <c r="C5238" s="465"/>
    </row>
    <row r="5239" spans="2:3" x14ac:dyDescent="0.2">
      <c r="B5239" s="465"/>
      <c r="C5239" s="465"/>
    </row>
    <row r="5240" spans="2:3" x14ac:dyDescent="0.2">
      <c r="B5240" s="465"/>
      <c r="C5240" s="465"/>
    </row>
    <row r="5241" spans="2:3" x14ac:dyDescent="0.2">
      <c r="B5241" s="465"/>
      <c r="C5241" s="465"/>
    </row>
    <row r="5242" spans="2:3" x14ac:dyDescent="0.2">
      <c r="B5242" s="465"/>
      <c r="C5242" s="465"/>
    </row>
    <row r="5243" spans="2:3" x14ac:dyDescent="0.2">
      <c r="B5243" s="465"/>
      <c r="C5243" s="465"/>
    </row>
    <row r="5244" spans="2:3" x14ac:dyDescent="0.2">
      <c r="B5244" s="465"/>
      <c r="C5244" s="465"/>
    </row>
    <row r="5245" spans="2:3" x14ac:dyDescent="0.2">
      <c r="B5245" s="465"/>
      <c r="C5245" s="465"/>
    </row>
    <row r="5246" spans="2:3" x14ac:dyDescent="0.2">
      <c r="B5246" s="465"/>
      <c r="C5246" s="465"/>
    </row>
    <row r="5247" spans="2:3" x14ac:dyDescent="0.2">
      <c r="B5247" s="465"/>
      <c r="C5247" s="465"/>
    </row>
    <row r="5248" spans="2:3" x14ac:dyDescent="0.2">
      <c r="B5248" s="465"/>
      <c r="C5248" s="465"/>
    </row>
    <row r="5249" spans="2:3" x14ac:dyDescent="0.2">
      <c r="B5249" s="465"/>
      <c r="C5249" s="465"/>
    </row>
    <row r="5250" spans="2:3" x14ac:dyDescent="0.2">
      <c r="B5250" s="465"/>
      <c r="C5250" s="465"/>
    </row>
    <row r="5251" spans="2:3" x14ac:dyDescent="0.2">
      <c r="B5251" s="465"/>
      <c r="C5251" s="465"/>
    </row>
    <row r="5252" spans="2:3" x14ac:dyDescent="0.2">
      <c r="B5252" s="465"/>
      <c r="C5252" s="465"/>
    </row>
    <row r="5253" spans="2:3" x14ac:dyDescent="0.2">
      <c r="B5253" s="465"/>
      <c r="C5253" s="465"/>
    </row>
    <row r="5254" spans="2:3" x14ac:dyDescent="0.2">
      <c r="B5254" s="465"/>
      <c r="C5254" s="465"/>
    </row>
    <row r="5255" spans="2:3" x14ac:dyDescent="0.2">
      <c r="B5255" s="465"/>
      <c r="C5255" s="465"/>
    </row>
    <row r="5256" spans="2:3" x14ac:dyDescent="0.2">
      <c r="B5256" s="465"/>
      <c r="C5256" s="465"/>
    </row>
    <row r="5257" spans="2:3" x14ac:dyDescent="0.2">
      <c r="B5257" s="465"/>
      <c r="C5257" s="465"/>
    </row>
    <row r="5258" spans="2:3" x14ac:dyDescent="0.2">
      <c r="B5258" s="465"/>
      <c r="C5258" s="465"/>
    </row>
    <row r="5259" spans="2:3" x14ac:dyDescent="0.2">
      <c r="B5259" s="465"/>
      <c r="C5259" s="465"/>
    </row>
    <row r="5260" spans="2:3" x14ac:dyDescent="0.2">
      <c r="B5260" s="465"/>
      <c r="C5260" s="465"/>
    </row>
    <row r="5261" spans="2:3" x14ac:dyDescent="0.2">
      <c r="B5261" s="465"/>
      <c r="C5261" s="465"/>
    </row>
    <row r="5262" spans="2:3" x14ac:dyDescent="0.2">
      <c r="B5262" s="465"/>
      <c r="C5262" s="465"/>
    </row>
    <row r="5263" spans="2:3" x14ac:dyDescent="0.2">
      <c r="B5263" s="465"/>
      <c r="C5263" s="465"/>
    </row>
    <row r="5264" spans="2:3" x14ac:dyDescent="0.2">
      <c r="B5264" s="465"/>
      <c r="C5264" s="465"/>
    </row>
    <row r="5265" spans="2:3" x14ac:dyDescent="0.2">
      <c r="B5265" s="465"/>
      <c r="C5265" s="465"/>
    </row>
    <row r="5266" spans="2:3" x14ac:dyDescent="0.2">
      <c r="B5266" s="465"/>
      <c r="C5266" s="465"/>
    </row>
    <row r="5267" spans="2:3" x14ac:dyDescent="0.2">
      <c r="B5267" s="465"/>
      <c r="C5267" s="465"/>
    </row>
    <row r="5268" spans="2:3" x14ac:dyDescent="0.2">
      <c r="B5268" s="465"/>
      <c r="C5268" s="465"/>
    </row>
    <row r="5269" spans="2:3" x14ac:dyDescent="0.2">
      <c r="B5269" s="465"/>
      <c r="C5269" s="465"/>
    </row>
    <row r="5270" spans="2:3" x14ac:dyDescent="0.2">
      <c r="B5270" s="465"/>
      <c r="C5270" s="465"/>
    </row>
    <row r="5271" spans="2:3" x14ac:dyDescent="0.2">
      <c r="B5271" s="465"/>
      <c r="C5271" s="465"/>
    </row>
    <row r="5272" spans="2:3" x14ac:dyDescent="0.2">
      <c r="B5272" s="465"/>
      <c r="C5272" s="465"/>
    </row>
    <row r="5273" spans="2:3" x14ac:dyDescent="0.2">
      <c r="B5273" s="465"/>
      <c r="C5273" s="465"/>
    </row>
    <row r="5274" spans="2:3" x14ac:dyDescent="0.2">
      <c r="B5274" s="465"/>
      <c r="C5274" s="465"/>
    </row>
    <row r="5275" spans="2:3" x14ac:dyDescent="0.2">
      <c r="B5275" s="465"/>
      <c r="C5275" s="465"/>
    </row>
    <row r="5276" spans="2:3" x14ac:dyDescent="0.2">
      <c r="B5276" s="465"/>
      <c r="C5276" s="465"/>
    </row>
    <row r="5277" spans="2:3" x14ac:dyDescent="0.2">
      <c r="B5277" s="465"/>
      <c r="C5277" s="465"/>
    </row>
    <row r="5278" spans="2:3" x14ac:dyDescent="0.2">
      <c r="B5278" s="465"/>
      <c r="C5278" s="465"/>
    </row>
    <row r="5279" spans="2:3" x14ac:dyDescent="0.2">
      <c r="B5279" s="465"/>
      <c r="C5279" s="465"/>
    </row>
    <row r="5280" spans="2:3" x14ac:dyDescent="0.2">
      <c r="B5280" s="465"/>
      <c r="C5280" s="465"/>
    </row>
    <row r="5281" spans="2:3" x14ac:dyDescent="0.2">
      <c r="B5281" s="465"/>
      <c r="C5281" s="465"/>
    </row>
    <row r="5282" spans="2:3" x14ac:dyDescent="0.2">
      <c r="B5282" s="465"/>
      <c r="C5282" s="465"/>
    </row>
    <row r="5283" spans="2:3" x14ac:dyDescent="0.2">
      <c r="B5283" s="465"/>
      <c r="C5283" s="465"/>
    </row>
    <row r="5284" spans="2:3" x14ac:dyDescent="0.2">
      <c r="B5284" s="465"/>
      <c r="C5284" s="465"/>
    </row>
    <row r="5285" spans="2:3" x14ac:dyDescent="0.2">
      <c r="B5285" s="465"/>
      <c r="C5285" s="465"/>
    </row>
    <row r="5286" spans="2:3" x14ac:dyDescent="0.2">
      <c r="B5286" s="465"/>
      <c r="C5286" s="465"/>
    </row>
    <row r="5287" spans="2:3" x14ac:dyDescent="0.2">
      <c r="B5287" s="465"/>
      <c r="C5287" s="465"/>
    </row>
    <row r="5288" spans="2:3" x14ac:dyDescent="0.2">
      <c r="B5288" s="465"/>
      <c r="C5288" s="465"/>
    </row>
    <row r="5289" spans="2:3" x14ac:dyDescent="0.2">
      <c r="B5289" s="465"/>
      <c r="C5289" s="465"/>
    </row>
    <row r="5290" spans="2:3" x14ac:dyDescent="0.2">
      <c r="B5290" s="465"/>
      <c r="C5290" s="465"/>
    </row>
    <row r="5291" spans="2:3" x14ac:dyDescent="0.2">
      <c r="B5291" s="465"/>
      <c r="C5291" s="465"/>
    </row>
    <row r="5292" spans="2:3" x14ac:dyDescent="0.2">
      <c r="B5292" s="465"/>
      <c r="C5292" s="465"/>
    </row>
    <row r="5293" spans="2:3" x14ac:dyDescent="0.2">
      <c r="B5293" s="465"/>
      <c r="C5293" s="465"/>
    </row>
    <row r="5294" spans="2:3" x14ac:dyDescent="0.2">
      <c r="B5294" s="465"/>
      <c r="C5294" s="465"/>
    </row>
    <row r="5295" spans="2:3" x14ac:dyDescent="0.2">
      <c r="B5295" s="465"/>
      <c r="C5295" s="465"/>
    </row>
    <row r="5296" spans="2:3" x14ac:dyDescent="0.2">
      <c r="B5296" s="465"/>
      <c r="C5296" s="465"/>
    </row>
    <row r="5297" spans="2:3" x14ac:dyDescent="0.2">
      <c r="B5297" s="465"/>
      <c r="C5297" s="465"/>
    </row>
    <row r="5298" spans="2:3" x14ac:dyDescent="0.2">
      <c r="B5298" s="465"/>
      <c r="C5298" s="465"/>
    </row>
    <row r="5299" spans="2:3" x14ac:dyDescent="0.2">
      <c r="B5299" s="465"/>
      <c r="C5299" s="465"/>
    </row>
    <row r="5300" spans="2:3" x14ac:dyDescent="0.2">
      <c r="B5300" s="465"/>
      <c r="C5300" s="465"/>
    </row>
    <row r="5301" spans="2:3" x14ac:dyDescent="0.2">
      <c r="B5301" s="465"/>
      <c r="C5301" s="465"/>
    </row>
    <row r="5302" spans="2:3" x14ac:dyDescent="0.2">
      <c r="B5302" s="465"/>
      <c r="C5302" s="465"/>
    </row>
    <row r="5303" spans="2:3" x14ac:dyDescent="0.2">
      <c r="B5303" s="465"/>
      <c r="C5303" s="465"/>
    </row>
    <row r="5304" spans="2:3" x14ac:dyDescent="0.2">
      <c r="B5304" s="465"/>
      <c r="C5304" s="465"/>
    </row>
    <row r="5305" spans="2:3" x14ac:dyDescent="0.2">
      <c r="B5305" s="465"/>
      <c r="C5305" s="465"/>
    </row>
    <row r="5306" spans="2:3" x14ac:dyDescent="0.2">
      <c r="B5306" s="465"/>
      <c r="C5306" s="465"/>
    </row>
    <row r="5307" spans="2:3" x14ac:dyDescent="0.2">
      <c r="B5307" s="465"/>
      <c r="C5307" s="465"/>
    </row>
    <row r="5308" spans="2:3" x14ac:dyDescent="0.2">
      <c r="B5308" s="465"/>
      <c r="C5308" s="465"/>
    </row>
    <row r="5309" spans="2:3" x14ac:dyDescent="0.2">
      <c r="B5309" s="465"/>
      <c r="C5309" s="465"/>
    </row>
    <row r="5310" spans="2:3" x14ac:dyDescent="0.2">
      <c r="B5310" s="465"/>
      <c r="C5310" s="465"/>
    </row>
    <row r="5311" spans="2:3" x14ac:dyDescent="0.2">
      <c r="B5311" s="465"/>
      <c r="C5311" s="465"/>
    </row>
    <row r="5312" spans="2:3" x14ac:dyDescent="0.2">
      <c r="B5312" s="465"/>
      <c r="C5312" s="465"/>
    </row>
    <row r="5313" spans="2:3" x14ac:dyDescent="0.2">
      <c r="B5313" s="465"/>
      <c r="C5313" s="465"/>
    </row>
    <row r="5314" spans="2:3" x14ac:dyDescent="0.2">
      <c r="B5314" s="465"/>
      <c r="C5314" s="465"/>
    </row>
    <row r="5315" spans="2:3" x14ac:dyDescent="0.2">
      <c r="B5315" s="465"/>
      <c r="C5315" s="465"/>
    </row>
    <row r="5316" spans="2:3" x14ac:dyDescent="0.2">
      <c r="B5316" s="465"/>
      <c r="C5316" s="465"/>
    </row>
    <row r="5317" spans="2:3" x14ac:dyDescent="0.2">
      <c r="B5317" s="465"/>
      <c r="C5317" s="465"/>
    </row>
    <row r="5318" spans="2:3" x14ac:dyDescent="0.2">
      <c r="B5318" s="465"/>
      <c r="C5318" s="465"/>
    </row>
    <row r="5319" spans="2:3" x14ac:dyDescent="0.2">
      <c r="B5319" s="465"/>
      <c r="C5319" s="465"/>
    </row>
    <row r="5320" spans="2:3" x14ac:dyDescent="0.2">
      <c r="B5320" s="465"/>
      <c r="C5320" s="465"/>
    </row>
    <row r="5321" spans="2:3" x14ac:dyDescent="0.2">
      <c r="B5321" s="465"/>
      <c r="C5321" s="465"/>
    </row>
    <row r="5322" spans="2:3" x14ac:dyDescent="0.2">
      <c r="B5322" s="465"/>
      <c r="C5322" s="465"/>
    </row>
    <row r="5323" spans="2:3" x14ac:dyDescent="0.2">
      <c r="B5323" s="465"/>
      <c r="C5323" s="465"/>
    </row>
    <row r="5324" spans="2:3" x14ac:dyDescent="0.2">
      <c r="B5324" s="465"/>
      <c r="C5324" s="465"/>
    </row>
    <row r="5325" spans="2:3" x14ac:dyDescent="0.2">
      <c r="B5325" s="465"/>
      <c r="C5325" s="465"/>
    </row>
    <row r="5326" spans="2:3" x14ac:dyDescent="0.2">
      <c r="B5326" s="465"/>
      <c r="C5326" s="465"/>
    </row>
    <row r="5327" spans="2:3" x14ac:dyDescent="0.2">
      <c r="B5327" s="465"/>
      <c r="C5327" s="465"/>
    </row>
    <row r="5328" spans="2:3" x14ac:dyDescent="0.2">
      <c r="B5328" s="465"/>
      <c r="C5328" s="465"/>
    </row>
    <row r="5329" spans="2:3" x14ac:dyDescent="0.2">
      <c r="B5329" s="465"/>
      <c r="C5329" s="465"/>
    </row>
    <row r="5330" spans="2:3" x14ac:dyDescent="0.2">
      <c r="B5330" s="465"/>
      <c r="C5330" s="465"/>
    </row>
    <row r="5331" spans="2:3" x14ac:dyDescent="0.2">
      <c r="B5331" s="465"/>
      <c r="C5331" s="465"/>
    </row>
    <row r="5332" spans="2:3" x14ac:dyDescent="0.2">
      <c r="B5332" s="465"/>
      <c r="C5332" s="465"/>
    </row>
    <row r="5333" spans="2:3" x14ac:dyDescent="0.2">
      <c r="B5333" s="465"/>
      <c r="C5333" s="465"/>
    </row>
    <row r="5334" spans="2:3" x14ac:dyDescent="0.2">
      <c r="B5334" s="465"/>
      <c r="C5334" s="465"/>
    </row>
    <row r="5335" spans="2:3" x14ac:dyDescent="0.2">
      <c r="B5335" s="465"/>
      <c r="C5335" s="465"/>
    </row>
    <row r="5336" spans="2:3" x14ac:dyDescent="0.2">
      <c r="B5336" s="465"/>
      <c r="C5336" s="465"/>
    </row>
    <row r="5337" spans="2:3" x14ac:dyDescent="0.2">
      <c r="B5337" s="465"/>
      <c r="C5337" s="465"/>
    </row>
    <row r="5338" spans="2:3" x14ac:dyDescent="0.2">
      <c r="B5338" s="465"/>
      <c r="C5338" s="465"/>
    </row>
    <row r="5339" spans="2:3" x14ac:dyDescent="0.2">
      <c r="B5339" s="465"/>
      <c r="C5339" s="465"/>
    </row>
    <row r="5340" spans="2:3" x14ac:dyDescent="0.2">
      <c r="B5340" s="465"/>
      <c r="C5340" s="465"/>
    </row>
    <row r="5341" spans="2:3" x14ac:dyDescent="0.2">
      <c r="B5341" s="465"/>
      <c r="C5341" s="465"/>
    </row>
    <row r="5342" spans="2:3" x14ac:dyDescent="0.2">
      <c r="B5342" s="465"/>
      <c r="C5342" s="465"/>
    </row>
    <row r="5343" spans="2:3" x14ac:dyDescent="0.2">
      <c r="B5343" s="465"/>
      <c r="C5343" s="465"/>
    </row>
    <row r="5344" spans="2:3" x14ac:dyDescent="0.2">
      <c r="B5344" s="465"/>
      <c r="C5344" s="465"/>
    </row>
    <row r="5345" spans="2:3" x14ac:dyDescent="0.2">
      <c r="B5345" s="465"/>
      <c r="C5345" s="465"/>
    </row>
    <row r="5346" spans="2:3" x14ac:dyDescent="0.2">
      <c r="B5346" s="465"/>
      <c r="C5346" s="465"/>
    </row>
    <row r="5347" spans="2:3" x14ac:dyDescent="0.2">
      <c r="B5347" s="465"/>
      <c r="C5347" s="465"/>
    </row>
    <row r="5348" spans="2:3" x14ac:dyDescent="0.2">
      <c r="B5348" s="465"/>
      <c r="C5348" s="465"/>
    </row>
    <row r="5349" spans="2:3" x14ac:dyDescent="0.2">
      <c r="B5349" s="465"/>
      <c r="C5349" s="465"/>
    </row>
    <row r="5350" spans="2:3" x14ac:dyDescent="0.2">
      <c r="B5350" s="465"/>
      <c r="C5350" s="465"/>
    </row>
    <row r="5351" spans="2:3" x14ac:dyDescent="0.2">
      <c r="B5351" s="465"/>
      <c r="C5351" s="465"/>
    </row>
    <row r="5352" spans="2:3" x14ac:dyDescent="0.2">
      <c r="B5352" s="465"/>
      <c r="C5352" s="465"/>
    </row>
    <row r="5353" spans="2:3" x14ac:dyDescent="0.2">
      <c r="B5353" s="465"/>
      <c r="C5353" s="465"/>
    </row>
    <row r="5354" spans="2:3" x14ac:dyDescent="0.2">
      <c r="B5354" s="465"/>
      <c r="C5354" s="465"/>
    </row>
    <row r="5355" spans="2:3" x14ac:dyDescent="0.2">
      <c r="B5355" s="465"/>
      <c r="C5355" s="465"/>
    </row>
    <row r="5356" spans="2:3" x14ac:dyDescent="0.2">
      <c r="B5356" s="465"/>
      <c r="C5356" s="465"/>
    </row>
    <row r="5357" spans="2:3" x14ac:dyDescent="0.2">
      <c r="B5357" s="465"/>
      <c r="C5357" s="465"/>
    </row>
    <row r="5358" spans="2:3" x14ac:dyDescent="0.2">
      <c r="B5358" s="465"/>
      <c r="C5358" s="465"/>
    </row>
    <row r="5359" spans="2:3" x14ac:dyDescent="0.2">
      <c r="B5359" s="465"/>
      <c r="C5359" s="465"/>
    </row>
    <row r="5360" spans="2:3" x14ac:dyDescent="0.2">
      <c r="B5360" s="465"/>
      <c r="C5360" s="465"/>
    </row>
    <row r="5361" spans="2:3" x14ac:dyDescent="0.2">
      <c r="B5361" s="465"/>
      <c r="C5361" s="465"/>
    </row>
    <row r="5362" spans="2:3" x14ac:dyDescent="0.2">
      <c r="B5362" s="465"/>
      <c r="C5362" s="465"/>
    </row>
    <row r="5363" spans="2:3" x14ac:dyDescent="0.2">
      <c r="B5363" s="465"/>
      <c r="C5363" s="465"/>
    </row>
    <row r="5364" spans="2:3" x14ac:dyDescent="0.2">
      <c r="B5364" s="465"/>
      <c r="C5364" s="465"/>
    </row>
    <row r="5365" spans="2:3" x14ac:dyDescent="0.2">
      <c r="B5365" s="465"/>
      <c r="C5365" s="465"/>
    </row>
    <row r="5366" spans="2:3" x14ac:dyDescent="0.2">
      <c r="B5366" s="465"/>
      <c r="C5366" s="465"/>
    </row>
    <row r="5367" spans="2:3" x14ac:dyDescent="0.2">
      <c r="B5367" s="465"/>
      <c r="C5367" s="465"/>
    </row>
    <row r="5368" spans="2:3" x14ac:dyDescent="0.2">
      <c r="B5368" s="465"/>
      <c r="C5368" s="465"/>
    </row>
    <row r="5369" spans="2:3" x14ac:dyDescent="0.2">
      <c r="B5369" s="465"/>
      <c r="C5369" s="465"/>
    </row>
    <row r="5370" spans="2:3" x14ac:dyDescent="0.2">
      <c r="B5370" s="465"/>
      <c r="C5370" s="465"/>
    </row>
    <row r="5371" spans="2:3" x14ac:dyDescent="0.2">
      <c r="B5371" s="465"/>
      <c r="C5371" s="465"/>
    </row>
    <row r="5372" spans="2:3" x14ac:dyDescent="0.2">
      <c r="B5372" s="465"/>
      <c r="C5372" s="465"/>
    </row>
    <row r="5373" spans="2:3" x14ac:dyDescent="0.2">
      <c r="B5373" s="465"/>
      <c r="C5373" s="465"/>
    </row>
    <row r="5374" spans="2:3" x14ac:dyDescent="0.2">
      <c r="B5374" s="465"/>
      <c r="C5374" s="465"/>
    </row>
    <row r="5375" spans="2:3" x14ac:dyDescent="0.2">
      <c r="B5375" s="465"/>
      <c r="C5375" s="465"/>
    </row>
    <row r="5376" spans="2:3" x14ac:dyDescent="0.2">
      <c r="B5376" s="465"/>
      <c r="C5376" s="465"/>
    </row>
    <row r="5377" spans="2:3" x14ac:dyDescent="0.2">
      <c r="B5377" s="465"/>
      <c r="C5377" s="465"/>
    </row>
    <row r="5378" spans="2:3" x14ac:dyDescent="0.2">
      <c r="B5378" s="465"/>
      <c r="C5378" s="465"/>
    </row>
    <row r="5379" spans="2:3" x14ac:dyDescent="0.2">
      <c r="B5379" s="465"/>
      <c r="C5379" s="465"/>
    </row>
    <row r="5380" spans="2:3" x14ac:dyDescent="0.2">
      <c r="B5380" s="465"/>
      <c r="C5380" s="465"/>
    </row>
    <row r="5381" spans="2:3" x14ac:dyDescent="0.2">
      <c r="B5381" s="465"/>
      <c r="C5381" s="465"/>
    </row>
    <row r="5382" spans="2:3" x14ac:dyDescent="0.2">
      <c r="B5382" s="465"/>
      <c r="C5382" s="465"/>
    </row>
    <row r="5383" spans="2:3" x14ac:dyDescent="0.2">
      <c r="B5383" s="465"/>
      <c r="C5383" s="465"/>
    </row>
    <row r="5384" spans="2:3" x14ac:dyDescent="0.2">
      <c r="B5384" s="465"/>
      <c r="C5384" s="465"/>
    </row>
    <row r="5385" spans="2:3" x14ac:dyDescent="0.2">
      <c r="B5385" s="465"/>
      <c r="C5385" s="465"/>
    </row>
    <row r="5386" spans="2:3" x14ac:dyDescent="0.2">
      <c r="B5386" s="465"/>
      <c r="C5386" s="465"/>
    </row>
    <row r="5387" spans="2:3" x14ac:dyDescent="0.2">
      <c r="B5387" s="465"/>
      <c r="C5387" s="465"/>
    </row>
    <row r="5388" spans="2:3" x14ac:dyDescent="0.2">
      <c r="B5388" s="465"/>
      <c r="C5388" s="465"/>
    </row>
    <row r="5389" spans="2:3" x14ac:dyDescent="0.2">
      <c r="B5389" s="465"/>
      <c r="C5389" s="465"/>
    </row>
    <row r="5390" spans="2:3" x14ac:dyDescent="0.2">
      <c r="B5390" s="465"/>
      <c r="C5390" s="465"/>
    </row>
    <row r="5391" spans="2:3" x14ac:dyDescent="0.2">
      <c r="B5391" s="465"/>
      <c r="C5391" s="465"/>
    </row>
    <row r="5392" spans="2:3" x14ac:dyDescent="0.2">
      <c r="B5392" s="465"/>
      <c r="C5392" s="465"/>
    </row>
    <row r="5393" spans="2:3" x14ac:dyDescent="0.2">
      <c r="B5393" s="465"/>
      <c r="C5393" s="465"/>
    </row>
    <row r="5394" spans="2:3" x14ac:dyDescent="0.2">
      <c r="B5394" s="465"/>
      <c r="C5394" s="465"/>
    </row>
    <row r="5395" spans="2:3" x14ac:dyDescent="0.2">
      <c r="B5395" s="465"/>
      <c r="C5395" s="465"/>
    </row>
    <row r="5396" spans="2:3" x14ac:dyDescent="0.2">
      <c r="B5396" s="465"/>
      <c r="C5396" s="465"/>
    </row>
    <row r="5397" spans="2:3" x14ac:dyDescent="0.2">
      <c r="B5397" s="465"/>
      <c r="C5397" s="465"/>
    </row>
    <row r="5398" spans="2:3" x14ac:dyDescent="0.2">
      <c r="B5398" s="465"/>
      <c r="C5398" s="465"/>
    </row>
    <row r="5399" spans="2:3" x14ac:dyDescent="0.2">
      <c r="B5399" s="465"/>
      <c r="C5399" s="465"/>
    </row>
    <row r="5400" spans="2:3" x14ac:dyDescent="0.2">
      <c r="B5400" s="465"/>
      <c r="C5400" s="465"/>
    </row>
    <row r="5401" spans="2:3" x14ac:dyDescent="0.2">
      <c r="B5401" s="465"/>
      <c r="C5401" s="465"/>
    </row>
    <row r="5402" spans="2:3" x14ac:dyDescent="0.2">
      <c r="B5402" s="465"/>
      <c r="C5402" s="465"/>
    </row>
    <row r="5403" spans="2:3" x14ac:dyDescent="0.2">
      <c r="B5403" s="465"/>
      <c r="C5403" s="465"/>
    </row>
    <row r="5404" spans="2:3" x14ac:dyDescent="0.2">
      <c r="B5404" s="465"/>
      <c r="C5404" s="465"/>
    </row>
    <row r="5405" spans="2:3" x14ac:dyDescent="0.2">
      <c r="B5405" s="465"/>
      <c r="C5405" s="465"/>
    </row>
    <row r="5406" spans="2:3" x14ac:dyDescent="0.2">
      <c r="B5406" s="465"/>
      <c r="C5406" s="465"/>
    </row>
    <row r="5407" spans="2:3" x14ac:dyDescent="0.2">
      <c r="B5407" s="465"/>
      <c r="C5407" s="465"/>
    </row>
    <row r="5408" spans="2:3" x14ac:dyDescent="0.2">
      <c r="B5408" s="465"/>
      <c r="C5408" s="465"/>
    </row>
    <row r="5409" spans="2:3" x14ac:dyDescent="0.2">
      <c r="B5409" s="465"/>
      <c r="C5409" s="465"/>
    </row>
    <row r="5410" spans="2:3" x14ac:dyDescent="0.2">
      <c r="B5410" s="465"/>
      <c r="C5410" s="465"/>
    </row>
    <row r="5411" spans="2:3" x14ac:dyDescent="0.2">
      <c r="B5411" s="465"/>
      <c r="C5411" s="465"/>
    </row>
    <row r="5412" spans="2:3" x14ac:dyDescent="0.2">
      <c r="B5412" s="465"/>
      <c r="C5412" s="465"/>
    </row>
    <row r="5413" spans="2:3" x14ac:dyDescent="0.2">
      <c r="B5413" s="465"/>
      <c r="C5413" s="465"/>
    </row>
    <row r="5414" spans="2:3" x14ac:dyDescent="0.2">
      <c r="B5414" s="465"/>
      <c r="C5414" s="465"/>
    </row>
    <row r="5415" spans="2:3" x14ac:dyDescent="0.2">
      <c r="B5415" s="465"/>
      <c r="C5415" s="465"/>
    </row>
    <row r="5416" spans="2:3" x14ac:dyDescent="0.2">
      <c r="B5416" s="465"/>
      <c r="C5416" s="465"/>
    </row>
    <row r="5417" spans="2:3" x14ac:dyDescent="0.2">
      <c r="B5417" s="465"/>
      <c r="C5417" s="465"/>
    </row>
    <row r="5418" spans="2:3" x14ac:dyDescent="0.2">
      <c r="B5418" s="465"/>
      <c r="C5418" s="465"/>
    </row>
    <row r="5419" spans="2:3" x14ac:dyDescent="0.2">
      <c r="B5419" s="465"/>
      <c r="C5419" s="465"/>
    </row>
    <row r="5420" spans="2:3" x14ac:dyDescent="0.2">
      <c r="B5420" s="465"/>
      <c r="C5420" s="465"/>
    </row>
    <row r="5421" spans="2:3" x14ac:dyDescent="0.2">
      <c r="B5421" s="465"/>
      <c r="C5421" s="465"/>
    </row>
    <row r="5422" spans="2:3" x14ac:dyDescent="0.2">
      <c r="B5422" s="465"/>
      <c r="C5422" s="465"/>
    </row>
    <row r="5423" spans="2:3" x14ac:dyDescent="0.2">
      <c r="B5423" s="465"/>
      <c r="C5423" s="465"/>
    </row>
    <row r="5424" spans="2:3" x14ac:dyDescent="0.2">
      <c r="B5424" s="465"/>
      <c r="C5424" s="465"/>
    </row>
    <row r="5425" spans="2:3" x14ac:dyDescent="0.2">
      <c r="B5425" s="465"/>
      <c r="C5425" s="465"/>
    </row>
    <row r="5426" spans="2:3" x14ac:dyDescent="0.2">
      <c r="B5426" s="465"/>
      <c r="C5426" s="465"/>
    </row>
    <row r="5427" spans="2:3" x14ac:dyDescent="0.2">
      <c r="B5427" s="465"/>
      <c r="C5427" s="465"/>
    </row>
    <row r="5428" spans="2:3" x14ac:dyDescent="0.2">
      <c r="B5428" s="465"/>
      <c r="C5428" s="465"/>
    </row>
    <row r="5429" spans="2:3" x14ac:dyDescent="0.2">
      <c r="B5429" s="465"/>
      <c r="C5429" s="465"/>
    </row>
    <row r="5430" spans="2:3" x14ac:dyDescent="0.2">
      <c r="B5430" s="465"/>
      <c r="C5430" s="465"/>
    </row>
    <row r="5431" spans="2:3" x14ac:dyDescent="0.2">
      <c r="B5431" s="465"/>
      <c r="C5431" s="465"/>
    </row>
    <row r="5432" spans="2:3" x14ac:dyDescent="0.2">
      <c r="B5432" s="465"/>
      <c r="C5432" s="465"/>
    </row>
    <row r="5433" spans="2:3" x14ac:dyDescent="0.2">
      <c r="B5433" s="465"/>
      <c r="C5433" s="465"/>
    </row>
    <row r="5434" spans="2:3" x14ac:dyDescent="0.2">
      <c r="B5434" s="465"/>
      <c r="C5434" s="465"/>
    </row>
    <row r="5435" spans="2:3" x14ac:dyDescent="0.2">
      <c r="B5435" s="465"/>
      <c r="C5435" s="465"/>
    </row>
    <row r="5436" spans="2:3" x14ac:dyDescent="0.2">
      <c r="B5436" s="465"/>
      <c r="C5436" s="465"/>
    </row>
    <row r="5437" spans="2:3" x14ac:dyDescent="0.2">
      <c r="B5437" s="465"/>
      <c r="C5437" s="465"/>
    </row>
    <row r="5438" spans="2:3" x14ac:dyDescent="0.2">
      <c r="B5438" s="465"/>
      <c r="C5438" s="465"/>
    </row>
    <row r="5439" spans="2:3" x14ac:dyDescent="0.2">
      <c r="B5439" s="465"/>
      <c r="C5439" s="465"/>
    </row>
    <row r="5440" spans="2:3" x14ac:dyDescent="0.2">
      <c r="B5440" s="465"/>
      <c r="C5440" s="465"/>
    </row>
    <row r="5441" spans="2:3" x14ac:dyDescent="0.2">
      <c r="B5441" s="465"/>
      <c r="C5441" s="465"/>
    </row>
    <row r="5442" spans="2:3" x14ac:dyDescent="0.2">
      <c r="B5442" s="465"/>
      <c r="C5442" s="465"/>
    </row>
    <row r="5443" spans="2:3" x14ac:dyDescent="0.2">
      <c r="B5443" s="465"/>
      <c r="C5443" s="465"/>
    </row>
    <row r="5444" spans="2:3" x14ac:dyDescent="0.2">
      <c r="B5444" s="465"/>
      <c r="C5444" s="465"/>
    </row>
    <row r="5445" spans="2:3" x14ac:dyDescent="0.2">
      <c r="B5445" s="465"/>
      <c r="C5445" s="465"/>
    </row>
    <row r="5446" spans="2:3" x14ac:dyDescent="0.2">
      <c r="B5446" s="465"/>
      <c r="C5446" s="465"/>
    </row>
    <row r="5447" spans="2:3" x14ac:dyDescent="0.2">
      <c r="B5447" s="465"/>
      <c r="C5447" s="465"/>
    </row>
    <row r="5448" spans="2:3" x14ac:dyDescent="0.2">
      <c r="B5448" s="465"/>
      <c r="C5448" s="465"/>
    </row>
    <row r="5449" spans="2:3" x14ac:dyDescent="0.2">
      <c r="B5449" s="465"/>
      <c r="C5449" s="465"/>
    </row>
    <row r="5450" spans="2:3" x14ac:dyDescent="0.2">
      <c r="B5450" s="465"/>
      <c r="C5450" s="465"/>
    </row>
    <row r="5451" spans="2:3" x14ac:dyDescent="0.2">
      <c r="B5451" s="465"/>
      <c r="C5451" s="465"/>
    </row>
    <row r="5452" spans="2:3" x14ac:dyDescent="0.2">
      <c r="B5452" s="465"/>
      <c r="C5452" s="465"/>
    </row>
    <row r="5453" spans="2:3" x14ac:dyDescent="0.2">
      <c r="B5453" s="465"/>
      <c r="C5453" s="465"/>
    </row>
    <row r="5454" spans="2:3" x14ac:dyDescent="0.2">
      <c r="B5454" s="465"/>
      <c r="C5454" s="465"/>
    </row>
    <row r="5455" spans="2:3" x14ac:dyDescent="0.2">
      <c r="B5455" s="465"/>
      <c r="C5455" s="465"/>
    </row>
    <row r="5456" spans="2:3" x14ac:dyDescent="0.2">
      <c r="B5456" s="465"/>
      <c r="C5456" s="465"/>
    </row>
    <row r="5457" spans="2:3" x14ac:dyDescent="0.2">
      <c r="B5457" s="465"/>
      <c r="C5457" s="465"/>
    </row>
    <row r="5458" spans="2:3" x14ac:dyDescent="0.2">
      <c r="B5458" s="465"/>
      <c r="C5458" s="465"/>
    </row>
    <row r="5459" spans="2:3" x14ac:dyDescent="0.2">
      <c r="B5459" s="465"/>
      <c r="C5459" s="465"/>
    </row>
    <row r="5460" spans="2:3" x14ac:dyDescent="0.2">
      <c r="B5460" s="465"/>
      <c r="C5460" s="465"/>
    </row>
    <row r="5461" spans="2:3" x14ac:dyDescent="0.2">
      <c r="B5461" s="465"/>
      <c r="C5461" s="465"/>
    </row>
    <row r="5462" spans="2:3" x14ac:dyDescent="0.2">
      <c r="B5462" s="465"/>
      <c r="C5462" s="465"/>
    </row>
    <row r="5463" spans="2:3" x14ac:dyDescent="0.2">
      <c r="B5463" s="465"/>
      <c r="C5463" s="465"/>
    </row>
    <row r="5464" spans="2:3" x14ac:dyDescent="0.2">
      <c r="B5464" s="465"/>
      <c r="C5464" s="465"/>
    </row>
    <row r="5465" spans="2:3" x14ac:dyDescent="0.2">
      <c r="B5465" s="465"/>
      <c r="C5465" s="465"/>
    </row>
    <row r="5466" spans="2:3" x14ac:dyDescent="0.2">
      <c r="B5466" s="465"/>
      <c r="C5466" s="465"/>
    </row>
    <row r="5467" spans="2:3" x14ac:dyDescent="0.2">
      <c r="B5467" s="465"/>
      <c r="C5467" s="465"/>
    </row>
    <row r="5468" spans="2:3" x14ac:dyDescent="0.2">
      <c r="B5468" s="465"/>
      <c r="C5468" s="465"/>
    </row>
    <row r="5469" spans="2:3" x14ac:dyDescent="0.2">
      <c r="B5469" s="465"/>
      <c r="C5469" s="465"/>
    </row>
    <row r="5470" spans="2:3" x14ac:dyDescent="0.2">
      <c r="B5470" s="465"/>
      <c r="C5470" s="465"/>
    </row>
    <row r="5471" spans="2:3" x14ac:dyDescent="0.2">
      <c r="B5471" s="465"/>
      <c r="C5471" s="465"/>
    </row>
    <row r="5472" spans="2:3" x14ac:dyDescent="0.2">
      <c r="B5472" s="465"/>
      <c r="C5472" s="465"/>
    </row>
    <row r="5473" spans="2:3" x14ac:dyDescent="0.2">
      <c r="B5473" s="465"/>
      <c r="C5473" s="465"/>
    </row>
    <row r="5474" spans="2:3" x14ac:dyDescent="0.2">
      <c r="B5474" s="465"/>
      <c r="C5474" s="465"/>
    </row>
    <row r="5475" spans="2:3" x14ac:dyDescent="0.2">
      <c r="B5475" s="465"/>
      <c r="C5475" s="465"/>
    </row>
    <row r="5476" spans="2:3" x14ac:dyDescent="0.2">
      <c r="B5476" s="465"/>
      <c r="C5476" s="465"/>
    </row>
    <row r="5477" spans="2:3" x14ac:dyDescent="0.2">
      <c r="B5477" s="465"/>
      <c r="C5477" s="465"/>
    </row>
    <row r="5478" spans="2:3" x14ac:dyDescent="0.2">
      <c r="B5478" s="465"/>
      <c r="C5478" s="465"/>
    </row>
    <row r="5479" spans="2:3" x14ac:dyDescent="0.2">
      <c r="B5479" s="465"/>
      <c r="C5479" s="465"/>
    </row>
    <row r="5480" spans="2:3" x14ac:dyDescent="0.2">
      <c r="B5480" s="465"/>
      <c r="C5480" s="465"/>
    </row>
    <row r="5481" spans="2:3" x14ac:dyDescent="0.2">
      <c r="B5481" s="465"/>
      <c r="C5481" s="465"/>
    </row>
    <row r="5482" spans="2:3" x14ac:dyDescent="0.2">
      <c r="B5482" s="465"/>
      <c r="C5482" s="465"/>
    </row>
    <row r="5483" spans="2:3" x14ac:dyDescent="0.2">
      <c r="B5483" s="465"/>
      <c r="C5483" s="465"/>
    </row>
    <row r="5484" spans="2:3" x14ac:dyDescent="0.2">
      <c r="B5484" s="465"/>
      <c r="C5484" s="465"/>
    </row>
    <row r="5485" spans="2:3" x14ac:dyDescent="0.2">
      <c r="B5485" s="465"/>
      <c r="C5485" s="465"/>
    </row>
    <row r="5486" spans="2:3" x14ac:dyDescent="0.2">
      <c r="B5486" s="465"/>
      <c r="C5486" s="465"/>
    </row>
    <row r="5487" spans="2:3" x14ac:dyDescent="0.2">
      <c r="B5487" s="465"/>
      <c r="C5487" s="465"/>
    </row>
    <row r="5488" spans="2:3" x14ac:dyDescent="0.2">
      <c r="B5488" s="465"/>
      <c r="C5488" s="465"/>
    </row>
    <row r="5489" spans="2:3" x14ac:dyDescent="0.2">
      <c r="B5489" s="465"/>
      <c r="C5489" s="465"/>
    </row>
    <row r="5490" spans="2:3" x14ac:dyDescent="0.2">
      <c r="B5490" s="465"/>
      <c r="C5490" s="465"/>
    </row>
    <row r="5491" spans="2:3" x14ac:dyDescent="0.2">
      <c r="B5491" s="465"/>
      <c r="C5491" s="465"/>
    </row>
    <row r="5492" spans="2:3" x14ac:dyDescent="0.2">
      <c r="B5492" s="465"/>
      <c r="C5492" s="465"/>
    </row>
    <row r="5493" spans="2:3" x14ac:dyDescent="0.2">
      <c r="B5493" s="465"/>
      <c r="C5493" s="465"/>
    </row>
    <row r="5494" spans="2:3" x14ac:dyDescent="0.2">
      <c r="B5494" s="465"/>
      <c r="C5494" s="465"/>
    </row>
    <row r="5495" spans="2:3" x14ac:dyDescent="0.2">
      <c r="B5495" s="465"/>
      <c r="C5495" s="465"/>
    </row>
    <row r="5496" spans="2:3" x14ac:dyDescent="0.2">
      <c r="B5496" s="465"/>
      <c r="C5496" s="465"/>
    </row>
    <row r="5497" spans="2:3" x14ac:dyDescent="0.2">
      <c r="B5497" s="465"/>
      <c r="C5497" s="465"/>
    </row>
    <row r="5498" spans="2:3" x14ac:dyDescent="0.2">
      <c r="B5498" s="465"/>
      <c r="C5498" s="465"/>
    </row>
    <row r="5499" spans="2:3" x14ac:dyDescent="0.2">
      <c r="B5499" s="465"/>
      <c r="C5499" s="465"/>
    </row>
    <row r="5500" spans="2:3" x14ac:dyDescent="0.2">
      <c r="B5500" s="465"/>
      <c r="C5500" s="465"/>
    </row>
    <row r="5501" spans="2:3" x14ac:dyDescent="0.2">
      <c r="B5501" s="465"/>
      <c r="C5501" s="465"/>
    </row>
    <row r="5502" spans="2:3" x14ac:dyDescent="0.2">
      <c r="B5502" s="465"/>
      <c r="C5502" s="465"/>
    </row>
    <row r="5503" spans="2:3" x14ac:dyDescent="0.2">
      <c r="B5503" s="465"/>
      <c r="C5503" s="465"/>
    </row>
    <row r="5504" spans="2:3" x14ac:dyDescent="0.2">
      <c r="B5504" s="465"/>
      <c r="C5504" s="465"/>
    </row>
    <row r="5505" spans="2:3" x14ac:dyDescent="0.2">
      <c r="B5505" s="465"/>
      <c r="C5505" s="465"/>
    </row>
    <row r="5506" spans="2:3" x14ac:dyDescent="0.2">
      <c r="B5506" s="465"/>
      <c r="C5506" s="465"/>
    </row>
    <row r="5507" spans="2:3" x14ac:dyDescent="0.2">
      <c r="B5507" s="465"/>
      <c r="C5507" s="465"/>
    </row>
    <row r="5508" spans="2:3" x14ac:dyDescent="0.2">
      <c r="B5508" s="465"/>
      <c r="C5508" s="465"/>
    </row>
    <row r="5509" spans="2:3" x14ac:dyDescent="0.2">
      <c r="B5509" s="465"/>
      <c r="C5509" s="465"/>
    </row>
    <row r="5510" spans="2:3" x14ac:dyDescent="0.2">
      <c r="B5510" s="465"/>
      <c r="C5510" s="465"/>
    </row>
    <row r="5511" spans="2:3" x14ac:dyDescent="0.2">
      <c r="B5511" s="465"/>
      <c r="C5511" s="465"/>
    </row>
    <row r="5512" spans="2:3" x14ac:dyDescent="0.2">
      <c r="B5512" s="465"/>
      <c r="C5512" s="465"/>
    </row>
    <row r="5513" spans="2:3" x14ac:dyDescent="0.2">
      <c r="B5513" s="465"/>
      <c r="C5513" s="465"/>
    </row>
    <row r="5514" spans="2:3" x14ac:dyDescent="0.2">
      <c r="B5514" s="465"/>
      <c r="C5514" s="465"/>
    </row>
    <row r="5515" spans="2:3" x14ac:dyDescent="0.2">
      <c r="B5515" s="465"/>
      <c r="C5515" s="465"/>
    </row>
    <row r="5516" spans="2:3" x14ac:dyDescent="0.2">
      <c r="B5516" s="465"/>
      <c r="C5516" s="465"/>
    </row>
    <row r="5517" spans="2:3" x14ac:dyDescent="0.2">
      <c r="B5517" s="465"/>
      <c r="C5517" s="465"/>
    </row>
    <row r="5518" spans="2:3" x14ac:dyDescent="0.2">
      <c r="B5518" s="465"/>
      <c r="C5518" s="465"/>
    </row>
    <row r="5519" spans="2:3" x14ac:dyDescent="0.2">
      <c r="B5519" s="465"/>
      <c r="C5519" s="465"/>
    </row>
    <row r="5520" spans="2:3" x14ac:dyDescent="0.2">
      <c r="B5520" s="465"/>
      <c r="C5520" s="465"/>
    </row>
    <row r="5521" spans="2:3" x14ac:dyDescent="0.2">
      <c r="B5521" s="465"/>
      <c r="C5521" s="465"/>
    </row>
    <row r="5522" spans="2:3" x14ac:dyDescent="0.2">
      <c r="B5522" s="465"/>
      <c r="C5522" s="465"/>
    </row>
    <row r="5523" spans="2:3" x14ac:dyDescent="0.2">
      <c r="B5523" s="465"/>
      <c r="C5523" s="465"/>
    </row>
    <row r="5524" spans="2:3" x14ac:dyDescent="0.2">
      <c r="B5524" s="465"/>
      <c r="C5524" s="465"/>
    </row>
    <row r="5525" spans="2:3" x14ac:dyDescent="0.2">
      <c r="B5525" s="465"/>
      <c r="C5525" s="465"/>
    </row>
    <row r="5526" spans="2:3" x14ac:dyDescent="0.2">
      <c r="B5526" s="465"/>
      <c r="C5526" s="465"/>
    </row>
    <row r="5527" spans="2:3" x14ac:dyDescent="0.2">
      <c r="B5527" s="465"/>
      <c r="C5527" s="465"/>
    </row>
    <row r="5528" spans="2:3" x14ac:dyDescent="0.2">
      <c r="B5528" s="465"/>
      <c r="C5528" s="465"/>
    </row>
    <row r="5529" spans="2:3" x14ac:dyDescent="0.2">
      <c r="B5529" s="465"/>
      <c r="C5529" s="465"/>
    </row>
    <row r="5530" spans="2:3" x14ac:dyDescent="0.2">
      <c r="B5530" s="465"/>
      <c r="C5530" s="465"/>
    </row>
    <row r="5531" spans="2:3" x14ac:dyDescent="0.2">
      <c r="B5531" s="465"/>
      <c r="C5531" s="465"/>
    </row>
    <row r="5532" spans="2:3" x14ac:dyDescent="0.2">
      <c r="B5532" s="465"/>
      <c r="C5532" s="465"/>
    </row>
    <row r="5533" spans="2:3" x14ac:dyDescent="0.2">
      <c r="B5533" s="465"/>
      <c r="C5533" s="465"/>
    </row>
    <row r="5534" spans="2:3" x14ac:dyDescent="0.2">
      <c r="B5534" s="465"/>
      <c r="C5534" s="465"/>
    </row>
    <row r="5535" spans="2:3" x14ac:dyDescent="0.2">
      <c r="B5535" s="465"/>
      <c r="C5535" s="465"/>
    </row>
    <row r="5536" spans="2:3" x14ac:dyDescent="0.2">
      <c r="B5536" s="465"/>
      <c r="C5536" s="465"/>
    </row>
    <row r="5537" spans="2:3" x14ac:dyDescent="0.2">
      <c r="B5537" s="465"/>
      <c r="C5537" s="465"/>
    </row>
    <row r="5538" spans="2:3" x14ac:dyDescent="0.2">
      <c r="B5538" s="465"/>
      <c r="C5538" s="465"/>
    </row>
    <row r="5539" spans="2:3" x14ac:dyDescent="0.2">
      <c r="B5539" s="465"/>
      <c r="C5539" s="465"/>
    </row>
    <row r="5540" spans="2:3" x14ac:dyDescent="0.2">
      <c r="B5540" s="465"/>
      <c r="C5540" s="465"/>
    </row>
    <row r="5541" spans="2:3" x14ac:dyDescent="0.2">
      <c r="B5541" s="465"/>
      <c r="C5541" s="465"/>
    </row>
    <row r="5542" spans="2:3" x14ac:dyDescent="0.2">
      <c r="B5542" s="465"/>
      <c r="C5542" s="465"/>
    </row>
    <row r="5543" spans="2:3" x14ac:dyDescent="0.2">
      <c r="B5543" s="465"/>
      <c r="C5543" s="465"/>
    </row>
    <row r="5544" spans="2:3" x14ac:dyDescent="0.2">
      <c r="B5544" s="465"/>
      <c r="C5544" s="465"/>
    </row>
    <row r="5545" spans="2:3" x14ac:dyDescent="0.2">
      <c r="B5545" s="465"/>
      <c r="C5545" s="465"/>
    </row>
    <row r="5546" spans="2:3" x14ac:dyDescent="0.2">
      <c r="B5546" s="465"/>
      <c r="C5546" s="465"/>
    </row>
    <row r="5547" spans="2:3" x14ac:dyDescent="0.2">
      <c r="B5547" s="465"/>
      <c r="C5547" s="465"/>
    </row>
    <row r="5548" spans="2:3" x14ac:dyDescent="0.2">
      <c r="B5548" s="465"/>
      <c r="C5548" s="465"/>
    </row>
    <row r="5549" spans="2:3" x14ac:dyDescent="0.2">
      <c r="B5549" s="465"/>
      <c r="C5549" s="465"/>
    </row>
    <row r="5550" spans="2:3" x14ac:dyDescent="0.2">
      <c r="B5550" s="465"/>
      <c r="C5550" s="465"/>
    </row>
    <row r="5551" spans="2:3" x14ac:dyDescent="0.2">
      <c r="B5551" s="465"/>
      <c r="C5551" s="465"/>
    </row>
    <row r="5552" spans="2:3" x14ac:dyDescent="0.2">
      <c r="B5552" s="465"/>
      <c r="C5552" s="465"/>
    </row>
    <row r="5553" spans="2:3" x14ac:dyDescent="0.2">
      <c r="B5553" s="465"/>
      <c r="C5553" s="465"/>
    </row>
    <row r="5554" spans="2:3" x14ac:dyDescent="0.2">
      <c r="B5554" s="465"/>
      <c r="C5554" s="465"/>
    </row>
    <row r="5555" spans="2:3" x14ac:dyDescent="0.2">
      <c r="B5555" s="465"/>
      <c r="C5555" s="465"/>
    </row>
    <row r="5556" spans="2:3" x14ac:dyDescent="0.2">
      <c r="B5556" s="465"/>
      <c r="C5556" s="465"/>
    </row>
    <row r="5557" spans="2:3" x14ac:dyDescent="0.2">
      <c r="B5557" s="465"/>
      <c r="C5557" s="465"/>
    </row>
    <row r="5558" spans="2:3" x14ac:dyDescent="0.2">
      <c r="B5558" s="465"/>
      <c r="C5558" s="465"/>
    </row>
    <row r="5559" spans="2:3" x14ac:dyDescent="0.2">
      <c r="B5559" s="465"/>
      <c r="C5559" s="465"/>
    </row>
    <row r="5560" spans="2:3" x14ac:dyDescent="0.2">
      <c r="B5560" s="465"/>
      <c r="C5560" s="465"/>
    </row>
    <row r="5561" spans="2:3" x14ac:dyDescent="0.2">
      <c r="B5561" s="465"/>
      <c r="C5561" s="465"/>
    </row>
    <row r="5562" spans="2:3" x14ac:dyDescent="0.2">
      <c r="B5562" s="465"/>
      <c r="C5562" s="465"/>
    </row>
    <row r="5563" spans="2:3" x14ac:dyDescent="0.2">
      <c r="B5563" s="465"/>
      <c r="C5563" s="465"/>
    </row>
    <row r="5564" spans="2:3" x14ac:dyDescent="0.2">
      <c r="B5564" s="465"/>
      <c r="C5564" s="465"/>
    </row>
    <row r="5565" spans="2:3" x14ac:dyDescent="0.2">
      <c r="B5565" s="465"/>
      <c r="C5565" s="465"/>
    </row>
    <row r="5566" spans="2:3" x14ac:dyDescent="0.2">
      <c r="B5566" s="465"/>
      <c r="C5566" s="465"/>
    </row>
    <row r="5567" spans="2:3" x14ac:dyDescent="0.2">
      <c r="B5567" s="465"/>
      <c r="C5567" s="465"/>
    </row>
    <row r="5568" spans="2:3" x14ac:dyDescent="0.2">
      <c r="B5568" s="465"/>
      <c r="C5568" s="465"/>
    </row>
    <row r="5569" spans="2:3" x14ac:dyDescent="0.2">
      <c r="B5569" s="465"/>
      <c r="C5569" s="465"/>
    </row>
    <row r="5570" spans="2:3" x14ac:dyDescent="0.2">
      <c r="B5570" s="465"/>
      <c r="C5570" s="465"/>
    </row>
    <row r="5571" spans="2:3" x14ac:dyDescent="0.2">
      <c r="B5571" s="465"/>
      <c r="C5571" s="465"/>
    </row>
    <row r="5572" spans="2:3" x14ac:dyDescent="0.2">
      <c r="B5572" s="465"/>
      <c r="C5572" s="465"/>
    </row>
    <row r="5573" spans="2:3" x14ac:dyDescent="0.2">
      <c r="B5573" s="465"/>
      <c r="C5573" s="465"/>
    </row>
    <row r="5574" spans="2:3" x14ac:dyDescent="0.2">
      <c r="B5574" s="465"/>
      <c r="C5574" s="465"/>
    </row>
    <row r="5575" spans="2:3" x14ac:dyDescent="0.2">
      <c r="B5575" s="465"/>
      <c r="C5575" s="465"/>
    </row>
    <row r="5576" spans="2:3" x14ac:dyDescent="0.2">
      <c r="B5576" s="465"/>
      <c r="C5576" s="465"/>
    </row>
    <row r="5577" spans="2:3" x14ac:dyDescent="0.2">
      <c r="B5577" s="465"/>
      <c r="C5577" s="465"/>
    </row>
    <row r="5578" spans="2:3" x14ac:dyDescent="0.2">
      <c r="B5578" s="465"/>
      <c r="C5578" s="465"/>
    </row>
    <row r="5579" spans="2:3" x14ac:dyDescent="0.2">
      <c r="B5579" s="465"/>
      <c r="C5579" s="465"/>
    </row>
    <row r="5580" spans="2:3" x14ac:dyDescent="0.2">
      <c r="B5580" s="465"/>
      <c r="C5580" s="465"/>
    </row>
    <row r="5581" spans="2:3" x14ac:dyDescent="0.2">
      <c r="B5581" s="465"/>
      <c r="C5581" s="465"/>
    </row>
    <row r="5582" spans="2:3" x14ac:dyDescent="0.2">
      <c r="B5582" s="465"/>
      <c r="C5582" s="465"/>
    </row>
    <row r="5583" spans="2:3" x14ac:dyDescent="0.2">
      <c r="B5583" s="465"/>
      <c r="C5583" s="465"/>
    </row>
    <row r="5584" spans="2:3" x14ac:dyDescent="0.2">
      <c r="B5584" s="465"/>
      <c r="C5584" s="465"/>
    </row>
    <row r="5585" spans="2:3" x14ac:dyDescent="0.2">
      <c r="B5585" s="465"/>
      <c r="C5585" s="465"/>
    </row>
    <row r="5586" spans="2:3" x14ac:dyDescent="0.2">
      <c r="B5586" s="465"/>
      <c r="C5586" s="465"/>
    </row>
    <row r="5587" spans="2:3" x14ac:dyDescent="0.2">
      <c r="B5587" s="465"/>
      <c r="C5587" s="465"/>
    </row>
    <row r="5588" spans="2:3" x14ac:dyDescent="0.2">
      <c r="B5588" s="465"/>
      <c r="C5588" s="465"/>
    </row>
    <row r="5589" spans="2:3" x14ac:dyDescent="0.2">
      <c r="B5589" s="465"/>
      <c r="C5589" s="465"/>
    </row>
    <row r="5590" spans="2:3" x14ac:dyDescent="0.2">
      <c r="B5590" s="465"/>
      <c r="C5590" s="465"/>
    </row>
    <row r="5591" spans="2:3" x14ac:dyDescent="0.2">
      <c r="B5591" s="465"/>
      <c r="C5591" s="465"/>
    </row>
    <row r="5592" spans="2:3" x14ac:dyDescent="0.2">
      <c r="B5592" s="465"/>
      <c r="C5592" s="465"/>
    </row>
    <row r="5593" spans="2:3" x14ac:dyDescent="0.2">
      <c r="B5593" s="465"/>
      <c r="C5593" s="465"/>
    </row>
    <row r="5594" spans="2:3" x14ac:dyDescent="0.2">
      <c r="B5594" s="465"/>
      <c r="C5594" s="465"/>
    </row>
    <row r="5595" spans="2:3" x14ac:dyDescent="0.2">
      <c r="B5595" s="465"/>
      <c r="C5595" s="465"/>
    </row>
    <row r="5596" spans="2:3" x14ac:dyDescent="0.2">
      <c r="B5596" s="465"/>
      <c r="C5596" s="465"/>
    </row>
    <row r="5597" spans="2:3" x14ac:dyDescent="0.2">
      <c r="B5597" s="465"/>
      <c r="C5597" s="465"/>
    </row>
    <row r="5598" spans="2:3" x14ac:dyDescent="0.2">
      <c r="B5598" s="465"/>
      <c r="C5598" s="465"/>
    </row>
    <row r="5599" spans="2:3" x14ac:dyDescent="0.2">
      <c r="B5599" s="465"/>
      <c r="C5599" s="465"/>
    </row>
    <row r="5600" spans="2:3" x14ac:dyDescent="0.2">
      <c r="B5600" s="465"/>
      <c r="C5600" s="465"/>
    </row>
    <row r="5601" spans="2:3" x14ac:dyDescent="0.2">
      <c r="B5601" s="465"/>
      <c r="C5601" s="465"/>
    </row>
    <row r="5602" spans="2:3" x14ac:dyDescent="0.2">
      <c r="B5602" s="465"/>
      <c r="C5602" s="465"/>
    </row>
    <row r="5603" spans="2:3" x14ac:dyDescent="0.2">
      <c r="B5603" s="465"/>
      <c r="C5603" s="465"/>
    </row>
    <row r="5604" spans="2:3" x14ac:dyDescent="0.2">
      <c r="B5604" s="465"/>
      <c r="C5604" s="465"/>
    </row>
    <row r="5605" spans="2:3" x14ac:dyDescent="0.2">
      <c r="B5605" s="465"/>
      <c r="C5605" s="465"/>
    </row>
    <row r="5606" spans="2:3" x14ac:dyDescent="0.2">
      <c r="B5606" s="465"/>
      <c r="C5606" s="465"/>
    </row>
    <row r="5607" spans="2:3" x14ac:dyDescent="0.2">
      <c r="B5607" s="465"/>
      <c r="C5607" s="465"/>
    </row>
    <row r="5608" spans="2:3" x14ac:dyDescent="0.2">
      <c r="B5608" s="465"/>
      <c r="C5608" s="465"/>
    </row>
    <row r="5609" spans="2:3" x14ac:dyDescent="0.2">
      <c r="B5609" s="465"/>
      <c r="C5609" s="465"/>
    </row>
    <row r="5610" spans="2:3" x14ac:dyDescent="0.2">
      <c r="B5610" s="465"/>
      <c r="C5610" s="465"/>
    </row>
    <row r="5611" spans="2:3" x14ac:dyDescent="0.2">
      <c r="B5611" s="465"/>
      <c r="C5611" s="465"/>
    </row>
    <row r="5612" spans="2:3" x14ac:dyDescent="0.2">
      <c r="B5612" s="465"/>
      <c r="C5612" s="465"/>
    </row>
    <row r="5613" spans="2:3" x14ac:dyDescent="0.2">
      <c r="B5613" s="465"/>
      <c r="C5613" s="465"/>
    </row>
    <row r="5614" spans="2:3" x14ac:dyDescent="0.2">
      <c r="B5614" s="465"/>
      <c r="C5614" s="465"/>
    </row>
    <row r="5615" spans="2:3" x14ac:dyDescent="0.2">
      <c r="B5615" s="465"/>
      <c r="C5615" s="465"/>
    </row>
    <row r="5616" spans="2:3" x14ac:dyDescent="0.2">
      <c r="B5616" s="465"/>
      <c r="C5616" s="465"/>
    </row>
    <row r="5617" spans="2:3" x14ac:dyDescent="0.2">
      <c r="B5617" s="465"/>
      <c r="C5617" s="465"/>
    </row>
    <row r="5618" spans="2:3" x14ac:dyDescent="0.2">
      <c r="B5618" s="465"/>
      <c r="C5618" s="465"/>
    </row>
    <row r="5619" spans="2:3" x14ac:dyDescent="0.2">
      <c r="B5619" s="465"/>
      <c r="C5619" s="465"/>
    </row>
    <row r="5620" spans="2:3" x14ac:dyDescent="0.2">
      <c r="B5620" s="465"/>
      <c r="C5620" s="465"/>
    </row>
    <row r="5621" spans="2:3" x14ac:dyDescent="0.2">
      <c r="B5621" s="465"/>
      <c r="C5621" s="465"/>
    </row>
    <row r="5622" spans="2:3" x14ac:dyDescent="0.2">
      <c r="B5622" s="465"/>
      <c r="C5622" s="465"/>
    </row>
    <row r="5623" spans="2:3" x14ac:dyDescent="0.2">
      <c r="B5623" s="465"/>
      <c r="C5623" s="465"/>
    </row>
    <row r="5624" spans="2:3" x14ac:dyDescent="0.2">
      <c r="B5624" s="465"/>
      <c r="C5624" s="465"/>
    </row>
    <row r="5625" spans="2:3" x14ac:dyDescent="0.2">
      <c r="B5625" s="465"/>
      <c r="C5625" s="465"/>
    </row>
    <row r="5626" spans="2:3" x14ac:dyDescent="0.2">
      <c r="B5626" s="465"/>
      <c r="C5626" s="465"/>
    </row>
    <row r="5627" spans="2:3" x14ac:dyDescent="0.2">
      <c r="B5627" s="465"/>
      <c r="C5627" s="465"/>
    </row>
    <row r="5628" spans="2:3" x14ac:dyDescent="0.2">
      <c r="B5628" s="465"/>
      <c r="C5628" s="465"/>
    </row>
    <row r="5629" spans="2:3" x14ac:dyDescent="0.2">
      <c r="B5629" s="465"/>
      <c r="C5629" s="465"/>
    </row>
    <row r="5630" spans="2:3" x14ac:dyDescent="0.2">
      <c r="B5630" s="465"/>
      <c r="C5630" s="465"/>
    </row>
    <row r="5631" spans="2:3" x14ac:dyDescent="0.2">
      <c r="B5631" s="465"/>
      <c r="C5631" s="465"/>
    </row>
    <row r="5632" spans="2:3" x14ac:dyDescent="0.2">
      <c r="B5632" s="465"/>
      <c r="C5632" s="465"/>
    </row>
    <row r="5633" spans="2:3" x14ac:dyDescent="0.2">
      <c r="B5633" s="465"/>
      <c r="C5633" s="465"/>
    </row>
    <row r="5634" spans="2:3" x14ac:dyDescent="0.2">
      <c r="B5634" s="465"/>
      <c r="C5634" s="465"/>
    </row>
    <row r="5635" spans="2:3" x14ac:dyDescent="0.2">
      <c r="B5635" s="465"/>
      <c r="C5635" s="465"/>
    </row>
    <row r="5636" spans="2:3" x14ac:dyDescent="0.2">
      <c r="B5636" s="465"/>
      <c r="C5636" s="465"/>
    </row>
    <row r="5637" spans="2:3" x14ac:dyDescent="0.2">
      <c r="B5637" s="465"/>
      <c r="C5637" s="465"/>
    </row>
    <row r="5638" spans="2:3" x14ac:dyDescent="0.2">
      <c r="B5638" s="465"/>
      <c r="C5638" s="465"/>
    </row>
    <row r="5639" spans="2:3" x14ac:dyDescent="0.2">
      <c r="B5639" s="465"/>
      <c r="C5639" s="465"/>
    </row>
    <row r="5640" spans="2:3" x14ac:dyDescent="0.2">
      <c r="B5640" s="465"/>
      <c r="C5640" s="465"/>
    </row>
    <row r="5641" spans="2:3" x14ac:dyDescent="0.2">
      <c r="B5641" s="465"/>
      <c r="C5641" s="465"/>
    </row>
    <row r="5642" spans="2:3" x14ac:dyDescent="0.2">
      <c r="B5642" s="465"/>
      <c r="C5642" s="465"/>
    </row>
    <row r="5643" spans="2:3" x14ac:dyDescent="0.2">
      <c r="B5643" s="465"/>
      <c r="C5643" s="465"/>
    </row>
    <row r="5644" spans="2:3" x14ac:dyDescent="0.2">
      <c r="B5644" s="465"/>
      <c r="C5644" s="465"/>
    </row>
    <row r="5645" spans="2:3" x14ac:dyDescent="0.2">
      <c r="B5645" s="465"/>
      <c r="C5645" s="465"/>
    </row>
    <row r="5646" spans="2:3" x14ac:dyDescent="0.2">
      <c r="B5646" s="465"/>
      <c r="C5646" s="465"/>
    </row>
    <row r="5647" spans="2:3" x14ac:dyDescent="0.2">
      <c r="B5647" s="465"/>
      <c r="C5647" s="465"/>
    </row>
    <row r="5648" spans="2:3" x14ac:dyDescent="0.2">
      <c r="B5648" s="465"/>
      <c r="C5648" s="465"/>
    </row>
    <row r="5649" spans="2:3" x14ac:dyDescent="0.2">
      <c r="B5649" s="465"/>
      <c r="C5649" s="465"/>
    </row>
    <row r="5650" spans="2:3" x14ac:dyDescent="0.2">
      <c r="B5650" s="465"/>
      <c r="C5650" s="465"/>
    </row>
    <row r="5651" spans="2:3" x14ac:dyDescent="0.2">
      <c r="B5651" s="465"/>
      <c r="C5651" s="465"/>
    </row>
    <row r="5652" spans="2:3" x14ac:dyDescent="0.2">
      <c r="B5652" s="465"/>
      <c r="C5652" s="465"/>
    </row>
    <row r="5653" spans="2:3" x14ac:dyDescent="0.2">
      <c r="B5653" s="465"/>
      <c r="C5653" s="465"/>
    </row>
    <row r="5654" spans="2:3" x14ac:dyDescent="0.2">
      <c r="B5654" s="465"/>
      <c r="C5654" s="465"/>
    </row>
    <row r="5655" spans="2:3" x14ac:dyDescent="0.2">
      <c r="B5655" s="465"/>
      <c r="C5655" s="465"/>
    </row>
    <row r="5656" spans="2:3" x14ac:dyDescent="0.2">
      <c r="B5656" s="465"/>
      <c r="C5656" s="465"/>
    </row>
    <row r="5657" spans="2:3" x14ac:dyDescent="0.2">
      <c r="B5657" s="465"/>
      <c r="C5657" s="465"/>
    </row>
    <row r="5658" spans="2:3" x14ac:dyDescent="0.2">
      <c r="B5658" s="465"/>
      <c r="C5658" s="465"/>
    </row>
    <row r="5659" spans="2:3" x14ac:dyDescent="0.2">
      <c r="B5659" s="465"/>
      <c r="C5659" s="465"/>
    </row>
    <row r="5660" spans="2:3" x14ac:dyDescent="0.2">
      <c r="B5660" s="465"/>
      <c r="C5660" s="465"/>
    </row>
    <row r="5661" spans="2:3" x14ac:dyDescent="0.2">
      <c r="B5661" s="465"/>
      <c r="C5661" s="465"/>
    </row>
    <row r="5662" spans="2:3" x14ac:dyDescent="0.2">
      <c r="B5662" s="465"/>
      <c r="C5662" s="465"/>
    </row>
    <row r="5663" spans="2:3" x14ac:dyDescent="0.2">
      <c r="B5663" s="465"/>
      <c r="C5663" s="465"/>
    </row>
    <row r="5664" spans="2:3" x14ac:dyDescent="0.2">
      <c r="B5664" s="465"/>
      <c r="C5664" s="465"/>
    </row>
    <row r="5665" spans="2:3" x14ac:dyDescent="0.2">
      <c r="B5665" s="465"/>
      <c r="C5665" s="465"/>
    </row>
    <row r="5666" spans="2:3" x14ac:dyDescent="0.2">
      <c r="B5666" s="465"/>
      <c r="C5666" s="465"/>
    </row>
    <row r="5667" spans="2:3" x14ac:dyDescent="0.2">
      <c r="B5667" s="465"/>
      <c r="C5667" s="465"/>
    </row>
    <row r="5668" spans="2:3" x14ac:dyDescent="0.2">
      <c r="B5668" s="465"/>
      <c r="C5668" s="465"/>
    </row>
    <row r="5669" spans="2:3" x14ac:dyDescent="0.2">
      <c r="B5669" s="465"/>
      <c r="C5669" s="465"/>
    </row>
    <row r="5670" spans="2:3" x14ac:dyDescent="0.2">
      <c r="B5670" s="465"/>
      <c r="C5670" s="465"/>
    </row>
    <row r="5671" spans="2:3" x14ac:dyDescent="0.2">
      <c r="B5671" s="465"/>
      <c r="C5671" s="465"/>
    </row>
    <row r="5672" spans="2:3" x14ac:dyDescent="0.2">
      <c r="B5672" s="465"/>
      <c r="C5672" s="465"/>
    </row>
    <row r="5673" spans="2:3" x14ac:dyDescent="0.2">
      <c r="B5673" s="465"/>
      <c r="C5673" s="465"/>
    </row>
    <row r="5674" spans="2:3" x14ac:dyDescent="0.2">
      <c r="B5674" s="465"/>
      <c r="C5674" s="465"/>
    </row>
    <row r="5675" spans="2:3" x14ac:dyDescent="0.2">
      <c r="B5675" s="465"/>
      <c r="C5675" s="465"/>
    </row>
    <row r="5676" spans="2:3" x14ac:dyDescent="0.2">
      <c r="B5676" s="465"/>
      <c r="C5676" s="465"/>
    </row>
    <row r="5677" spans="2:3" x14ac:dyDescent="0.2">
      <c r="B5677" s="465"/>
      <c r="C5677" s="465"/>
    </row>
    <row r="5678" spans="2:3" x14ac:dyDescent="0.2">
      <c r="B5678" s="465"/>
      <c r="C5678" s="465"/>
    </row>
    <row r="5679" spans="2:3" x14ac:dyDescent="0.2">
      <c r="B5679" s="465"/>
      <c r="C5679" s="465"/>
    </row>
    <row r="5680" spans="2:3" x14ac:dyDescent="0.2">
      <c r="B5680" s="465"/>
      <c r="C5680" s="465"/>
    </row>
    <row r="5681" spans="2:3" x14ac:dyDescent="0.2">
      <c r="B5681" s="465"/>
      <c r="C5681" s="465"/>
    </row>
    <row r="5682" spans="2:3" x14ac:dyDescent="0.2">
      <c r="B5682" s="465"/>
      <c r="C5682" s="465"/>
    </row>
    <row r="5683" spans="2:3" x14ac:dyDescent="0.2">
      <c r="B5683" s="465"/>
      <c r="C5683" s="465"/>
    </row>
    <row r="5684" spans="2:3" x14ac:dyDescent="0.2">
      <c r="B5684" s="465"/>
      <c r="C5684" s="465"/>
    </row>
    <row r="5685" spans="2:3" x14ac:dyDescent="0.2">
      <c r="B5685" s="465"/>
      <c r="C5685" s="465"/>
    </row>
    <row r="5686" spans="2:3" x14ac:dyDescent="0.2">
      <c r="B5686" s="465"/>
      <c r="C5686" s="465"/>
    </row>
    <row r="5687" spans="2:3" x14ac:dyDescent="0.2">
      <c r="B5687" s="465"/>
      <c r="C5687" s="465"/>
    </row>
    <row r="5688" spans="2:3" x14ac:dyDescent="0.2">
      <c r="B5688" s="465"/>
      <c r="C5688" s="465"/>
    </row>
    <row r="5689" spans="2:3" x14ac:dyDescent="0.2">
      <c r="B5689" s="465"/>
      <c r="C5689" s="465"/>
    </row>
    <row r="5690" spans="2:3" x14ac:dyDescent="0.2">
      <c r="B5690" s="465"/>
      <c r="C5690" s="465"/>
    </row>
    <row r="5691" spans="2:3" x14ac:dyDescent="0.2">
      <c r="B5691" s="465"/>
      <c r="C5691" s="465"/>
    </row>
    <row r="5692" spans="2:3" x14ac:dyDescent="0.2">
      <c r="B5692" s="465"/>
      <c r="C5692" s="465"/>
    </row>
    <row r="5693" spans="2:3" x14ac:dyDescent="0.2">
      <c r="B5693" s="465"/>
      <c r="C5693" s="465"/>
    </row>
    <row r="5694" spans="2:3" x14ac:dyDescent="0.2">
      <c r="B5694" s="465"/>
      <c r="C5694" s="465"/>
    </row>
    <row r="5695" spans="2:3" x14ac:dyDescent="0.2">
      <c r="B5695" s="465"/>
      <c r="C5695" s="465"/>
    </row>
    <row r="5696" spans="2:3" x14ac:dyDescent="0.2">
      <c r="B5696" s="465"/>
      <c r="C5696" s="465"/>
    </row>
    <row r="5697" spans="2:3" x14ac:dyDescent="0.2">
      <c r="B5697" s="465"/>
      <c r="C5697" s="465"/>
    </row>
    <row r="5698" spans="2:3" x14ac:dyDescent="0.2">
      <c r="B5698" s="465"/>
      <c r="C5698" s="465"/>
    </row>
    <row r="5699" spans="2:3" x14ac:dyDescent="0.2">
      <c r="B5699" s="465"/>
      <c r="C5699" s="465"/>
    </row>
    <row r="5700" spans="2:3" x14ac:dyDescent="0.2">
      <c r="B5700" s="465"/>
      <c r="C5700" s="465"/>
    </row>
    <row r="5701" spans="2:3" x14ac:dyDescent="0.2">
      <c r="B5701" s="465"/>
      <c r="C5701" s="465"/>
    </row>
    <row r="5702" spans="2:3" x14ac:dyDescent="0.2">
      <c r="B5702" s="465"/>
      <c r="C5702" s="465"/>
    </row>
    <row r="5703" spans="2:3" x14ac:dyDescent="0.2">
      <c r="B5703" s="465"/>
      <c r="C5703" s="465"/>
    </row>
    <row r="5704" spans="2:3" x14ac:dyDescent="0.2">
      <c r="B5704" s="465"/>
      <c r="C5704" s="465"/>
    </row>
    <row r="5705" spans="2:3" x14ac:dyDescent="0.2">
      <c r="B5705" s="465"/>
      <c r="C5705" s="465"/>
    </row>
    <row r="5706" spans="2:3" x14ac:dyDescent="0.2">
      <c r="B5706" s="465"/>
      <c r="C5706" s="465"/>
    </row>
    <row r="5707" spans="2:3" x14ac:dyDescent="0.2">
      <c r="B5707" s="465"/>
      <c r="C5707" s="465"/>
    </row>
    <row r="5708" spans="2:3" x14ac:dyDescent="0.2">
      <c r="B5708" s="465"/>
      <c r="C5708" s="465"/>
    </row>
    <row r="5709" spans="2:3" x14ac:dyDescent="0.2">
      <c r="B5709" s="465"/>
      <c r="C5709" s="465"/>
    </row>
    <row r="5710" spans="2:3" x14ac:dyDescent="0.2">
      <c r="B5710" s="465"/>
      <c r="C5710" s="465"/>
    </row>
    <row r="5711" spans="2:3" x14ac:dyDescent="0.2">
      <c r="B5711" s="465"/>
      <c r="C5711" s="465"/>
    </row>
    <row r="5712" spans="2:3" x14ac:dyDescent="0.2">
      <c r="B5712" s="465"/>
      <c r="C5712" s="465"/>
    </row>
    <row r="5713" spans="2:3" x14ac:dyDescent="0.2">
      <c r="B5713" s="465"/>
      <c r="C5713" s="465"/>
    </row>
    <row r="5714" spans="2:3" x14ac:dyDescent="0.2">
      <c r="B5714" s="465"/>
      <c r="C5714" s="465"/>
    </row>
    <row r="5715" spans="2:3" x14ac:dyDescent="0.2">
      <c r="B5715" s="465"/>
      <c r="C5715" s="465"/>
    </row>
    <row r="5716" spans="2:3" x14ac:dyDescent="0.2">
      <c r="B5716" s="465"/>
      <c r="C5716" s="465"/>
    </row>
    <row r="5717" spans="2:3" x14ac:dyDescent="0.2">
      <c r="B5717" s="465"/>
      <c r="C5717" s="465"/>
    </row>
    <row r="5718" spans="2:3" x14ac:dyDescent="0.2">
      <c r="B5718" s="465"/>
      <c r="C5718" s="465"/>
    </row>
    <row r="5719" spans="2:3" x14ac:dyDescent="0.2">
      <c r="B5719" s="465"/>
      <c r="C5719" s="465"/>
    </row>
    <row r="5720" spans="2:3" x14ac:dyDescent="0.2">
      <c r="B5720" s="465"/>
      <c r="C5720" s="465"/>
    </row>
    <row r="5721" spans="2:3" x14ac:dyDescent="0.2">
      <c r="B5721" s="465"/>
      <c r="C5721" s="465"/>
    </row>
    <row r="5722" spans="2:3" x14ac:dyDescent="0.2">
      <c r="B5722" s="465"/>
      <c r="C5722" s="465"/>
    </row>
    <row r="5723" spans="2:3" x14ac:dyDescent="0.2">
      <c r="B5723" s="465"/>
      <c r="C5723" s="465"/>
    </row>
    <row r="5724" spans="2:3" x14ac:dyDescent="0.2">
      <c r="B5724" s="465"/>
      <c r="C5724" s="465"/>
    </row>
    <row r="5725" spans="2:3" x14ac:dyDescent="0.2">
      <c r="B5725" s="465"/>
      <c r="C5725" s="465"/>
    </row>
    <row r="5726" spans="2:3" x14ac:dyDescent="0.2">
      <c r="B5726" s="465"/>
      <c r="C5726" s="465"/>
    </row>
    <row r="5727" spans="2:3" x14ac:dyDescent="0.2">
      <c r="B5727" s="465"/>
      <c r="C5727" s="465"/>
    </row>
    <row r="5728" spans="2:3" x14ac:dyDescent="0.2">
      <c r="B5728" s="465"/>
      <c r="C5728" s="465"/>
    </row>
    <row r="5729" spans="2:3" x14ac:dyDescent="0.2">
      <c r="B5729" s="465"/>
      <c r="C5729" s="465"/>
    </row>
    <row r="5730" spans="2:3" x14ac:dyDescent="0.2">
      <c r="B5730" s="465"/>
      <c r="C5730" s="465"/>
    </row>
    <row r="5731" spans="2:3" x14ac:dyDescent="0.2">
      <c r="B5731" s="465"/>
      <c r="C5731" s="465"/>
    </row>
    <row r="5732" spans="2:3" x14ac:dyDescent="0.2">
      <c r="B5732" s="465"/>
      <c r="C5732" s="465"/>
    </row>
    <row r="5733" spans="2:3" x14ac:dyDescent="0.2">
      <c r="B5733" s="465"/>
      <c r="C5733" s="465"/>
    </row>
    <row r="5734" spans="2:3" x14ac:dyDescent="0.2">
      <c r="B5734" s="465"/>
      <c r="C5734" s="465"/>
    </row>
    <row r="5735" spans="2:3" x14ac:dyDescent="0.2">
      <c r="B5735" s="465"/>
      <c r="C5735" s="465"/>
    </row>
    <row r="5736" spans="2:3" x14ac:dyDescent="0.2">
      <c r="B5736" s="465"/>
      <c r="C5736" s="465"/>
    </row>
    <row r="5737" spans="2:3" x14ac:dyDescent="0.2">
      <c r="B5737" s="465"/>
      <c r="C5737" s="465"/>
    </row>
    <row r="5738" spans="2:3" x14ac:dyDescent="0.2">
      <c r="B5738" s="465"/>
      <c r="C5738" s="465"/>
    </row>
    <row r="5739" spans="2:3" x14ac:dyDescent="0.2">
      <c r="B5739" s="465"/>
      <c r="C5739" s="465"/>
    </row>
    <row r="5740" spans="2:3" x14ac:dyDescent="0.2">
      <c r="B5740" s="465"/>
      <c r="C5740" s="465"/>
    </row>
    <row r="5741" spans="2:3" x14ac:dyDescent="0.2">
      <c r="B5741" s="465"/>
      <c r="C5741" s="465"/>
    </row>
    <row r="5742" spans="2:3" x14ac:dyDescent="0.2">
      <c r="B5742" s="465"/>
      <c r="C5742" s="465"/>
    </row>
    <row r="5743" spans="2:3" x14ac:dyDescent="0.2">
      <c r="B5743" s="465"/>
      <c r="C5743" s="465"/>
    </row>
    <row r="5744" spans="2:3" x14ac:dyDescent="0.2">
      <c r="B5744" s="465"/>
      <c r="C5744" s="465"/>
    </row>
    <row r="5745" spans="2:3" x14ac:dyDescent="0.2">
      <c r="B5745" s="465"/>
      <c r="C5745" s="465"/>
    </row>
    <row r="5746" spans="2:3" x14ac:dyDescent="0.2">
      <c r="B5746" s="465"/>
      <c r="C5746" s="465"/>
    </row>
    <row r="5747" spans="2:3" x14ac:dyDescent="0.2">
      <c r="B5747" s="465"/>
      <c r="C5747" s="465"/>
    </row>
    <row r="5748" spans="2:3" x14ac:dyDescent="0.2">
      <c r="B5748" s="465"/>
      <c r="C5748" s="465"/>
    </row>
    <row r="5749" spans="2:3" x14ac:dyDescent="0.2">
      <c r="B5749" s="465"/>
      <c r="C5749" s="465"/>
    </row>
    <row r="5750" spans="2:3" x14ac:dyDescent="0.2">
      <c r="B5750" s="465"/>
      <c r="C5750" s="465"/>
    </row>
    <row r="5751" spans="2:3" x14ac:dyDescent="0.2">
      <c r="B5751" s="465"/>
      <c r="C5751" s="465"/>
    </row>
    <row r="5752" spans="2:3" x14ac:dyDescent="0.2">
      <c r="B5752" s="465"/>
      <c r="C5752" s="465"/>
    </row>
    <row r="5753" spans="2:3" x14ac:dyDescent="0.2">
      <c r="B5753" s="465"/>
      <c r="C5753" s="465"/>
    </row>
    <row r="5754" spans="2:3" x14ac:dyDescent="0.2">
      <c r="B5754" s="465"/>
      <c r="C5754" s="465"/>
    </row>
    <row r="5755" spans="2:3" x14ac:dyDescent="0.2">
      <c r="B5755" s="465"/>
      <c r="C5755" s="465"/>
    </row>
    <row r="5756" spans="2:3" x14ac:dyDescent="0.2">
      <c r="B5756" s="465"/>
      <c r="C5756" s="465"/>
    </row>
    <row r="5757" spans="2:3" x14ac:dyDescent="0.2">
      <c r="B5757" s="465"/>
      <c r="C5757" s="465"/>
    </row>
    <row r="5758" spans="2:3" x14ac:dyDescent="0.2">
      <c r="B5758" s="465"/>
      <c r="C5758" s="465"/>
    </row>
    <row r="5759" spans="2:3" x14ac:dyDescent="0.2">
      <c r="B5759" s="465"/>
      <c r="C5759" s="465"/>
    </row>
    <row r="5760" spans="2:3" x14ac:dyDescent="0.2">
      <c r="B5760" s="465"/>
      <c r="C5760" s="465"/>
    </row>
    <row r="5761" spans="2:3" x14ac:dyDescent="0.2">
      <c r="B5761" s="465"/>
      <c r="C5761" s="465"/>
    </row>
    <row r="5762" spans="2:3" x14ac:dyDescent="0.2">
      <c r="B5762" s="465"/>
      <c r="C5762" s="465"/>
    </row>
    <row r="5763" spans="2:3" x14ac:dyDescent="0.2">
      <c r="B5763" s="465"/>
      <c r="C5763" s="465"/>
    </row>
    <row r="5764" spans="2:3" x14ac:dyDescent="0.2">
      <c r="B5764" s="465"/>
      <c r="C5764" s="465"/>
    </row>
    <row r="5765" spans="2:3" x14ac:dyDescent="0.2">
      <c r="B5765" s="465"/>
      <c r="C5765" s="465"/>
    </row>
    <row r="5766" spans="2:3" x14ac:dyDescent="0.2">
      <c r="B5766" s="465"/>
      <c r="C5766" s="465"/>
    </row>
    <row r="5767" spans="2:3" x14ac:dyDescent="0.2">
      <c r="B5767" s="465"/>
      <c r="C5767" s="465"/>
    </row>
    <row r="5768" spans="2:3" x14ac:dyDescent="0.2">
      <c r="B5768" s="465"/>
      <c r="C5768" s="465"/>
    </row>
    <row r="5769" spans="2:3" x14ac:dyDescent="0.2">
      <c r="B5769" s="465"/>
      <c r="C5769" s="465"/>
    </row>
    <row r="5770" spans="2:3" x14ac:dyDescent="0.2">
      <c r="B5770" s="465"/>
      <c r="C5770" s="465"/>
    </row>
    <row r="5771" spans="2:3" x14ac:dyDescent="0.2">
      <c r="B5771" s="465"/>
      <c r="C5771" s="465"/>
    </row>
    <row r="5772" spans="2:3" x14ac:dyDescent="0.2">
      <c r="B5772" s="465"/>
      <c r="C5772" s="465"/>
    </row>
    <row r="5773" spans="2:3" x14ac:dyDescent="0.2">
      <c r="B5773" s="465"/>
      <c r="C5773" s="465"/>
    </row>
    <row r="5774" spans="2:3" x14ac:dyDescent="0.2">
      <c r="B5774" s="465"/>
      <c r="C5774" s="465"/>
    </row>
    <row r="5775" spans="2:3" x14ac:dyDescent="0.2">
      <c r="B5775" s="465"/>
      <c r="C5775" s="465"/>
    </row>
    <row r="5776" spans="2:3" x14ac:dyDescent="0.2">
      <c r="B5776" s="465"/>
      <c r="C5776" s="465"/>
    </row>
    <row r="5777" spans="2:3" x14ac:dyDescent="0.2">
      <c r="B5777" s="465"/>
      <c r="C5777" s="465"/>
    </row>
    <row r="5778" spans="2:3" x14ac:dyDescent="0.2">
      <c r="B5778" s="465"/>
      <c r="C5778" s="465"/>
    </row>
    <row r="5779" spans="2:3" x14ac:dyDescent="0.2">
      <c r="B5779" s="465"/>
      <c r="C5779" s="465"/>
    </row>
    <row r="5780" spans="2:3" x14ac:dyDescent="0.2">
      <c r="B5780" s="465"/>
      <c r="C5780" s="465"/>
    </row>
    <row r="5781" spans="2:3" x14ac:dyDescent="0.2">
      <c r="B5781" s="465"/>
      <c r="C5781" s="465"/>
    </row>
    <row r="5782" spans="2:3" x14ac:dyDescent="0.2">
      <c r="B5782" s="465"/>
      <c r="C5782" s="465"/>
    </row>
    <row r="5783" spans="2:3" x14ac:dyDescent="0.2">
      <c r="B5783" s="465"/>
      <c r="C5783" s="465"/>
    </row>
    <row r="5784" spans="2:3" x14ac:dyDescent="0.2">
      <c r="B5784" s="465"/>
      <c r="C5784" s="465"/>
    </row>
    <row r="5785" spans="2:3" x14ac:dyDescent="0.2">
      <c r="B5785" s="465"/>
      <c r="C5785" s="465"/>
    </row>
    <row r="5786" spans="2:3" x14ac:dyDescent="0.2">
      <c r="B5786" s="465"/>
      <c r="C5786" s="465"/>
    </row>
    <row r="5787" spans="2:3" x14ac:dyDescent="0.2">
      <c r="B5787" s="465"/>
      <c r="C5787" s="465"/>
    </row>
    <row r="5788" spans="2:3" x14ac:dyDescent="0.2">
      <c r="B5788" s="465"/>
      <c r="C5788" s="465"/>
    </row>
    <row r="5789" spans="2:3" x14ac:dyDescent="0.2">
      <c r="B5789" s="465"/>
      <c r="C5789" s="465"/>
    </row>
    <row r="5790" spans="2:3" x14ac:dyDescent="0.2">
      <c r="B5790" s="465"/>
      <c r="C5790" s="465"/>
    </row>
    <row r="5791" spans="2:3" x14ac:dyDescent="0.2">
      <c r="B5791" s="465"/>
      <c r="C5791" s="465"/>
    </row>
    <row r="5792" spans="2:3" x14ac:dyDescent="0.2">
      <c r="B5792" s="465"/>
      <c r="C5792" s="465"/>
    </row>
    <row r="5793" spans="2:3" x14ac:dyDescent="0.2">
      <c r="B5793" s="465"/>
      <c r="C5793" s="465"/>
    </row>
    <row r="5794" spans="2:3" x14ac:dyDescent="0.2">
      <c r="B5794" s="465"/>
      <c r="C5794" s="465"/>
    </row>
    <row r="5795" spans="2:3" x14ac:dyDescent="0.2">
      <c r="B5795" s="465"/>
      <c r="C5795" s="465"/>
    </row>
    <row r="5796" spans="2:3" x14ac:dyDescent="0.2">
      <c r="B5796" s="465"/>
      <c r="C5796" s="465"/>
    </row>
    <row r="5797" spans="2:3" x14ac:dyDescent="0.2">
      <c r="B5797" s="465"/>
      <c r="C5797" s="465"/>
    </row>
    <row r="5798" spans="2:3" x14ac:dyDescent="0.2">
      <c r="B5798" s="465"/>
      <c r="C5798" s="465"/>
    </row>
    <row r="5799" spans="2:3" x14ac:dyDescent="0.2">
      <c r="B5799" s="465"/>
      <c r="C5799" s="465"/>
    </row>
    <row r="5800" spans="2:3" x14ac:dyDescent="0.2">
      <c r="B5800" s="465"/>
      <c r="C5800" s="465"/>
    </row>
    <row r="5801" spans="2:3" x14ac:dyDescent="0.2">
      <c r="B5801" s="465"/>
      <c r="C5801" s="465"/>
    </row>
    <row r="5802" spans="2:3" x14ac:dyDescent="0.2">
      <c r="B5802" s="465"/>
      <c r="C5802" s="465"/>
    </row>
    <row r="5803" spans="2:3" x14ac:dyDescent="0.2">
      <c r="B5803" s="465"/>
      <c r="C5803" s="465"/>
    </row>
    <row r="5804" spans="2:3" x14ac:dyDescent="0.2">
      <c r="B5804" s="465"/>
      <c r="C5804" s="465"/>
    </row>
    <row r="5805" spans="2:3" x14ac:dyDescent="0.2">
      <c r="B5805" s="465"/>
      <c r="C5805" s="465"/>
    </row>
    <row r="5806" spans="2:3" x14ac:dyDescent="0.2">
      <c r="B5806" s="465"/>
      <c r="C5806" s="465"/>
    </row>
    <row r="5807" spans="2:3" x14ac:dyDescent="0.2">
      <c r="B5807" s="465"/>
      <c r="C5807" s="465"/>
    </row>
    <row r="5808" spans="2:3" x14ac:dyDescent="0.2">
      <c r="B5808" s="465"/>
      <c r="C5808" s="465"/>
    </row>
    <row r="5809" spans="2:3" x14ac:dyDescent="0.2">
      <c r="B5809" s="465"/>
      <c r="C5809" s="465"/>
    </row>
    <row r="5810" spans="2:3" x14ac:dyDescent="0.2">
      <c r="B5810" s="465"/>
      <c r="C5810" s="465"/>
    </row>
    <row r="5811" spans="2:3" x14ac:dyDescent="0.2">
      <c r="B5811" s="465"/>
      <c r="C5811" s="465"/>
    </row>
    <row r="5812" spans="2:3" x14ac:dyDescent="0.2">
      <c r="B5812" s="465"/>
      <c r="C5812" s="465"/>
    </row>
    <row r="5813" spans="2:3" x14ac:dyDescent="0.2">
      <c r="B5813" s="465"/>
      <c r="C5813" s="465"/>
    </row>
    <row r="5814" spans="2:3" x14ac:dyDescent="0.2">
      <c r="B5814" s="465"/>
      <c r="C5814" s="465"/>
    </row>
    <row r="5815" spans="2:3" x14ac:dyDescent="0.2">
      <c r="B5815" s="465"/>
      <c r="C5815" s="465"/>
    </row>
    <row r="5816" spans="2:3" x14ac:dyDescent="0.2">
      <c r="B5816" s="465"/>
      <c r="C5816" s="465"/>
    </row>
    <row r="5817" spans="2:3" x14ac:dyDescent="0.2">
      <c r="B5817" s="465"/>
      <c r="C5817" s="465"/>
    </row>
    <row r="5818" spans="2:3" x14ac:dyDescent="0.2">
      <c r="B5818" s="465"/>
      <c r="C5818" s="465"/>
    </row>
    <row r="5819" spans="2:3" x14ac:dyDescent="0.2">
      <c r="B5819" s="465"/>
      <c r="C5819" s="465"/>
    </row>
    <row r="5820" spans="2:3" x14ac:dyDescent="0.2">
      <c r="B5820" s="465"/>
      <c r="C5820" s="465"/>
    </row>
    <row r="5821" spans="2:3" x14ac:dyDescent="0.2">
      <c r="B5821" s="465"/>
      <c r="C5821" s="465"/>
    </row>
    <row r="5822" spans="2:3" x14ac:dyDescent="0.2">
      <c r="B5822" s="465"/>
      <c r="C5822" s="465"/>
    </row>
    <row r="5823" spans="2:3" x14ac:dyDescent="0.2">
      <c r="B5823" s="465"/>
      <c r="C5823" s="465"/>
    </row>
    <row r="5824" spans="2:3" x14ac:dyDescent="0.2">
      <c r="B5824" s="465"/>
      <c r="C5824" s="465"/>
    </row>
    <row r="5825" spans="2:3" x14ac:dyDescent="0.2">
      <c r="B5825" s="465"/>
      <c r="C5825" s="465"/>
    </row>
    <row r="5826" spans="2:3" x14ac:dyDescent="0.2">
      <c r="B5826" s="465"/>
      <c r="C5826" s="465"/>
    </row>
    <row r="5827" spans="2:3" x14ac:dyDescent="0.2">
      <c r="B5827" s="465"/>
      <c r="C5827" s="465"/>
    </row>
    <row r="5828" spans="2:3" x14ac:dyDescent="0.2">
      <c r="B5828" s="465"/>
      <c r="C5828" s="465"/>
    </row>
    <row r="5829" spans="2:3" x14ac:dyDescent="0.2">
      <c r="B5829" s="465"/>
      <c r="C5829" s="465"/>
    </row>
    <row r="5830" spans="2:3" x14ac:dyDescent="0.2">
      <c r="B5830" s="465"/>
      <c r="C5830" s="465"/>
    </row>
    <row r="5831" spans="2:3" x14ac:dyDescent="0.2">
      <c r="B5831" s="465"/>
      <c r="C5831" s="465"/>
    </row>
    <row r="5832" spans="2:3" x14ac:dyDescent="0.2">
      <c r="B5832" s="465"/>
      <c r="C5832" s="465"/>
    </row>
    <row r="5833" spans="2:3" x14ac:dyDescent="0.2">
      <c r="B5833" s="465"/>
      <c r="C5833" s="465"/>
    </row>
    <row r="5834" spans="2:3" x14ac:dyDescent="0.2">
      <c r="B5834" s="465"/>
      <c r="C5834" s="465"/>
    </row>
    <row r="5835" spans="2:3" x14ac:dyDescent="0.2">
      <c r="B5835" s="465"/>
      <c r="C5835" s="465"/>
    </row>
    <row r="5836" spans="2:3" x14ac:dyDescent="0.2">
      <c r="B5836" s="465"/>
      <c r="C5836" s="465"/>
    </row>
    <row r="5837" spans="2:3" x14ac:dyDescent="0.2">
      <c r="B5837" s="465"/>
      <c r="C5837" s="465"/>
    </row>
    <row r="5838" spans="2:3" x14ac:dyDescent="0.2">
      <c r="B5838" s="465"/>
      <c r="C5838" s="465"/>
    </row>
    <row r="5839" spans="2:3" x14ac:dyDescent="0.2">
      <c r="B5839" s="465"/>
      <c r="C5839" s="465"/>
    </row>
    <row r="5840" spans="2:3" x14ac:dyDescent="0.2">
      <c r="B5840" s="465"/>
      <c r="C5840" s="465"/>
    </row>
    <row r="5841" spans="2:3" x14ac:dyDescent="0.2">
      <c r="B5841" s="465"/>
      <c r="C5841" s="465"/>
    </row>
    <row r="5842" spans="2:3" x14ac:dyDescent="0.2">
      <c r="B5842" s="465"/>
      <c r="C5842" s="465"/>
    </row>
    <row r="5843" spans="2:3" x14ac:dyDescent="0.2">
      <c r="B5843" s="465"/>
      <c r="C5843" s="465"/>
    </row>
    <row r="5844" spans="2:3" x14ac:dyDescent="0.2">
      <c r="B5844" s="465"/>
      <c r="C5844" s="465"/>
    </row>
    <row r="5845" spans="2:3" x14ac:dyDescent="0.2">
      <c r="B5845" s="465"/>
      <c r="C5845" s="465"/>
    </row>
    <row r="5846" spans="2:3" x14ac:dyDescent="0.2">
      <c r="B5846" s="465"/>
      <c r="C5846" s="465"/>
    </row>
    <row r="5847" spans="2:3" x14ac:dyDescent="0.2">
      <c r="B5847" s="465"/>
      <c r="C5847" s="465"/>
    </row>
    <row r="5848" spans="2:3" x14ac:dyDescent="0.2">
      <c r="B5848" s="465"/>
      <c r="C5848" s="465"/>
    </row>
    <row r="5849" spans="2:3" x14ac:dyDescent="0.2">
      <c r="B5849" s="465"/>
      <c r="C5849" s="465"/>
    </row>
    <row r="5850" spans="2:3" x14ac:dyDescent="0.2">
      <c r="B5850" s="465"/>
      <c r="C5850" s="465"/>
    </row>
    <row r="5851" spans="2:3" x14ac:dyDescent="0.2">
      <c r="B5851" s="465"/>
      <c r="C5851" s="465"/>
    </row>
    <row r="5852" spans="2:3" x14ac:dyDescent="0.2">
      <c r="B5852" s="465"/>
      <c r="C5852" s="465"/>
    </row>
    <row r="5853" spans="2:3" x14ac:dyDescent="0.2">
      <c r="B5853" s="465"/>
      <c r="C5853" s="465"/>
    </row>
    <row r="5854" spans="2:3" x14ac:dyDescent="0.2">
      <c r="B5854" s="465"/>
      <c r="C5854" s="465"/>
    </row>
    <row r="5855" spans="2:3" x14ac:dyDescent="0.2">
      <c r="B5855" s="465"/>
      <c r="C5855" s="465"/>
    </row>
    <row r="5856" spans="2:3" x14ac:dyDescent="0.2">
      <c r="B5856" s="465"/>
      <c r="C5856" s="465"/>
    </row>
    <row r="5857" spans="2:3" x14ac:dyDescent="0.2">
      <c r="B5857" s="465"/>
      <c r="C5857" s="465"/>
    </row>
    <row r="5858" spans="2:3" x14ac:dyDescent="0.2">
      <c r="B5858" s="465"/>
      <c r="C5858" s="465"/>
    </row>
    <row r="5859" spans="2:3" x14ac:dyDescent="0.2">
      <c r="B5859" s="465"/>
      <c r="C5859" s="465"/>
    </row>
    <row r="5860" spans="2:3" x14ac:dyDescent="0.2">
      <c r="B5860" s="465"/>
      <c r="C5860" s="465"/>
    </row>
    <row r="5861" spans="2:3" x14ac:dyDescent="0.2">
      <c r="B5861" s="465"/>
      <c r="C5861" s="465"/>
    </row>
    <row r="5862" spans="2:3" x14ac:dyDescent="0.2">
      <c r="B5862" s="465"/>
      <c r="C5862" s="465"/>
    </row>
    <row r="5863" spans="2:3" x14ac:dyDescent="0.2">
      <c r="B5863" s="465"/>
      <c r="C5863" s="465"/>
    </row>
    <row r="5864" spans="2:3" x14ac:dyDescent="0.2">
      <c r="B5864" s="465"/>
      <c r="C5864" s="465"/>
    </row>
    <row r="5865" spans="2:3" x14ac:dyDescent="0.2">
      <c r="B5865" s="465"/>
      <c r="C5865" s="465"/>
    </row>
    <row r="5866" spans="2:3" x14ac:dyDescent="0.2">
      <c r="B5866" s="465"/>
      <c r="C5866" s="465"/>
    </row>
    <row r="5867" spans="2:3" x14ac:dyDescent="0.2">
      <c r="B5867" s="465"/>
      <c r="C5867" s="465"/>
    </row>
    <row r="5868" spans="2:3" x14ac:dyDescent="0.2">
      <c r="B5868" s="465"/>
      <c r="C5868" s="465"/>
    </row>
    <row r="5869" spans="2:3" x14ac:dyDescent="0.2">
      <c r="B5869" s="465"/>
      <c r="C5869" s="465"/>
    </row>
    <row r="5870" spans="2:3" x14ac:dyDescent="0.2">
      <c r="B5870" s="465"/>
      <c r="C5870" s="465"/>
    </row>
    <row r="5871" spans="2:3" x14ac:dyDescent="0.2">
      <c r="B5871" s="465"/>
      <c r="C5871" s="465"/>
    </row>
    <row r="5872" spans="2:3" x14ac:dyDescent="0.2">
      <c r="B5872" s="465"/>
      <c r="C5872" s="465"/>
    </row>
    <row r="5873" spans="2:3" x14ac:dyDescent="0.2">
      <c r="B5873" s="465"/>
      <c r="C5873" s="465"/>
    </row>
    <row r="5874" spans="2:3" x14ac:dyDescent="0.2">
      <c r="B5874" s="465"/>
      <c r="C5874" s="465"/>
    </row>
    <row r="5875" spans="2:3" x14ac:dyDescent="0.2">
      <c r="B5875" s="465"/>
      <c r="C5875" s="465"/>
    </row>
    <row r="5876" spans="2:3" x14ac:dyDescent="0.2">
      <c r="B5876" s="465"/>
      <c r="C5876" s="465"/>
    </row>
    <row r="5877" spans="2:3" x14ac:dyDescent="0.2">
      <c r="B5877" s="465"/>
      <c r="C5877" s="465"/>
    </row>
    <row r="5878" spans="2:3" x14ac:dyDescent="0.2">
      <c r="B5878" s="465"/>
      <c r="C5878" s="465"/>
    </row>
    <row r="5879" spans="2:3" x14ac:dyDescent="0.2">
      <c r="B5879" s="465"/>
      <c r="C5879" s="465"/>
    </row>
    <row r="5880" spans="2:3" x14ac:dyDescent="0.2">
      <c r="B5880" s="465"/>
      <c r="C5880" s="465"/>
    </row>
    <row r="5881" spans="2:3" x14ac:dyDescent="0.2">
      <c r="B5881" s="465"/>
      <c r="C5881" s="465"/>
    </row>
    <row r="5882" spans="2:3" x14ac:dyDescent="0.2">
      <c r="B5882" s="465"/>
      <c r="C5882" s="465"/>
    </row>
    <row r="5883" spans="2:3" x14ac:dyDescent="0.2">
      <c r="B5883" s="465"/>
      <c r="C5883" s="465"/>
    </row>
    <row r="5884" spans="2:3" x14ac:dyDescent="0.2">
      <c r="B5884" s="465"/>
      <c r="C5884" s="465"/>
    </row>
    <row r="5885" spans="2:3" x14ac:dyDescent="0.2">
      <c r="B5885" s="465"/>
      <c r="C5885" s="465"/>
    </row>
    <row r="5886" spans="2:3" x14ac:dyDescent="0.2">
      <c r="B5886" s="465"/>
      <c r="C5886" s="465"/>
    </row>
    <row r="5887" spans="2:3" x14ac:dyDescent="0.2">
      <c r="B5887" s="465"/>
      <c r="C5887" s="465"/>
    </row>
    <row r="5888" spans="2:3" x14ac:dyDescent="0.2">
      <c r="B5888" s="465"/>
      <c r="C5888" s="465"/>
    </row>
    <row r="5889" spans="2:3" x14ac:dyDescent="0.2">
      <c r="B5889" s="465"/>
      <c r="C5889" s="465"/>
    </row>
    <row r="5890" spans="2:3" x14ac:dyDescent="0.2">
      <c r="B5890" s="465"/>
      <c r="C5890" s="465"/>
    </row>
    <row r="5891" spans="2:3" x14ac:dyDescent="0.2">
      <c r="B5891" s="465"/>
      <c r="C5891" s="465"/>
    </row>
    <row r="5892" spans="2:3" x14ac:dyDescent="0.2">
      <c r="B5892" s="465"/>
      <c r="C5892" s="465"/>
    </row>
    <row r="5893" spans="2:3" x14ac:dyDescent="0.2">
      <c r="B5893" s="465"/>
      <c r="C5893" s="465"/>
    </row>
    <row r="5894" spans="2:3" x14ac:dyDescent="0.2">
      <c r="B5894" s="465"/>
      <c r="C5894" s="465"/>
    </row>
    <row r="5895" spans="2:3" x14ac:dyDescent="0.2">
      <c r="B5895" s="465"/>
      <c r="C5895" s="465"/>
    </row>
    <row r="5896" spans="2:3" x14ac:dyDescent="0.2">
      <c r="B5896" s="465"/>
      <c r="C5896" s="465"/>
    </row>
    <row r="5897" spans="2:3" x14ac:dyDescent="0.2">
      <c r="B5897" s="465"/>
      <c r="C5897" s="465"/>
    </row>
    <row r="5898" spans="2:3" x14ac:dyDescent="0.2">
      <c r="B5898" s="465"/>
      <c r="C5898" s="465"/>
    </row>
    <row r="5899" spans="2:3" x14ac:dyDescent="0.2">
      <c r="B5899" s="465"/>
      <c r="C5899" s="465"/>
    </row>
    <row r="5900" spans="2:3" x14ac:dyDescent="0.2">
      <c r="B5900" s="465"/>
      <c r="C5900" s="465"/>
    </row>
    <row r="5901" spans="2:3" x14ac:dyDescent="0.2">
      <c r="B5901" s="465"/>
      <c r="C5901" s="465"/>
    </row>
    <row r="5902" spans="2:3" x14ac:dyDescent="0.2">
      <c r="B5902" s="465"/>
      <c r="C5902" s="465"/>
    </row>
    <row r="5903" spans="2:3" x14ac:dyDescent="0.2">
      <c r="B5903" s="465"/>
      <c r="C5903" s="465"/>
    </row>
    <row r="5904" spans="2:3" x14ac:dyDescent="0.2">
      <c r="B5904" s="465"/>
      <c r="C5904" s="465"/>
    </row>
    <row r="5905" spans="2:3" x14ac:dyDescent="0.2">
      <c r="B5905" s="465"/>
      <c r="C5905" s="465"/>
    </row>
    <row r="5906" spans="2:3" x14ac:dyDescent="0.2">
      <c r="B5906" s="465"/>
      <c r="C5906" s="465"/>
    </row>
    <row r="5907" spans="2:3" x14ac:dyDescent="0.2">
      <c r="B5907" s="465"/>
      <c r="C5907" s="465"/>
    </row>
    <row r="5908" spans="2:3" x14ac:dyDescent="0.2">
      <c r="B5908" s="465"/>
      <c r="C5908" s="465"/>
    </row>
    <row r="5909" spans="2:3" x14ac:dyDescent="0.2">
      <c r="B5909" s="465"/>
      <c r="C5909" s="465"/>
    </row>
    <row r="5910" spans="2:3" x14ac:dyDescent="0.2">
      <c r="B5910" s="465"/>
      <c r="C5910" s="465"/>
    </row>
    <row r="5911" spans="2:3" x14ac:dyDescent="0.2">
      <c r="B5911" s="465"/>
      <c r="C5911" s="465"/>
    </row>
    <row r="5912" spans="2:3" x14ac:dyDescent="0.2">
      <c r="B5912" s="465"/>
      <c r="C5912" s="465"/>
    </row>
    <row r="5913" spans="2:3" x14ac:dyDescent="0.2">
      <c r="B5913" s="465"/>
      <c r="C5913" s="465"/>
    </row>
    <row r="5914" spans="2:3" x14ac:dyDescent="0.2">
      <c r="B5914" s="465"/>
      <c r="C5914" s="465"/>
    </row>
    <row r="5915" spans="2:3" x14ac:dyDescent="0.2">
      <c r="B5915" s="465"/>
      <c r="C5915" s="465"/>
    </row>
    <row r="5916" spans="2:3" x14ac:dyDescent="0.2">
      <c r="B5916" s="465"/>
      <c r="C5916" s="465"/>
    </row>
    <row r="5917" spans="2:3" x14ac:dyDescent="0.2">
      <c r="B5917" s="465"/>
      <c r="C5917" s="465"/>
    </row>
    <row r="5918" spans="2:3" x14ac:dyDescent="0.2">
      <c r="B5918" s="465"/>
      <c r="C5918" s="465"/>
    </row>
    <row r="5919" spans="2:3" x14ac:dyDescent="0.2">
      <c r="B5919" s="465"/>
      <c r="C5919" s="465"/>
    </row>
    <row r="5920" spans="2:3" x14ac:dyDescent="0.2">
      <c r="B5920" s="465"/>
      <c r="C5920" s="465"/>
    </row>
    <row r="5921" spans="2:3" x14ac:dyDescent="0.2">
      <c r="B5921" s="465"/>
      <c r="C5921" s="465"/>
    </row>
    <row r="5922" spans="2:3" x14ac:dyDescent="0.2">
      <c r="B5922" s="465"/>
      <c r="C5922" s="465"/>
    </row>
    <row r="5923" spans="2:3" x14ac:dyDescent="0.2">
      <c r="B5923" s="465"/>
      <c r="C5923" s="465"/>
    </row>
    <row r="5924" spans="2:3" x14ac:dyDescent="0.2">
      <c r="B5924" s="465"/>
      <c r="C5924" s="465"/>
    </row>
    <row r="5925" spans="2:3" x14ac:dyDescent="0.2">
      <c r="B5925" s="465"/>
      <c r="C5925" s="465"/>
    </row>
    <row r="5926" spans="2:3" x14ac:dyDescent="0.2">
      <c r="B5926" s="465"/>
      <c r="C5926" s="465"/>
    </row>
    <row r="5927" spans="2:3" x14ac:dyDescent="0.2">
      <c r="B5927" s="465"/>
      <c r="C5927" s="465"/>
    </row>
    <row r="5928" spans="2:3" x14ac:dyDescent="0.2">
      <c r="B5928" s="465"/>
      <c r="C5928" s="465"/>
    </row>
    <row r="5929" spans="2:3" x14ac:dyDescent="0.2">
      <c r="B5929" s="465"/>
      <c r="C5929" s="465"/>
    </row>
    <row r="5930" spans="2:3" x14ac:dyDescent="0.2">
      <c r="B5930" s="465"/>
      <c r="C5930" s="465"/>
    </row>
    <row r="5931" spans="2:3" x14ac:dyDescent="0.2">
      <c r="B5931" s="465"/>
      <c r="C5931" s="465"/>
    </row>
    <row r="5932" spans="2:3" x14ac:dyDescent="0.2">
      <c r="B5932" s="465"/>
      <c r="C5932" s="465"/>
    </row>
    <row r="5933" spans="2:3" x14ac:dyDescent="0.2">
      <c r="B5933" s="465"/>
      <c r="C5933" s="465"/>
    </row>
    <row r="5934" spans="2:3" x14ac:dyDescent="0.2">
      <c r="B5934" s="465"/>
      <c r="C5934" s="465"/>
    </row>
    <row r="5935" spans="2:3" x14ac:dyDescent="0.2">
      <c r="B5935" s="465"/>
      <c r="C5935" s="465"/>
    </row>
    <row r="5936" spans="2:3" x14ac:dyDescent="0.2">
      <c r="B5936" s="465"/>
      <c r="C5936" s="465"/>
    </row>
    <row r="5937" spans="2:3" x14ac:dyDescent="0.2">
      <c r="B5937" s="465"/>
      <c r="C5937" s="465"/>
    </row>
    <row r="5938" spans="2:3" x14ac:dyDescent="0.2">
      <c r="B5938" s="465"/>
      <c r="C5938" s="465"/>
    </row>
    <row r="5939" spans="2:3" x14ac:dyDescent="0.2">
      <c r="B5939" s="465"/>
      <c r="C5939" s="465"/>
    </row>
    <row r="5940" spans="2:3" x14ac:dyDescent="0.2">
      <c r="B5940" s="465"/>
      <c r="C5940" s="465"/>
    </row>
    <row r="5941" spans="2:3" x14ac:dyDescent="0.2">
      <c r="B5941" s="465"/>
      <c r="C5941" s="465"/>
    </row>
    <row r="5942" spans="2:3" x14ac:dyDescent="0.2">
      <c r="B5942" s="465"/>
      <c r="C5942" s="465"/>
    </row>
    <row r="5943" spans="2:3" x14ac:dyDescent="0.2">
      <c r="B5943" s="465"/>
      <c r="C5943" s="465"/>
    </row>
    <row r="5944" spans="2:3" x14ac:dyDescent="0.2">
      <c r="B5944" s="465"/>
      <c r="C5944" s="465"/>
    </row>
    <row r="5945" spans="2:3" x14ac:dyDescent="0.2">
      <c r="B5945" s="465"/>
      <c r="C5945" s="465"/>
    </row>
    <row r="5946" spans="2:3" x14ac:dyDescent="0.2">
      <c r="B5946" s="465"/>
      <c r="C5946" s="465"/>
    </row>
    <row r="5947" spans="2:3" x14ac:dyDescent="0.2">
      <c r="B5947" s="465"/>
      <c r="C5947" s="465"/>
    </row>
    <row r="5948" spans="2:3" x14ac:dyDescent="0.2">
      <c r="B5948" s="465"/>
      <c r="C5948" s="465"/>
    </row>
    <row r="5949" spans="2:3" x14ac:dyDescent="0.2">
      <c r="B5949" s="465"/>
      <c r="C5949" s="465"/>
    </row>
    <row r="5950" spans="2:3" x14ac:dyDescent="0.2">
      <c r="B5950" s="465"/>
      <c r="C5950" s="465"/>
    </row>
    <row r="5951" spans="2:3" x14ac:dyDescent="0.2">
      <c r="B5951" s="465"/>
      <c r="C5951" s="465"/>
    </row>
    <row r="5952" spans="2:3" x14ac:dyDescent="0.2">
      <c r="B5952" s="465"/>
      <c r="C5952" s="465"/>
    </row>
    <row r="5953" spans="2:3" x14ac:dyDescent="0.2">
      <c r="B5953" s="465"/>
      <c r="C5953" s="465"/>
    </row>
    <row r="5954" spans="2:3" x14ac:dyDescent="0.2">
      <c r="B5954" s="465"/>
      <c r="C5954" s="465"/>
    </row>
    <row r="5955" spans="2:3" x14ac:dyDescent="0.2">
      <c r="B5955" s="465"/>
      <c r="C5955" s="465"/>
    </row>
    <row r="5956" spans="2:3" x14ac:dyDescent="0.2">
      <c r="B5956" s="465"/>
      <c r="C5956" s="465"/>
    </row>
    <row r="5957" spans="2:3" x14ac:dyDescent="0.2">
      <c r="B5957" s="465"/>
      <c r="C5957" s="465"/>
    </row>
    <row r="5958" spans="2:3" x14ac:dyDescent="0.2">
      <c r="B5958" s="465"/>
      <c r="C5958" s="465"/>
    </row>
    <row r="5959" spans="2:3" x14ac:dyDescent="0.2">
      <c r="B5959" s="465"/>
      <c r="C5959" s="465"/>
    </row>
    <row r="5960" spans="2:3" x14ac:dyDescent="0.2">
      <c r="B5960" s="465"/>
      <c r="C5960" s="465"/>
    </row>
    <row r="5961" spans="2:3" x14ac:dyDescent="0.2">
      <c r="B5961" s="465"/>
      <c r="C5961" s="465"/>
    </row>
    <row r="5962" spans="2:3" x14ac:dyDescent="0.2">
      <c r="B5962" s="465"/>
      <c r="C5962" s="465"/>
    </row>
    <row r="5963" spans="2:3" x14ac:dyDescent="0.2">
      <c r="B5963" s="465"/>
      <c r="C5963" s="465"/>
    </row>
    <row r="5964" spans="2:3" x14ac:dyDescent="0.2">
      <c r="B5964" s="465"/>
      <c r="C5964" s="465"/>
    </row>
    <row r="5965" spans="2:3" x14ac:dyDescent="0.2">
      <c r="B5965" s="465"/>
      <c r="C5965" s="465"/>
    </row>
    <row r="5966" spans="2:3" x14ac:dyDescent="0.2">
      <c r="B5966" s="465"/>
      <c r="C5966" s="465"/>
    </row>
    <row r="5967" spans="2:3" x14ac:dyDescent="0.2">
      <c r="B5967" s="465"/>
      <c r="C5967" s="465"/>
    </row>
    <row r="5968" spans="2:3" x14ac:dyDescent="0.2">
      <c r="B5968" s="465"/>
      <c r="C5968" s="465"/>
    </row>
    <row r="5969" spans="2:3" x14ac:dyDescent="0.2">
      <c r="B5969" s="465"/>
      <c r="C5969" s="465"/>
    </row>
    <row r="5970" spans="2:3" x14ac:dyDescent="0.2">
      <c r="B5970" s="465"/>
      <c r="C5970" s="465"/>
    </row>
    <row r="5971" spans="2:3" x14ac:dyDescent="0.2">
      <c r="B5971" s="465"/>
      <c r="C5971" s="465"/>
    </row>
    <row r="5972" spans="2:3" x14ac:dyDescent="0.2">
      <c r="B5972" s="465"/>
      <c r="C5972" s="465"/>
    </row>
    <row r="5973" spans="2:3" x14ac:dyDescent="0.2">
      <c r="B5973" s="465"/>
      <c r="C5973" s="465"/>
    </row>
    <row r="5974" spans="2:3" x14ac:dyDescent="0.2">
      <c r="B5974" s="465"/>
      <c r="C5974" s="465"/>
    </row>
    <row r="5975" spans="2:3" x14ac:dyDescent="0.2">
      <c r="B5975" s="465"/>
      <c r="C5975" s="465"/>
    </row>
    <row r="5976" spans="2:3" x14ac:dyDescent="0.2">
      <c r="B5976" s="465"/>
      <c r="C5976" s="465"/>
    </row>
    <row r="5977" spans="2:3" x14ac:dyDescent="0.2">
      <c r="B5977" s="465"/>
      <c r="C5977" s="465"/>
    </row>
    <row r="5978" spans="2:3" x14ac:dyDescent="0.2">
      <c r="B5978" s="465"/>
      <c r="C5978" s="465"/>
    </row>
    <row r="5979" spans="2:3" x14ac:dyDescent="0.2">
      <c r="B5979" s="465"/>
      <c r="C5979" s="465"/>
    </row>
    <row r="5980" spans="2:3" x14ac:dyDescent="0.2">
      <c r="B5980" s="465"/>
      <c r="C5980" s="465"/>
    </row>
    <row r="5981" spans="2:3" x14ac:dyDescent="0.2">
      <c r="B5981" s="465"/>
      <c r="C5981" s="465"/>
    </row>
    <row r="5982" spans="2:3" x14ac:dyDescent="0.2">
      <c r="B5982" s="465"/>
      <c r="C5982" s="465"/>
    </row>
    <row r="5983" spans="2:3" x14ac:dyDescent="0.2">
      <c r="B5983" s="465"/>
      <c r="C5983" s="465"/>
    </row>
    <row r="5984" spans="2:3" x14ac:dyDescent="0.2">
      <c r="B5984" s="465"/>
      <c r="C5984" s="465"/>
    </row>
    <row r="5985" spans="2:3" x14ac:dyDescent="0.2">
      <c r="B5985" s="465"/>
      <c r="C5985" s="465"/>
    </row>
    <row r="5986" spans="2:3" x14ac:dyDescent="0.2">
      <c r="B5986" s="465"/>
      <c r="C5986" s="465"/>
    </row>
    <row r="5987" spans="2:3" x14ac:dyDescent="0.2">
      <c r="B5987" s="465"/>
      <c r="C5987" s="465"/>
    </row>
    <row r="5988" spans="2:3" x14ac:dyDescent="0.2">
      <c r="B5988" s="465"/>
      <c r="C5988" s="465"/>
    </row>
    <row r="5989" spans="2:3" x14ac:dyDescent="0.2">
      <c r="B5989" s="465"/>
      <c r="C5989" s="465"/>
    </row>
    <row r="5990" spans="2:3" x14ac:dyDescent="0.2">
      <c r="B5990" s="465"/>
      <c r="C5990" s="465"/>
    </row>
    <row r="5991" spans="2:3" x14ac:dyDescent="0.2">
      <c r="B5991" s="465"/>
      <c r="C5991" s="465"/>
    </row>
    <row r="5992" spans="2:3" x14ac:dyDescent="0.2">
      <c r="B5992" s="465"/>
      <c r="C5992" s="465"/>
    </row>
    <row r="5993" spans="2:3" x14ac:dyDescent="0.2">
      <c r="B5993" s="465"/>
      <c r="C5993" s="465"/>
    </row>
    <row r="5994" spans="2:3" x14ac:dyDescent="0.2">
      <c r="B5994" s="465"/>
      <c r="C5994" s="465"/>
    </row>
    <row r="5995" spans="2:3" x14ac:dyDescent="0.2">
      <c r="B5995" s="465"/>
      <c r="C5995" s="465"/>
    </row>
    <row r="5996" spans="2:3" x14ac:dyDescent="0.2">
      <c r="B5996" s="465"/>
      <c r="C5996" s="465"/>
    </row>
    <row r="5997" spans="2:3" x14ac:dyDescent="0.2">
      <c r="B5997" s="465"/>
      <c r="C5997" s="465"/>
    </row>
    <row r="5998" spans="2:3" x14ac:dyDescent="0.2">
      <c r="B5998" s="465"/>
      <c r="C5998" s="465"/>
    </row>
    <row r="5999" spans="2:3" x14ac:dyDescent="0.2">
      <c r="B5999" s="465"/>
      <c r="C5999" s="465"/>
    </row>
    <row r="6000" spans="2:3" x14ac:dyDescent="0.2">
      <c r="B6000" s="465"/>
      <c r="C6000" s="465"/>
    </row>
    <row r="6001" spans="2:3" x14ac:dyDescent="0.2">
      <c r="B6001" s="465"/>
      <c r="C6001" s="465"/>
    </row>
    <row r="6002" spans="2:3" x14ac:dyDescent="0.2">
      <c r="B6002" s="465"/>
      <c r="C6002" s="465"/>
    </row>
    <row r="6003" spans="2:3" x14ac:dyDescent="0.2">
      <c r="B6003" s="465"/>
      <c r="C6003" s="465"/>
    </row>
    <row r="6004" spans="2:3" x14ac:dyDescent="0.2">
      <c r="B6004" s="465"/>
      <c r="C6004" s="465"/>
    </row>
    <row r="6005" spans="2:3" x14ac:dyDescent="0.2">
      <c r="B6005" s="465"/>
      <c r="C6005" s="465"/>
    </row>
    <row r="6006" spans="2:3" x14ac:dyDescent="0.2">
      <c r="B6006" s="465"/>
      <c r="C6006" s="465"/>
    </row>
    <row r="6007" spans="2:3" x14ac:dyDescent="0.2">
      <c r="B6007" s="465"/>
      <c r="C6007" s="465"/>
    </row>
    <row r="6008" spans="2:3" x14ac:dyDescent="0.2">
      <c r="B6008" s="465"/>
      <c r="C6008" s="465"/>
    </row>
    <row r="6009" spans="2:3" x14ac:dyDescent="0.2">
      <c r="B6009" s="465"/>
      <c r="C6009" s="465"/>
    </row>
    <row r="6010" spans="2:3" x14ac:dyDescent="0.2">
      <c r="B6010" s="465"/>
      <c r="C6010" s="465"/>
    </row>
    <row r="6011" spans="2:3" x14ac:dyDescent="0.2">
      <c r="B6011" s="465"/>
      <c r="C6011" s="465"/>
    </row>
    <row r="6012" spans="2:3" x14ac:dyDescent="0.2">
      <c r="B6012" s="465"/>
      <c r="C6012" s="465"/>
    </row>
    <row r="6013" spans="2:3" x14ac:dyDescent="0.2">
      <c r="B6013" s="465"/>
      <c r="C6013" s="465"/>
    </row>
    <row r="6014" spans="2:3" x14ac:dyDescent="0.2">
      <c r="B6014" s="465"/>
      <c r="C6014" s="465"/>
    </row>
    <row r="6015" spans="2:3" x14ac:dyDescent="0.2">
      <c r="B6015" s="465"/>
      <c r="C6015" s="465"/>
    </row>
    <row r="6016" spans="2:3" x14ac:dyDescent="0.2">
      <c r="B6016" s="465"/>
      <c r="C6016" s="465"/>
    </row>
    <row r="6017" spans="2:3" x14ac:dyDescent="0.2">
      <c r="B6017" s="465"/>
      <c r="C6017" s="465"/>
    </row>
    <row r="6018" spans="2:3" x14ac:dyDescent="0.2">
      <c r="B6018" s="465"/>
      <c r="C6018" s="465"/>
    </row>
    <row r="6019" spans="2:3" x14ac:dyDescent="0.2">
      <c r="B6019" s="465"/>
      <c r="C6019" s="465"/>
    </row>
    <row r="6020" spans="2:3" x14ac:dyDescent="0.2">
      <c r="B6020" s="465"/>
      <c r="C6020" s="465"/>
    </row>
    <row r="6021" spans="2:3" x14ac:dyDescent="0.2">
      <c r="B6021" s="465"/>
      <c r="C6021" s="465"/>
    </row>
    <row r="6022" spans="2:3" x14ac:dyDescent="0.2">
      <c r="B6022" s="465"/>
      <c r="C6022" s="465"/>
    </row>
    <row r="6023" spans="2:3" x14ac:dyDescent="0.2">
      <c r="B6023" s="465"/>
      <c r="C6023" s="465"/>
    </row>
    <row r="6024" spans="2:3" x14ac:dyDescent="0.2">
      <c r="B6024" s="465"/>
      <c r="C6024" s="465"/>
    </row>
    <row r="6025" spans="2:3" x14ac:dyDescent="0.2">
      <c r="B6025" s="465"/>
      <c r="C6025" s="465"/>
    </row>
    <row r="6026" spans="2:3" x14ac:dyDescent="0.2">
      <c r="B6026" s="465"/>
      <c r="C6026" s="465"/>
    </row>
    <row r="6027" spans="2:3" x14ac:dyDescent="0.2">
      <c r="B6027" s="465"/>
      <c r="C6027" s="465"/>
    </row>
    <row r="6028" spans="2:3" x14ac:dyDescent="0.2">
      <c r="B6028" s="465"/>
      <c r="C6028" s="465"/>
    </row>
    <row r="6029" spans="2:3" x14ac:dyDescent="0.2">
      <c r="B6029" s="465"/>
      <c r="C6029" s="465"/>
    </row>
    <row r="6030" spans="2:3" x14ac:dyDescent="0.2">
      <c r="B6030" s="465"/>
      <c r="C6030" s="465"/>
    </row>
    <row r="6031" spans="2:3" x14ac:dyDescent="0.2">
      <c r="B6031" s="465"/>
      <c r="C6031" s="465"/>
    </row>
    <row r="6032" spans="2:3" x14ac:dyDescent="0.2">
      <c r="B6032" s="465"/>
      <c r="C6032" s="465"/>
    </row>
    <row r="6033" spans="2:3" x14ac:dyDescent="0.2">
      <c r="B6033" s="465"/>
      <c r="C6033" s="465"/>
    </row>
    <row r="6034" spans="2:3" x14ac:dyDescent="0.2">
      <c r="B6034" s="465"/>
      <c r="C6034" s="465"/>
    </row>
    <row r="6035" spans="2:3" x14ac:dyDescent="0.2">
      <c r="B6035" s="465"/>
      <c r="C6035" s="465"/>
    </row>
    <row r="6036" spans="2:3" x14ac:dyDescent="0.2">
      <c r="B6036" s="465"/>
      <c r="C6036" s="465"/>
    </row>
    <row r="6037" spans="2:3" x14ac:dyDescent="0.2">
      <c r="B6037" s="465"/>
      <c r="C6037" s="465"/>
    </row>
    <row r="6038" spans="2:3" x14ac:dyDescent="0.2">
      <c r="B6038" s="465"/>
      <c r="C6038" s="465"/>
    </row>
    <row r="6039" spans="2:3" x14ac:dyDescent="0.2">
      <c r="B6039" s="465"/>
      <c r="C6039" s="465"/>
    </row>
    <row r="6040" spans="2:3" x14ac:dyDescent="0.2">
      <c r="B6040" s="465"/>
      <c r="C6040" s="465"/>
    </row>
    <row r="6041" spans="2:3" x14ac:dyDescent="0.2">
      <c r="B6041" s="465"/>
      <c r="C6041" s="465"/>
    </row>
    <row r="6042" spans="2:3" x14ac:dyDescent="0.2">
      <c r="B6042" s="465"/>
      <c r="C6042" s="465"/>
    </row>
    <row r="6043" spans="2:3" x14ac:dyDescent="0.2">
      <c r="B6043" s="465"/>
      <c r="C6043" s="465"/>
    </row>
    <row r="6044" spans="2:3" x14ac:dyDescent="0.2">
      <c r="B6044" s="465"/>
      <c r="C6044" s="465"/>
    </row>
    <row r="6045" spans="2:3" x14ac:dyDescent="0.2">
      <c r="B6045" s="465"/>
      <c r="C6045" s="465"/>
    </row>
    <row r="6046" spans="2:3" x14ac:dyDescent="0.2">
      <c r="B6046" s="465"/>
      <c r="C6046" s="465"/>
    </row>
    <row r="6047" spans="2:3" x14ac:dyDescent="0.2">
      <c r="B6047" s="465"/>
      <c r="C6047" s="465"/>
    </row>
    <row r="6048" spans="2:3" x14ac:dyDescent="0.2">
      <c r="B6048" s="465"/>
      <c r="C6048" s="465"/>
    </row>
    <row r="6049" spans="2:3" x14ac:dyDescent="0.2">
      <c r="B6049" s="465"/>
      <c r="C6049" s="465"/>
    </row>
    <row r="6050" spans="2:3" x14ac:dyDescent="0.2">
      <c r="B6050" s="465"/>
      <c r="C6050" s="465"/>
    </row>
    <row r="6051" spans="2:3" x14ac:dyDescent="0.2">
      <c r="B6051" s="465"/>
      <c r="C6051" s="465"/>
    </row>
    <row r="6052" spans="2:3" x14ac:dyDescent="0.2">
      <c r="B6052" s="465"/>
      <c r="C6052" s="465"/>
    </row>
    <row r="6053" spans="2:3" x14ac:dyDescent="0.2">
      <c r="B6053" s="465"/>
      <c r="C6053" s="465"/>
    </row>
    <row r="6054" spans="2:3" x14ac:dyDescent="0.2">
      <c r="B6054" s="465"/>
      <c r="C6054" s="465"/>
    </row>
    <row r="6055" spans="2:3" x14ac:dyDescent="0.2">
      <c r="B6055" s="465"/>
      <c r="C6055" s="465"/>
    </row>
    <row r="6056" spans="2:3" x14ac:dyDescent="0.2">
      <c r="B6056" s="465"/>
      <c r="C6056" s="465"/>
    </row>
    <row r="6057" spans="2:3" x14ac:dyDescent="0.2">
      <c r="B6057" s="465"/>
      <c r="C6057" s="465"/>
    </row>
    <row r="6058" spans="2:3" x14ac:dyDescent="0.2">
      <c r="B6058" s="465"/>
      <c r="C6058" s="465"/>
    </row>
    <row r="6059" spans="2:3" x14ac:dyDescent="0.2">
      <c r="B6059" s="465"/>
      <c r="C6059" s="465"/>
    </row>
    <row r="6060" spans="2:3" x14ac:dyDescent="0.2">
      <c r="B6060" s="465"/>
      <c r="C6060" s="465"/>
    </row>
    <row r="6061" spans="2:3" x14ac:dyDescent="0.2">
      <c r="B6061" s="465"/>
      <c r="C6061" s="465"/>
    </row>
    <row r="6062" spans="2:3" x14ac:dyDescent="0.2">
      <c r="B6062" s="465"/>
      <c r="C6062" s="465"/>
    </row>
    <row r="6063" spans="2:3" x14ac:dyDescent="0.2">
      <c r="B6063" s="465"/>
      <c r="C6063" s="465"/>
    </row>
    <row r="6064" spans="2:3" x14ac:dyDescent="0.2">
      <c r="B6064" s="465"/>
      <c r="C6064" s="465"/>
    </row>
    <row r="6065" spans="2:3" x14ac:dyDescent="0.2">
      <c r="B6065" s="465"/>
      <c r="C6065" s="465"/>
    </row>
    <row r="6066" spans="2:3" x14ac:dyDescent="0.2">
      <c r="B6066" s="465"/>
      <c r="C6066" s="465"/>
    </row>
    <row r="6067" spans="2:3" x14ac:dyDescent="0.2">
      <c r="B6067" s="465"/>
      <c r="C6067" s="465"/>
    </row>
    <row r="6068" spans="2:3" x14ac:dyDescent="0.2">
      <c r="B6068" s="465"/>
      <c r="C6068" s="465"/>
    </row>
    <row r="6069" spans="2:3" x14ac:dyDescent="0.2">
      <c r="B6069" s="465"/>
      <c r="C6069" s="465"/>
    </row>
    <row r="6070" spans="2:3" x14ac:dyDescent="0.2">
      <c r="B6070" s="465"/>
      <c r="C6070" s="465"/>
    </row>
    <row r="6071" spans="2:3" x14ac:dyDescent="0.2">
      <c r="B6071" s="465"/>
      <c r="C6071" s="465"/>
    </row>
    <row r="6072" spans="2:3" x14ac:dyDescent="0.2">
      <c r="B6072" s="465"/>
      <c r="C6072" s="465"/>
    </row>
    <row r="6073" spans="2:3" x14ac:dyDescent="0.2">
      <c r="B6073" s="465"/>
      <c r="C6073" s="465"/>
    </row>
    <row r="6074" spans="2:3" x14ac:dyDescent="0.2">
      <c r="B6074" s="465"/>
      <c r="C6074" s="465"/>
    </row>
    <row r="6075" spans="2:3" x14ac:dyDescent="0.2">
      <c r="B6075" s="465"/>
      <c r="C6075" s="465"/>
    </row>
    <row r="6076" spans="2:3" x14ac:dyDescent="0.2">
      <c r="B6076" s="465"/>
      <c r="C6076" s="465"/>
    </row>
    <row r="6077" spans="2:3" x14ac:dyDescent="0.2">
      <c r="B6077" s="465"/>
      <c r="C6077" s="465"/>
    </row>
    <row r="6078" spans="2:3" x14ac:dyDescent="0.2">
      <c r="B6078" s="465"/>
      <c r="C6078" s="465"/>
    </row>
    <row r="6079" spans="2:3" x14ac:dyDescent="0.2">
      <c r="B6079" s="465"/>
      <c r="C6079" s="465"/>
    </row>
    <row r="6080" spans="2:3" x14ac:dyDescent="0.2">
      <c r="B6080" s="465"/>
      <c r="C6080" s="465"/>
    </row>
    <row r="6081" spans="2:3" x14ac:dyDescent="0.2">
      <c r="B6081" s="465"/>
      <c r="C6081" s="465"/>
    </row>
    <row r="6082" spans="2:3" x14ac:dyDescent="0.2">
      <c r="B6082" s="465"/>
      <c r="C6082" s="465"/>
    </row>
    <row r="6083" spans="2:3" x14ac:dyDescent="0.2">
      <c r="B6083" s="465"/>
      <c r="C6083" s="465"/>
    </row>
    <row r="6084" spans="2:3" x14ac:dyDescent="0.2">
      <c r="B6084" s="465"/>
      <c r="C6084" s="465"/>
    </row>
    <row r="6085" spans="2:3" x14ac:dyDescent="0.2">
      <c r="B6085" s="465"/>
      <c r="C6085" s="465"/>
    </row>
    <row r="6086" spans="2:3" x14ac:dyDescent="0.2">
      <c r="B6086" s="465"/>
      <c r="C6086" s="465"/>
    </row>
    <row r="6087" spans="2:3" x14ac:dyDescent="0.2">
      <c r="B6087" s="465"/>
      <c r="C6087" s="465"/>
    </row>
    <row r="6088" spans="2:3" x14ac:dyDescent="0.2">
      <c r="B6088" s="465"/>
      <c r="C6088" s="465"/>
    </row>
    <row r="6089" spans="2:3" x14ac:dyDescent="0.2">
      <c r="B6089" s="465"/>
      <c r="C6089" s="465"/>
    </row>
    <row r="6090" spans="2:3" x14ac:dyDescent="0.2">
      <c r="B6090" s="465"/>
      <c r="C6090" s="465"/>
    </row>
    <row r="6091" spans="2:3" x14ac:dyDescent="0.2">
      <c r="B6091" s="465"/>
      <c r="C6091" s="465"/>
    </row>
    <row r="6092" spans="2:3" x14ac:dyDescent="0.2">
      <c r="B6092" s="465"/>
      <c r="C6092" s="465"/>
    </row>
    <row r="6093" spans="2:3" x14ac:dyDescent="0.2">
      <c r="B6093" s="465"/>
      <c r="C6093" s="465"/>
    </row>
    <row r="6094" spans="2:3" x14ac:dyDescent="0.2">
      <c r="B6094" s="465"/>
      <c r="C6094" s="465"/>
    </row>
    <row r="6095" spans="2:3" x14ac:dyDescent="0.2">
      <c r="B6095" s="465"/>
      <c r="C6095" s="465"/>
    </row>
    <row r="6096" spans="2:3" x14ac:dyDescent="0.2">
      <c r="B6096" s="465"/>
      <c r="C6096" s="465"/>
    </row>
    <row r="6097" spans="2:3" x14ac:dyDescent="0.2">
      <c r="B6097" s="465"/>
      <c r="C6097" s="465"/>
    </row>
    <row r="6098" spans="2:3" x14ac:dyDescent="0.2">
      <c r="B6098" s="465"/>
      <c r="C6098" s="465"/>
    </row>
    <row r="6099" spans="2:3" x14ac:dyDescent="0.2">
      <c r="B6099" s="465"/>
      <c r="C6099" s="465"/>
    </row>
    <row r="6100" spans="2:3" x14ac:dyDescent="0.2">
      <c r="B6100" s="465"/>
      <c r="C6100" s="465"/>
    </row>
    <row r="6101" spans="2:3" x14ac:dyDescent="0.2">
      <c r="B6101" s="465"/>
      <c r="C6101" s="465"/>
    </row>
    <row r="6102" spans="2:3" x14ac:dyDescent="0.2">
      <c r="B6102" s="465"/>
      <c r="C6102" s="465"/>
    </row>
    <row r="6103" spans="2:3" x14ac:dyDescent="0.2">
      <c r="B6103" s="465"/>
      <c r="C6103" s="465"/>
    </row>
    <row r="6104" spans="2:3" x14ac:dyDescent="0.2">
      <c r="B6104" s="465"/>
      <c r="C6104" s="465"/>
    </row>
    <row r="6105" spans="2:3" x14ac:dyDescent="0.2">
      <c r="B6105" s="465"/>
      <c r="C6105" s="465"/>
    </row>
    <row r="6106" spans="2:3" x14ac:dyDescent="0.2">
      <c r="B6106" s="465"/>
      <c r="C6106" s="465"/>
    </row>
    <row r="6107" spans="2:3" x14ac:dyDescent="0.2">
      <c r="B6107" s="465"/>
      <c r="C6107" s="465"/>
    </row>
    <row r="6108" spans="2:3" x14ac:dyDescent="0.2">
      <c r="B6108" s="465"/>
      <c r="C6108" s="465"/>
    </row>
    <row r="6109" spans="2:3" x14ac:dyDescent="0.2">
      <c r="B6109" s="465"/>
      <c r="C6109" s="465"/>
    </row>
    <row r="6110" spans="2:3" x14ac:dyDescent="0.2">
      <c r="B6110" s="465"/>
      <c r="C6110" s="465"/>
    </row>
    <row r="6111" spans="2:3" x14ac:dyDescent="0.2">
      <c r="B6111" s="465"/>
      <c r="C6111" s="465"/>
    </row>
    <row r="6112" spans="2:3" x14ac:dyDescent="0.2">
      <c r="B6112" s="465"/>
      <c r="C6112" s="465"/>
    </row>
    <row r="6113" spans="2:3" x14ac:dyDescent="0.2">
      <c r="B6113" s="465"/>
      <c r="C6113" s="465"/>
    </row>
    <row r="6114" spans="2:3" x14ac:dyDescent="0.2">
      <c r="B6114" s="465"/>
      <c r="C6114" s="465"/>
    </row>
    <row r="6115" spans="2:3" x14ac:dyDescent="0.2">
      <c r="B6115" s="465"/>
      <c r="C6115" s="465"/>
    </row>
    <row r="6116" spans="2:3" x14ac:dyDescent="0.2">
      <c r="B6116" s="465"/>
      <c r="C6116" s="465"/>
    </row>
    <row r="6117" spans="2:3" x14ac:dyDescent="0.2">
      <c r="B6117" s="465"/>
      <c r="C6117" s="465"/>
    </row>
    <row r="6118" spans="2:3" x14ac:dyDescent="0.2">
      <c r="B6118" s="465"/>
      <c r="C6118" s="465"/>
    </row>
    <row r="6119" spans="2:3" x14ac:dyDescent="0.2">
      <c r="B6119" s="465"/>
      <c r="C6119" s="465"/>
    </row>
    <row r="6120" spans="2:3" x14ac:dyDescent="0.2">
      <c r="B6120" s="465"/>
      <c r="C6120" s="465"/>
    </row>
    <row r="6121" spans="2:3" x14ac:dyDescent="0.2">
      <c r="B6121" s="465"/>
      <c r="C6121" s="465"/>
    </row>
    <row r="6122" spans="2:3" x14ac:dyDescent="0.2">
      <c r="B6122" s="465"/>
      <c r="C6122" s="465"/>
    </row>
    <row r="6123" spans="2:3" x14ac:dyDescent="0.2">
      <c r="B6123" s="465"/>
      <c r="C6123" s="465"/>
    </row>
    <row r="6124" spans="2:3" x14ac:dyDescent="0.2">
      <c r="B6124" s="465"/>
      <c r="C6124" s="465"/>
    </row>
    <row r="6125" spans="2:3" x14ac:dyDescent="0.2">
      <c r="B6125" s="465"/>
      <c r="C6125" s="465"/>
    </row>
    <row r="6126" spans="2:3" x14ac:dyDescent="0.2">
      <c r="B6126" s="465"/>
      <c r="C6126" s="465"/>
    </row>
    <row r="6127" spans="2:3" x14ac:dyDescent="0.2">
      <c r="B6127" s="465"/>
      <c r="C6127" s="465"/>
    </row>
    <row r="6128" spans="2:3" x14ac:dyDescent="0.2">
      <c r="B6128" s="465"/>
      <c r="C6128" s="465"/>
    </row>
    <row r="6129" spans="2:3" x14ac:dyDescent="0.2">
      <c r="B6129" s="465"/>
      <c r="C6129" s="465"/>
    </row>
    <row r="6130" spans="2:3" x14ac:dyDescent="0.2">
      <c r="B6130" s="465"/>
      <c r="C6130" s="465"/>
    </row>
    <row r="6131" spans="2:3" x14ac:dyDescent="0.2">
      <c r="B6131" s="465"/>
      <c r="C6131" s="465"/>
    </row>
    <row r="6132" spans="2:3" x14ac:dyDescent="0.2">
      <c r="B6132" s="465"/>
      <c r="C6132" s="465"/>
    </row>
    <row r="6133" spans="2:3" x14ac:dyDescent="0.2">
      <c r="B6133" s="465"/>
      <c r="C6133" s="465"/>
    </row>
    <row r="6134" spans="2:3" x14ac:dyDescent="0.2">
      <c r="B6134" s="465"/>
      <c r="C6134" s="465"/>
    </row>
    <row r="6135" spans="2:3" x14ac:dyDescent="0.2">
      <c r="B6135" s="465"/>
      <c r="C6135" s="465"/>
    </row>
    <row r="6136" spans="2:3" x14ac:dyDescent="0.2">
      <c r="B6136" s="465"/>
      <c r="C6136" s="465"/>
    </row>
    <row r="6137" spans="2:3" x14ac:dyDescent="0.2">
      <c r="B6137" s="465"/>
      <c r="C6137" s="465"/>
    </row>
    <row r="6138" spans="2:3" x14ac:dyDescent="0.2">
      <c r="B6138" s="465"/>
      <c r="C6138" s="465"/>
    </row>
    <row r="6139" spans="2:3" x14ac:dyDescent="0.2">
      <c r="B6139" s="465"/>
      <c r="C6139" s="465"/>
    </row>
    <row r="6140" spans="2:3" x14ac:dyDescent="0.2">
      <c r="B6140" s="465"/>
      <c r="C6140" s="465"/>
    </row>
    <row r="6141" spans="2:3" x14ac:dyDescent="0.2">
      <c r="B6141" s="465"/>
      <c r="C6141" s="465"/>
    </row>
    <row r="6142" spans="2:3" x14ac:dyDescent="0.2">
      <c r="B6142" s="465"/>
      <c r="C6142" s="465"/>
    </row>
    <row r="6143" spans="2:3" x14ac:dyDescent="0.2">
      <c r="B6143" s="465"/>
      <c r="C6143" s="465"/>
    </row>
    <row r="6144" spans="2:3" x14ac:dyDescent="0.2">
      <c r="B6144" s="465"/>
      <c r="C6144" s="465"/>
    </row>
    <row r="6145" spans="2:3" x14ac:dyDescent="0.2">
      <c r="B6145" s="465"/>
      <c r="C6145" s="465"/>
    </row>
    <row r="6146" spans="2:3" x14ac:dyDescent="0.2">
      <c r="B6146" s="465"/>
      <c r="C6146" s="465"/>
    </row>
    <row r="6147" spans="2:3" x14ac:dyDescent="0.2">
      <c r="B6147" s="465"/>
      <c r="C6147" s="465"/>
    </row>
    <row r="6148" spans="2:3" x14ac:dyDescent="0.2">
      <c r="B6148" s="465"/>
      <c r="C6148" s="465"/>
    </row>
    <row r="6149" spans="2:3" x14ac:dyDescent="0.2">
      <c r="B6149" s="465"/>
      <c r="C6149" s="465"/>
    </row>
    <row r="6150" spans="2:3" x14ac:dyDescent="0.2">
      <c r="B6150" s="465"/>
      <c r="C6150" s="465"/>
    </row>
    <row r="6151" spans="2:3" x14ac:dyDescent="0.2">
      <c r="B6151" s="465"/>
      <c r="C6151" s="465"/>
    </row>
    <row r="6152" spans="2:3" x14ac:dyDescent="0.2">
      <c r="B6152" s="465"/>
      <c r="C6152" s="465"/>
    </row>
    <row r="6153" spans="2:3" x14ac:dyDescent="0.2">
      <c r="B6153" s="465"/>
      <c r="C6153" s="465"/>
    </row>
    <row r="6154" spans="2:3" x14ac:dyDescent="0.2">
      <c r="B6154" s="465"/>
      <c r="C6154" s="465"/>
    </row>
    <row r="6155" spans="2:3" x14ac:dyDescent="0.2">
      <c r="B6155" s="465"/>
      <c r="C6155" s="465"/>
    </row>
    <row r="6156" spans="2:3" x14ac:dyDescent="0.2">
      <c r="B6156" s="465"/>
      <c r="C6156" s="465"/>
    </row>
    <row r="6157" spans="2:3" x14ac:dyDescent="0.2">
      <c r="B6157" s="465"/>
      <c r="C6157" s="465"/>
    </row>
    <row r="6158" spans="2:3" x14ac:dyDescent="0.2">
      <c r="B6158" s="465"/>
      <c r="C6158" s="465"/>
    </row>
    <row r="6159" spans="2:3" x14ac:dyDescent="0.2">
      <c r="B6159" s="465"/>
      <c r="C6159" s="465"/>
    </row>
    <row r="6160" spans="2:3" x14ac:dyDescent="0.2">
      <c r="B6160" s="465"/>
      <c r="C6160" s="465"/>
    </row>
    <row r="6161" spans="2:3" x14ac:dyDescent="0.2">
      <c r="B6161" s="465"/>
      <c r="C6161" s="465"/>
    </row>
    <row r="6162" spans="2:3" x14ac:dyDescent="0.2">
      <c r="B6162" s="465"/>
      <c r="C6162" s="465"/>
    </row>
    <row r="6163" spans="2:3" x14ac:dyDescent="0.2">
      <c r="B6163" s="465"/>
      <c r="C6163" s="465"/>
    </row>
    <row r="6164" spans="2:3" x14ac:dyDescent="0.2">
      <c r="B6164" s="465"/>
      <c r="C6164" s="465"/>
    </row>
    <row r="6165" spans="2:3" x14ac:dyDescent="0.2">
      <c r="B6165" s="465"/>
      <c r="C6165" s="465"/>
    </row>
    <row r="6166" spans="2:3" x14ac:dyDescent="0.2">
      <c r="B6166" s="465"/>
      <c r="C6166" s="465"/>
    </row>
    <row r="6167" spans="2:3" x14ac:dyDescent="0.2">
      <c r="B6167" s="465"/>
      <c r="C6167" s="465"/>
    </row>
    <row r="6168" spans="2:3" x14ac:dyDescent="0.2">
      <c r="B6168" s="465"/>
      <c r="C6168" s="465"/>
    </row>
    <row r="6169" spans="2:3" x14ac:dyDescent="0.2">
      <c r="B6169" s="465"/>
      <c r="C6169" s="465"/>
    </row>
    <row r="6170" spans="2:3" x14ac:dyDescent="0.2">
      <c r="B6170" s="465"/>
      <c r="C6170" s="465"/>
    </row>
    <row r="6171" spans="2:3" x14ac:dyDescent="0.2">
      <c r="B6171" s="465"/>
      <c r="C6171" s="465"/>
    </row>
    <row r="6172" spans="2:3" x14ac:dyDescent="0.2">
      <c r="B6172" s="465"/>
      <c r="C6172" s="465"/>
    </row>
    <row r="6173" spans="2:3" x14ac:dyDescent="0.2">
      <c r="B6173" s="465"/>
      <c r="C6173" s="465"/>
    </row>
    <row r="6174" spans="2:3" x14ac:dyDescent="0.2">
      <c r="B6174" s="465"/>
      <c r="C6174" s="465"/>
    </row>
    <row r="6175" spans="2:3" x14ac:dyDescent="0.2">
      <c r="B6175" s="465"/>
      <c r="C6175" s="465"/>
    </row>
    <row r="6176" spans="2:3" x14ac:dyDescent="0.2">
      <c r="B6176" s="465"/>
      <c r="C6176" s="465"/>
    </row>
    <row r="6177" spans="2:3" x14ac:dyDescent="0.2">
      <c r="B6177" s="465"/>
      <c r="C6177" s="465"/>
    </row>
    <row r="6178" spans="2:3" x14ac:dyDescent="0.2">
      <c r="B6178" s="465"/>
      <c r="C6178" s="465"/>
    </row>
    <row r="6179" spans="2:3" x14ac:dyDescent="0.2">
      <c r="B6179" s="465"/>
      <c r="C6179" s="465"/>
    </row>
    <row r="6180" spans="2:3" x14ac:dyDescent="0.2">
      <c r="B6180" s="465"/>
      <c r="C6180" s="465"/>
    </row>
    <row r="6181" spans="2:3" x14ac:dyDescent="0.2">
      <c r="B6181" s="465"/>
      <c r="C6181" s="465"/>
    </row>
    <row r="6182" spans="2:3" x14ac:dyDescent="0.2">
      <c r="B6182" s="465"/>
      <c r="C6182" s="465"/>
    </row>
    <row r="6183" spans="2:3" x14ac:dyDescent="0.2">
      <c r="B6183" s="465"/>
      <c r="C6183" s="465"/>
    </row>
    <row r="6184" spans="2:3" x14ac:dyDescent="0.2">
      <c r="B6184" s="465"/>
      <c r="C6184" s="465"/>
    </row>
    <row r="6185" spans="2:3" x14ac:dyDescent="0.2">
      <c r="B6185" s="465"/>
      <c r="C6185" s="465"/>
    </row>
    <row r="6186" spans="2:3" x14ac:dyDescent="0.2">
      <c r="B6186" s="465"/>
      <c r="C6186" s="465"/>
    </row>
    <row r="6187" spans="2:3" x14ac:dyDescent="0.2">
      <c r="B6187" s="465"/>
      <c r="C6187" s="465"/>
    </row>
    <row r="6188" spans="2:3" x14ac:dyDescent="0.2">
      <c r="B6188" s="465"/>
      <c r="C6188" s="465"/>
    </row>
    <row r="6189" spans="2:3" x14ac:dyDescent="0.2">
      <c r="B6189" s="465"/>
      <c r="C6189" s="465"/>
    </row>
    <row r="6190" spans="2:3" x14ac:dyDescent="0.2">
      <c r="B6190" s="465"/>
      <c r="C6190" s="465"/>
    </row>
    <row r="6191" spans="2:3" x14ac:dyDescent="0.2">
      <c r="B6191" s="465"/>
      <c r="C6191" s="465"/>
    </row>
    <row r="6192" spans="2:3" x14ac:dyDescent="0.2">
      <c r="B6192" s="465"/>
      <c r="C6192" s="465"/>
    </row>
    <row r="6193" spans="2:3" x14ac:dyDescent="0.2">
      <c r="B6193" s="465"/>
      <c r="C6193" s="465"/>
    </row>
    <row r="6194" spans="2:3" x14ac:dyDescent="0.2">
      <c r="B6194" s="465"/>
      <c r="C6194" s="465"/>
    </row>
    <row r="6195" spans="2:3" x14ac:dyDescent="0.2">
      <c r="B6195" s="465"/>
      <c r="C6195" s="465"/>
    </row>
    <row r="6196" spans="2:3" x14ac:dyDescent="0.2">
      <c r="B6196" s="465"/>
      <c r="C6196" s="465"/>
    </row>
    <row r="6197" spans="2:3" x14ac:dyDescent="0.2">
      <c r="B6197" s="465"/>
      <c r="C6197" s="465"/>
    </row>
    <row r="6198" spans="2:3" x14ac:dyDescent="0.2">
      <c r="B6198" s="465"/>
      <c r="C6198" s="465"/>
    </row>
    <row r="6199" spans="2:3" x14ac:dyDescent="0.2">
      <c r="B6199" s="465"/>
      <c r="C6199" s="465"/>
    </row>
    <row r="6200" spans="2:3" x14ac:dyDescent="0.2">
      <c r="B6200" s="465"/>
      <c r="C6200" s="465"/>
    </row>
    <row r="6201" spans="2:3" x14ac:dyDescent="0.2">
      <c r="B6201" s="465"/>
      <c r="C6201" s="465"/>
    </row>
    <row r="6202" spans="2:3" x14ac:dyDescent="0.2">
      <c r="B6202" s="465"/>
      <c r="C6202" s="465"/>
    </row>
    <row r="6203" spans="2:3" x14ac:dyDescent="0.2">
      <c r="B6203" s="465"/>
      <c r="C6203" s="465"/>
    </row>
    <row r="6204" spans="2:3" x14ac:dyDescent="0.2">
      <c r="B6204" s="465"/>
      <c r="C6204" s="465"/>
    </row>
    <row r="6205" spans="2:3" x14ac:dyDescent="0.2">
      <c r="B6205" s="465"/>
      <c r="C6205" s="465"/>
    </row>
    <row r="6206" spans="2:3" x14ac:dyDescent="0.2">
      <c r="B6206" s="465"/>
      <c r="C6206" s="465"/>
    </row>
    <row r="6207" spans="2:3" x14ac:dyDescent="0.2">
      <c r="B6207" s="465"/>
      <c r="C6207" s="465"/>
    </row>
    <row r="6208" spans="2:3" x14ac:dyDescent="0.2">
      <c r="B6208" s="465"/>
      <c r="C6208" s="465"/>
    </row>
    <row r="6209" spans="2:3" x14ac:dyDescent="0.2">
      <c r="B6209" s="465"/>
      <c r="C6209" s="465"/>
    </row>
    <row r="6210" spans="2:3" x14ac:dyDescent="0.2">
      <c r="B6210" s="465"/>
      <c r="C6210" s="465"/>
    </row>
    <row r="6211" spans="2:3" x14ac:dyDescent="0.2">
      <c r="B6211" s="465"/>
      <c r="C6211" s="465"/>
    </row>
    <row r="6212" spans="2:3" x14ac:dyDescent="0.2">
      <c r="B6212" s="465"/>
      <c r="C6212" s="465"/>
    </row>
    <row r="6213" spans="2:3" x14ac:dyDescent="0.2">
      <c r="B6213" s="465"/>
      <c r="C6213" s="465"/>
    </row>
    <row r="6214" spans="2:3" x14ac:dyDescent="0.2">
      <c r="B6214" s="465"/>
      <c r="C6214" s="465"/>
    </row>
    <row r="6215" spans="2:3" x14ac:dyDescent="0.2">
      <c r="B6215" s="465"/>
      <c r="C6215" s="465"/>
    </row>
    <row r="6216" spans="2:3" x14ac:dyDescent="0.2">
      <c r="B6216" s="465"/>
      <c r="C6216" s="465"/>
    </row>
    <row r="6217" spans="2:3" x14ac:dyDescent="0.2">
      <c r="B6217" s="465"/>
      <c r="C6217" s="465"/>
    </row>
    <row r="6218" spans="2:3" x14ac:dyDescent="0.2">
      <c r="B6218" s="465"/>
      <c r="C6218" s="465"/>
    </row>
    <row r="6219" spans="2:3" x14ac:dyDescent="0.2">
      <c r="B6219" s="465"/>
      <c r="C6219" s="465"/>
    </row>
    <row r="6220" spans="2:3" x14ac:dyDescent="0.2">
      <c r="B6220" s="465"/>
      <c r="C6220" s="465"/>
    </row>
    <row r="6221" spans="2:3" x14ac:dyDescent="0.2">
      <c r="B6221" s="465"/>
      <c r="C6221" s="465"/>
    </row>
    <row r="6222" spans="2:3" x14ac:dyDescent="0.2">
      <c r="B6222" s="465"/>
      <c r="C6222" s="465"/>
    </row>
    <row r="6223" spans="2:3" x14ac:dyDescent="0.2">
      <c r="B6223" s="465"/>
      <c r="C6223" s="465"/>
    </row>
    <row r="6224" spans="2:3" x14ac:dyDescent="0.2">
      <c r="B6224" s="465"/>
      <c r="C6224" s="465"/>
    </row>
    <row r="6225" spans="2:3" x14ac:dyDescent="0.2">
      <c r="B6225" s="465"/>
      <c r="C6225" s="465"/>
    </row>
    <row r="6226" spans="2:3" x14ac:dyDescent="0.2">
      <c r="B6226" s="465"/>
      <c r="C6226" s="465"/>
    </row>
    <row r="6227" spans="2:3" x14ac:dyDescent="0.2">
      <c r="B6227" s="465"/>
      <c r="C6227" s="465"/>
    </row>
    <row r="6228" spans="2:3" x14ac:dyDescent="0.2">
      <c r="B6228" s="465"/>
      <c r="C6228" s="465"/>
    </row>
    <row r="6229" spans="2:3" x14ac:dyDescent="0.2">
      <c r="B6229" s="465"/>
      <c r="C6229" s="465"/>
    </row>
    <row r="6230" spans="2:3" x14ac:dyDescent="0.2">
      <c r="B6230" s="465"/>
      <c r="C6230" s="465"/>
    </row>
    <row r="6231" spans="2:3" x14ac:dyDescent="0.2">
      <c r="B6231" s="465"/>
      <c r="C6231" s="465"/>
    </row>
    <row r="6232" spans="2:3" x14ac:dyDescent="0.2">
      <c r="B6232" s="465"/>
      <c r="C6232" s="465"/>
    </row>
    <row r="6233" spans="2:3" x14ac:dyDescent="0.2">
      <c r="B6233" s="465"/>
      <c r="C6233" s="465"/>
    </row>
    <row r="6234" spans="2:3" x14ac:dyDescent="0.2">
      <c r="B6234" s="465"/>
      <c r="C6234" s="465"/>
    </row>
    <row r="6235" spans="2:3" x14ac:dyDescent="0.2">
      <c r="B6235" s="465"/>
      <c r="C6235" s="465"/>
    </row>
    <row r="6236" spans="2:3" x14ac:dyDescent="0.2">
      <c r="B6236" s="465"/>
      <c r="C6236" s="465"/>
    </row>
    <row r="6237" spans="2:3" x14ac:dyDescent="0.2">
      <c r="B6237" s="465"/>
      <c r="C6237" s="465"/>
    </row>
    <row r="6238" spans="2:3" x14ac:dyDescent="0.2">
      <c r="B6238" s="465"/>
      <c r="C6238" s="465"/>
    </row>
    <row r="6239" spans="2:3" x14ac:dyDescent="0.2">
      <c r="B6239" s="465"/>
      <c r="C6239" s="465"/>
    </row>
    <row r="6240" spans="2:3" x14ac:dyDescent="0.2">
      <c r="B6240" s="465"/>
      <c r="C6240" s="465"/>
    </row>
    <row r="6241" spans="2:3" x14ac:dyDescent="0.2">
      <c r="B6241" s="465"/>
      <c r="C6241" s="465"/>
    </row>
    <row r="6242" spans="2:3" x14ac:dyDescent="0.2">
      <c r="B6242" s="465"/>
      <c r="C6242" s="465"/>
    </row>
    <row r="6243" spans="2:3" x14ac:dyDescent="0.2">
      <c r="B6243" s="465"/>
      <c r="C6243" s="465"/>
    </row>
    <row r="6244" spans="2:3" x14ac:dyDescent="0.2">
      <c r="B6244" s="465"/>
      <c r="C6244" s="465"/>
    </row>
    <row r="6245" spans="2:3" x14ac:dyDescent="0.2">
      <c r="B6245" s="465"/>
      <c r="C6245" s="465"/>
    </row>
    <row r="6246" spans="2:3" x14ac:dyDescent="0.2">
      <c r="B6246" s="465"/>
      <c r="C6246" s="465"/>
    </row>
    <row r="6247" spans="2:3" x14ac:dyDescent="0.2">
      <c r="B6247" s="465"/>
      <c r="C6247" s="465"/>
    </row>
    <row r="6248" spans="2:3" x14ac:dyDescent="0.2">
      <c r="B6248" s="465"/>
      <c r="C6248" s="465"/>
    </row>
    <row r="6249" spans="2:3" x14ac:dyDescent="0.2">
      <c r="B6249" s="465"/>
      <c r="C6249" s="465"/>
    </row>
    <row r="6250" spans="2:3" x14ac:dyDescent="0.2">
      <c r="B6250" s="465"/>
      <c r="C6250" s="465"/>
    </row>
    <row r="6251" spans="2:3" x14ac:dyDescent="0.2">
      <c r="B6251" s="465"/>
      <c r="C6251" s="465"/>
    </row>
    <row r="6252" spans="2:3" x14ac:dyDescent="0.2">
      <c r="B6252" s="465"/>
      <c r="C6252" s="465"/>
    </row>
    <row r="6253" spans="2:3" x14ac:dyDescent="0.2">
      <c r="B6253" s="465"/>
      <c r="C6253" s="465"/>
    </row>
    <row r="6254" spans="2:3" x14ac:dyDescent="0.2">
      <c r="B6254" s="465"/>
      <c r="C6254" s="465"/>
    </row>
    <row r="6255" spans="2:3" x14ac:dyDescent="0.2">
      <c r="B6255" s="465"/>
      <c r="C6255" s="465"/>
    </row>
    <row r="6256" spans="2:3" x14ac:dyDescent="0.2">
      <c r="B6256" s="465"/>
      <c r="C6256" s="465"/>
    </row>
    <row r="6257" spans="2:3" x14ac:dyDescent="0.2">
      <c r="B6257" s="465"/>
      <c r="C6257" s="465"/>
    </row>
    <row r="6258" spans="2:3" x14ac:dyDescent="0.2">
      <c r="B6258" s="465"/>
      <c r="C6258" s="465"/>
    </row>
    <row r="6259" spans="2:3" x14ac:dyDescent="0.2">
      <c r="B6259" s="465"/>
      <c r="C6259" s="465"/>
    </row>
    <row r="6260" spans="2:3" x14ac:dyDescent="0.2">
      <c r="B6260" s="465"/>
      <c r="C6260" s="465"/>
    </row>
    <row r="6261" spans="2:3" x14ac:dyDescent="0.2">
      <c r="B6261" s="465"/>
      <c r="C6261" s="465"/>
    </row>
    <row r="6262" spans="2:3" x14ac:dyDescent="0.2">
      <c r="B6262" s="465"/>
      <c r="C6262" s="465"/>
    </row>
    <row r="6263" spans="2:3" x14ac:dyDescent="0.2">
      <c r="B6263" s="465"/>
      <c r="C6263" s="465"/>
    </row>
    <row r="6264" spans="2:3" x14ac:dyDescent="0.2">
      <c r="B6264" s="465"/>
      <c r="C6264" s="465"/>
    </row>
    <row r="6265" spans="2:3" x14ac:dyDescent="0.2">
      <c r="B6265" s="465"/>
      <c r="C6265" s="465"/>
    </row>
    <row r="6266" spans="2:3" x14ac:dyDescent="0.2">
      <c r="B6266" s="465"/>
      <c r="C6266" s="465"/>
    </row>
    <row r="6267" spans="2:3" x14ac:dyDescent="0.2">
      <c r="B6267" s="465"/>
      <c r="C6267" s="465"/>
    </row>
    <row r="6268" spans="2:3" x14ac:dyDescent="0.2">
      <c r="B6268" s="465"/>
      <c r="C6268" s="465"/>
    </row>
    <row r="6269" spans="2:3" x14ac:dyDescent="0.2">
      <c r="B6269" s="465"/>
      <c r="C6269" s="465"/>
    </row>
    <row r="6270" spans="2:3" x14ac:dyDescent="0.2">
      <c r="B6270" s="465"/>
      <c r="C6270" s="465"/>
    </row>
    <row r="6271" spans="2:3" x14ac:dyDescent="0.2">
      <c r="B6271" s="465"/>
      <c r="C6271" s="465"/>
    </row>
    <row r="6272" spans="2:3" x14ac:dyDescent="0.2">
      <c r="B6272" s="465"/>
      <c r="C6272" s="465"/>
    </row>
    <row r="6273" spans="2:3" x14ac:dyDescent="0.2">
      <c r="B6273" s="465"/>
      <c r="C6273" s="465"/>
    </row>
    <row r="6274" spans="2:3" x14ac:dyDescent="0.2">
      <c r="B6274" s="465"/>
      <c r="C6274" s="465"/>
    </row>
    <row r="6275" spans="2:3" x14ac:dyDescent="0.2">
      <c r="B6275" s="465"/>
      <c r="C6275" s="465"/>
    </row>
    <row r="6276" spans="2:3" x14ac:dyDescent="0.2">
      <c r="B6276" s="465"/>
      <c r="C6276" s="465"/>
    </row>
    <row r="6277" spans="2:3" x14ac:dyDescent="0.2">
      <c r="B6277" s="465"/>
      <c r="C6277" s="465"/>
    </row>
    <row r="6278" spans="2:3" x14ac:dyDescent="0.2">
      <c r="B6278" s="465"/>
      <c r="C6278" s="465"/>
    </row>
    <row r="6279" spans="2:3" x14ac:dyDescent="0.2">
      <c r="B6279" s="465"/>
      <c r="C6279" s="465"/>
    </row>
    <row r="6280" spans="2:3" x14ac:dyDescent="0.2">
      <c r="B6280" s="465"/>
      <c r="C6280" s="465"/>
    </row>
    <row r="6281" spans="2:3" x14ac:dyDescent="0.2">
      <c r="B6281" s="465"/>
      <c r="C6281" s="465"/>
    </row>
    <row r="6282" spans="2:3" x14ac:dyDescent="0.2">
      <c r="B6282" s="465"/>
      <c r="C6282" s="465"/>
    </row>
    <row r="6283" spans="2:3" x14ac:dyDescent="0.2">
      <c r="B6283" s="465"/>
      <c r="C6283" s="465"/>
    </row>
    <row r="6284" spans="2:3" x14ac:dyDescent="0.2">
      <c r="B6284" s="465"/>
      <c r="C6284" s="465"/>
    </row>
    <row r="6285" spans="2:3" x14ac:dyDescent="0.2">
      <c r="B6285" s="465"/>
      <c r="C6285" s="465"/>
    </row>
    <row r="6286" spans="2:3" x14ac:dyDescent="0.2">
      <c r="B6286" s="465"/>
      <c r="C6286" s="465"/>
    </row>
    <row r="6287" spans="2:3" x14ac:dyDescent="0.2">
      <c r="B6287" s="465"/>
      <c r="C6287" s="465"/>
    </row>
    <row r="6288" spans="2:3" x14ac:dyDescent="0.2">
      <c r="B6288" s="465"/>
      <c r="C6288" s="465"/>
    </row>
    <row r="6289" spans="2:3" x14ac:dyDescent="0.2">
      <c r="B6289" s="465"/>
      <c r="C6289" s="465"/>
    </row>
    <row r="6290" spans="2:3" x14ac:dyDescent="0.2">
      <c r="B6290" s="465"/>
      <c r="C6290" s="465"/>
    </row>
    <row r="6291" spans="2:3" x14ac:dyDescent="0.2">
      <c r="B6291" s="465"/>
      <c r="C6291" s="465"/>
    </row>
    <row r="6292" spans="2:3" x14ac:dyDescent="0.2">
      <c r="B6292" s="465"/>
      <c r="C6292" s="465"/>
    </row>
    <row r="6293" spans="2:3" x14ac:dyDescent="0.2">
      <c r="B6293" s="465"/>
      <c r="C6293" s="465"/>
    </row>
    <row r="6294" spans="2:3" x14ac:dyDescent="0.2">
      <c r="B6294" s="465"/>
      <c r="C6294" s="465"/>
    </row>
    <row r="6295" spans="2:3" x14ac:dyDescent="0.2">
      <c r="B6295" s="465"/>
      <c r="C6295" s="465"/>
    </row>
    <row r="6296" spans="2:3" x14ac:dyDescent="0.2">
      <c r="B6296" s="465"/>
      <c r="C6296" s="465"/>
    </row>
    <row r="6297" spans="2:3" x14ac:dyDescent="0.2">
      <c r="B6297" s="465"/>
      <c r="C6297" s="465"/>
    </row>
    <row r="6298" spans="2:3" x14ac:dyDescent="0.2">
      <c r="B6298" s="465"/>
      <c r="C6298" s="465"/>
    </row>
    <row r="6299" spans="2:3" x14ac:dyDescent="0.2">
      <c r="B6299" s="465"/>
      <c r="C6299" s="465"/>
    </row>
    <row r="6300" spans="2:3" x14ac:dyDescent="0.2">
      <c r="B6300" s="465"/>
      <c r="C6300" s="465"/>
    </row>
    <row r="6301" spans="2:3" x14ac:dyDescent="0.2">
      <c r="B6301" s="465"/>
      <c r="C6301" s="465"/>
    </row>
    <row r="6302" spans="2:3" x14ac:dyDescent="0.2">
      <c r="B6302" s="465"/>
      <c r="C6302" s="465"/>
    </row>
    <row r="6303" spans="2:3" x14ac:dyDescent="0.2">
      <c r="B6303" s="465"/>
      <c r="C6303" s="465"/>
    </row>
    <row r="6304" spans="2:3" x14ac:dyDescent="0.2">
      <c r="B6304" s="465"/>
      <c r="C6304" s="465"/>
    </row>
    <row r="6305" spans="2:3" x14ac:dyDescent="0.2">
      <c r="B6305" s="465"/>
      <c r="C6305" s="465"/>
    </row>
    <row r="6306" spans="2:3" x14ac:dyDescent="0.2">
      <c r="B6306" s="465"/>
      <c r="C6306" s="465"/>
    </row>
    <row r="6307" spans="2:3" x14ac:dyDescent="0.2">
      <c r="B6307" s="465"/>
      <c r="C6307" s="465"/>
    </row>
    <row r="6308" spans="2:3" x14ac:dyDescent="0.2">
      <c r="B6308" s="465"/>
      <c r="C6308" s="465"/>
    </row>
    <row r="6309" spans="2:3" x14ac:dyDescent="0.2">
      <c r="B6309" s="465"/>
      <c r="C6309" s="465"/>
    </row>
    <row r="6310" spans="2:3" x14ac:dyDescent="0.2">
      <c r="B6310" s="465"/>
      <c r="C6310" s="465"/>
    </row>
    <row r="6311" spans="2:3" x14ac:dyDescent="0.2">
      <c r="B6311" s="465"/>
      <c r="C6311" s="465"/>
    </row>
    <row r="6312" spans="2:3" x14ac:dyDescent="0.2">
      <c r="B6312" s="465"/>
      <c r="C6312" s="465"/>
    </row>
    <row r="6313" spans="2:3" x14ac:dyDescent="0.2">
      <c r="B6313" s="465"/>
      <c r="C6313" s="465"/>
    </row>
    <row r="6314" spans="2:3" x14ac:dyDescent="0.2">
      <c r="B6314" s="465"/>
      <c r="C6314" s="465"/>
    </row>
    <row r="6315" spans="2:3" x14ac:dyDescent="0.2">
      <c r="B6315" s="465"/>
      <c r="C6315" s="465"/>
    </row>
    <row r="6316" spans="2:3" x14ac:dyDescent="0.2">
      <c r="B6316" s="465"/>
      <c r="C6316" s="465"/>
    </row>
    <row r="6317" spans="2:3" x14ac:dyDescent="0.2">
      <c r="B6317" s="465"/>
      <c r="C6317" s="465"/>
    </row>
    <row r="6318" spans="2:3" x14ac:dyDescent="0.2">
      <c r="B6318" s="465"/>
      <c r="C6318" s="465"/>
    </row>
    <row r="6319" spans="2:3" x14ac:dyDescent="0.2">
      <c r="B6319" s="465"/>
      <c r="C6319" s="465"/>
    </row>
    <row r="6320" spans="2:3" x14ac:dyDescent="0.2">
      <c r="B6320" s="465"/>
      <c r="C6320" s="465"/>
    </row>
    <row r="6321" spans="2:3" x14ac:dyDescent="0.2">
      <c r="B6321" s="465"/>
      <c r="C6321" s="465"/>
    </row>
    <row r="6322" spans="2:3" x14ac:dyDescent="0.2">
      <c r="B6322" s="465"/>
      <c r="C6322" s="465"/>
    </row>
    <row r="6323" spans="2:3" x14ac:dyDescent="0.2">
      <c r="B6323" s="465"/>
      <c r="C6323" s="465"/>
    </row>
    <row r="6324" spans="2:3" x14ac:dyDescent="0.2">
      <c r="B6324" s="465"/>
      <c r="C6324" s="465"/>
    </row>
    <row r="6325" spans="2:3" x14ac:dyDescent="0.2">
      <c r="B6325" s="465"/>
      <c r="C6325" s="465"/>
    </row>
    <row r="6326" spans="2:3" x14ac:dyDescent="0.2">
      <c r="B6326" s="465"/>
      <c r="C6326" s="465"/>
    </row>
    <row r="6327" spans="2:3" x14ac:dyDescent="0.2">
      <c r="B6327" s="465"/>
      <c r="C6327" s="465"/>
    </row>
    <row r="6328" spans="2:3" x14ac:dyDescent="0.2">
      <c r="B6328" s="465"/>
      <c r="C6328" s="465"/>
    </row>
    <row r="6329" spans="2:3" x14ac:dyDescent="0.2">
      <c r="B6329" s="465"/>
      <c r="C6329" s="465"/>
    </row>
    <row r="6330" spans="2:3" x14ac:dyDescent="0.2">
      <c r="B6330" s="465"/>
      <c r="C6330" s="465"/>
    </row>
    <row r="6331" spans="2:3" x14ac:dyDescent="0.2">
      <c r="B6331" s="465"/>
      <c r="C6331" s="465"/>
    </row>
    <row r="6332" spans="2:3" x14ac:dyDescent="0.2">
      <c r="B6332" s="465"/>
      <c r="C6332" s="465"/>
    </row>
    <row r="6333" spans="2:3" x14ac:dyDescent="0.2">
      <c r="B6333" s="465"/>
      <c r="C6333" s="465"/>
    </row>
    <row r="6334" spans="2:3" x14ac:dyDescent="0.2">
      <c r="B6334" s="465"/>
      <c r="C6334" s="465"/>
    </row>
    <row r="6335" spans="2:3" x14ac:dyDescent="0.2">
      <c r="B6335" s="465"/>
      <c r="C6335" s="465"/>
    </row>
    <row r="6336" spans="2:3" x14ac:dyDescent="0.2">
      <c r="B6336" s="465"/>
      <c r="C6336" s="465"/>
    </row>
    <row r="6337" spans="2:3" x14ac:dyDescent="0.2">
      <c r="B6337" s="465"/>
      <c r="C6337" s="465"/>
    </row>
    <row r="6338" spans="2:3" x14ac:dyDescent="0.2">
      <c r="B6338" s="465"/>
      <c r="C6338" s="465"/>
    </row>
    <row r="6339" spans="2:3" x14ac:dyDescent="0.2">
      <c r="B6339" s="465"/>
      <c r="C6339" s="465"/>
    </row>
    <row r="6340" spans="2:3" x14ac:dyDescent="0.2">
      <c r="B6340" s="465"/>
      <c r="C6340" s="465"/>
    </row>
    <row r="6341" spans="2:3" x14ac:dyDescent="0.2">
      <c r="B6341" s="465"/>
      <c r="C6341" s="465"/>
    </row>
    <row r="6342" spans="2:3" x14ac:dyDescent="0.2">
      <c r="B6342" s="465"/>
      <c r="C6342" s="465"/>
    </row>
    <row r="6343" spans="2:3" x14ac:dyDescent="0.2">
      <c r="B6343" s="465"/>
      <c r="C6343" s="465"/>
    </row>
    <row r="6344" spans="2:3" x14ac:dyDescent="0.2">
      <c r="B6344" s="465"/>
      <c r="C6344" s="465"/>
    </row>
    <row r="6345" spans="2:3" x14ac:dyDescent="0.2">
      <c r="B6345" s="465"/>
      <c r="C6345" s="465"/>
    </row>
    <row r="6346" spans="2:3" x14ac:dyDescent="0.2">
      <c r="B6346" s="465"/>
      <c r="C6346" s="465"/>
    </row>
    <row r="6347" spans="2:3" x14ac:dyDescent="0.2">
      <c r="B6347" s="465"/>
      <c r="C6347" s="465"/>
    </row>
    <row r="6348" spans="2:3" x14ac:dyDescent="0.2">
      <c r="B6348" s="465"/>
      <c r="C6348" s="465"/>
    </row>
    <row r="6349" spans="2:3" x14ac:dyDescent="0.2">
      <c r="B6349" s="465"/>
      <c r="C6349" s="465"/>
    </row>
    <row r="6350" spans="2:3" x14ac:dyDescent="0.2">
      <c r="B6350" s="465"/>
      <c r="C6350" s="465"/>
    </row>
    <row r="6351" spans="2:3" x14ac:dyDescent="0.2">
      <c r="B6351" s="465"/>
      <c r="C6351" s="465"/>
    </row>
    <row r="6352" spans="2:3" x14ac:dyDescent="0.2">
      <c r="B6352" s="465"/>
      <c r="C6352" s="465"/>
    </row>
    <row r="6353" spans="2:3" x14ac:dyDescent="0.2">
      <c r="B6353" s="465"/>
      <c r="C6353" s="465"/>
    </row>
    <row r="6354" spans="2:3" x14ac:dyDescent="0.2">
      <c r="B6354" s="465"/>
      <c r="C6354" s="465"/>
    </row>
    <row r="6355" spans="2:3" x14ac:dyDescent="0.2">
      <c r="B6355" s="465"/>
      <c r="C6355" s="465"/>
    </row>
    <row r="6356" spans="2:3" x14ac:dyDescent="0.2">
      <c r="B6356" s="465"/>
      <c r="C6356" s="465"/>
    </row>
    <row r="6357" spans="2:3" x14ac:dyDescent="0.2">
      <c r="B6357" s="465"/>
      <c r="C6357" s="465"/>
    </row>
    <row r="6358" spans="2:3" x14ac:dyDescent="0.2">
      <c r="B6358" s="465"/>
      <c r="C6358" s="465"/>
    </row>
    <row r="6359" spans="2:3" x14ac:dyDescent="0.2">
      <c r="B6359" s="465"/>
      <c r="C6359" s="465"/>
    </row>
    <row r="6360" spans="2:3" x14ac:dyDescent="0.2">
      <c r="B6360" s="465"/>
      <c r="C6360" s="465"/>
    </row>
    <row r="6361" spans="2:3" x14ac:dyDescent="0.2">
      <c r="B6361" s="465"/>
      <c r="C6361" s="465"/>
    </row>
    <row r="6362" spans="2:3" x14ac:dyDescent="0.2">
      <c r="B6362" s="465"/>
      <c r="C6362" s="465"/>
    </row>
    <row r="6363" spans="2:3" x14ac:dyDescent="0.2">
      <c r="B6363" s="465"/>
      <c r="C6363" s="465"/>
    </row>
    <row r="6364" spans="2:3" x14ac:dyDescent="0.2">
      <c r="B6364" s="465"/>
      <c r="C6364" s="465"/>
    </row>
    <row r="6365" spans="2:3" x14ac:dyDescent="0.2">
      <c r="B6365" s="465"/>
      <c r="C6365" s="465"/>
    </row>
    <row r="6366" spans="2:3" x14ac:dyDescent="0.2">
      <c r="B6366" s="465"/>
      <c r="C6366" s="465"/>
    </row>
    <row r="6367" spans="2:3" x14ac:dyDescent="0.2">
      <c r="B6367" s="465"/>
      <c r="C6367" s="465"/>
    </row>
    <row r="6368" spans="2:3" x14ac:dyDescent="0.2">
      <c r="B6368" s="465"/>
      <c r="C6368" s="465"/>
    </row>
    <row r="6369" spans="2:3" x14ac:dyDescent="0.2">
      <c r="B6369" s="465"/>
      <c r="C6369" s="465"/>
    </row>
    <row r="6370" spans="2:3" x14ac:dyDescent="0.2">
      <c r="B6370" s="465"/>
      <c r="C6370" s="465"/>
    </row>
    <row r="6371" spans="2:3" x14ac:dyDescent="0.2">
      <c r="B6371" s="465"/>
      <c r="C6371" s="465"/>
    </row>
    <row r="6372" spans="2:3" x14ac:dyDescent="0.2">
      <c r="B6372" s="465"/>
      <c r="C6372" s="465"/>
    </row>
    <row r="6373" spans="2:3" x14ac:dyDescent="0.2">
      <c r="B6373" s="465"/>
      <c r="C6373" s="465"/>
    </row>
    <row r="6374" spans="2:3" x14ac:dyDescent="0.2">
      <c r="B6374" s="465"/>
      <c r="C6374" s="465"/>
    </row>
    <row r="6375" spans="2:3" x14ac:dyDescent="0.2">
      <c r="B6375" s="465"/>
      <c r="C6375" s="465"/>
    </row>
    <row r="6376" spans="2:3" x14ac:dyDescent="0.2">
      <c r="B6376" s="465"/>
      <c r="C6376" s="465"/>
    </row>
    <row r="6377" spans="2:3" x14ac:dyDescent="0.2">
      <c r="B6377" s="465"/>
      <c r="C6377" s="465"/>
    </row>
    <row r="6378" spans="2:3" x14ac:dyDescent="0.2">
      <c r="B6378" s="465"/>
      <c r="C6378" s="465"/>
    </row>
    <row r="6379" spans="2:3" x14ac:dyDescent="0.2">
      <c r="B6379" s="465"/>
      <c r="C6379" s="465"/>
    </row>
    <row r="6380" spans="2:3" x14ac:dyDescent="0.2">
      <c r="B6380" s="465"/>
      <c r="C6380" s="465"/>
    </row>
    <row r="6381" spans="2:3" x14ac:dyDescent="0.2">
      <c r="B6381" s="465"/>
      <c r="C6381" s="465"/>
    </row>
    <row r="6382" spans="2:3" x14ac:dyDescent="0.2">
      <c r="B6382" s="465"/>
      <c r="C6382" s="465"/>
    </row>
    <row r="6383" spans="2:3" x14ac:dyDescent="0.2">
      <c r="B6383" s="465"/>
      <c r="C6383" s="465"/>
    </row>
    <row r="6384" spans="2:3" x14ac:dyDescent="0.2">
      <c r="B6384" s="465"/>
      <c r="C6384" s="465"/>
    </row>
    <row r="6385" spans="2:3" x14ac:dyDescent="0.2">
      <c r="B6385" s="465"/>
      <c r="C6385" s="465"/>
    </row>
    <row r="6386" spans="2:3" x14ac:dyDescent="0.2">
      <c r="B6386" s="465"/>
      <c r="C6386" s="465"/>
    </row>
    <row r="6387" spans="2:3" x14ac:dyDescent="0.2">
      <c r="B6387" s="465"/>
      <c r="C6387" s="465"/>
    </row>
    <row r="6388" spans="2:3" x14ac:dyDescent="0.2">
      <c r="B6388" s="465"/>
      <c r="C6388" s="465"/>
    </row>
    <row r="6389" spans="2:3" x14ac:dyDescent="0.2">
      <c r="B6389" s="465"/>
      <c r="C6389" s="465"/>
    </row>
    <row r="6390" spans="2:3" x14ac:dyDescent="0.2">
      <c r="B6390" s="465"/>
      <c r="C6390" s="465"/>
    </row>
    <row r="6391" spans="2:3" x14ac:dyDescent="0.2">
      <c r="B6391" s="465"/>
      <c r="C6391" s="465"/>
    </row>
    <row r="6392" spans="2:3" x14ac:dyDescent="0.2">
      <c r="B6392" s="465"/>
      <c r="C6392" s="465"/>
    </row>
    <row r="6393" spans="2:3" x14ac:dyDescent="0.2">
      <c r="B6393" s="465"/>
      <c r="C6393" s="465"/>
    </row>
    <row r="6394" spans="2:3" x14ac:dyDescent="0.2">
      <c r="B6394" s="465"/>
      <c r="C6394" s="465"/>
    </row>
    <row r="6395" spans="2:3" x14ac:dyDescent="0.2">
      <c r="B6395" s="465"/>
      <c r="C6395" s="465"/>
    </row>
    <row r="6396" spans="2:3" x14ac:dyDescent="0.2">
      <c r="B6396" s="465"/>
      <c r="C6396" s="465"/>
    </row>
    <row r="6397" spans="2:3" x14ac:dyDescent="0.2">
      <c r="B6397" s="465"/>
      <c r="C6397" s="465"/>
    </row>
    <row r="6398" spans="2:3" x14ac:dyDescent="0.2">
      <c r="B6398" s="465"/>
      <c r="C6398" s="465"/>
    </row>
    <row r="6399" spans="2:3" x14ac:dyDescent="0.2">
      <c r="B6399" s="465"/>
      <c r="C6399" s="465"/>
    </row>
    <row r="6400" spans="2:3" x14ac:dyDescent="0.2">
      <c r="B6400" s="465"/>
      <c r="C6400" s="465"/>
    </row>
    <row r="6401" spans="2:3" x14ac:dyDescent="0.2">
      <c r="B6401" s="465"/>
      <c r="C6401" s="465"/>
    </row>
    <row r="6402" spans="2:3" x14ac:dyDescent="0.2">
      <c r="B6402" s="465"/>
      <c r="C6402" s="465"/>
    </row>
    <row r="6403" spans="2:3" x14ac:dyDescent="0.2">
      <c r="B6403" s="465"/>
      <c r="C6403" s="465"/>
    </row>
    <row r="6404" spans="2:3" x14ac:dyDescent="0.2">
      <c r="B6404" s="465"/>
      <c r="C6404" s="465"/>
    </row>
    <row r="6405" spans="2:3" x14ac:dyDescent="0.2">
      <c r="B6405" s="465"/>
      <c r="C6405" s="465"/>
    </row>
    <row r="6406" spans="2:3" x14ac:dyDescent="0.2">
      <c r="B6406" s="465"/>
      <c r="C6406" s="465"/>
    </row>
    <row r="6407" spans="2:3" x14ac:dyDescent="0.2">
      <c r="B6407" s="465"/>
      <c r="C6407" s="465"/>
    </row>
    <row r="6408" spans="2:3" x14ac:dyDescent="0.2">
      <c r="B6408" s="465"/>
      <c r="C6408" s="465"/>
    </row>
    <row r="6409" spans="2:3" x14ac:dyDescent="0.2">
      <c r="B6409" s="465"/>
      <c r="C6409" s="465"/>
    </row>
    <row r="6410" spans="2:3" x14ac:dyDescent="0.2">
      <c r="B6410" s="465"/>
      <c r="C6410" s="465"/>
    </row>
    <row r="6411" spans="2:3" x14ac:dyDescent="0.2">
      <c r="B6411" s="465"/>
      <c r="C6411" s="465"/>
    </row>
    <row r="6412" spans="2:3" x14ac:dyDescent="0.2">
      <c r="B6412" s="465"/>
      <c r="C6412" s="465"/>
    </row>
    <row r="6413" spans="2:3" x14ac:dyDescent="0.2">
      <c r="B6413" s="465"/>
      <c r="C6413" s="465"/>
    </row>
    <row r="6414" spans="2:3" x14ac:dyDescent="0.2">
      <c r="B6414" s="465"/>
      <c r="C6414" s="465"/>
    </row>
    <row r="6415" spans="2:3" x14ac:dyDescent="0.2">
      <c r="B6415" s="465"/>
      <c r="C6415" s="465"/>
    </row>
    <row r="6416" spans="2:3" x14ac:dyDescent="0.2">
      <c r="B6416" s="465"/>
      <c r="C6416" s="465"/>
    </row>
    <row r="6417" spans="2:3" x14ac:dyDescent="0.2">
      <c r="B6417" s="465"/>
      <c r="C6417" s="465"/>
    </row>
    <row r="6418" spans="2:3" x14ac:dyDescent="0.2">
      <c r="B6418" s="465"/>
      <c r="C6418" s="465"/>
    </row>
    <row r="6419" spans="2:3" x14ac:dyDescent="0.2">
      <c r="B6419" s="465"/>
      <c r="C6419" s="465"/>
    </row>
    <row r="6420" spans="2:3" x14ac:dyDescent="0.2">
      <c r="B6420" s="465"/>
      <c r="C6420" s="465"/>
    </row>
    <row r="6421" spans="2:3" x14ac:dyDescent="0.2">
      <c r="B6421" s="465"/>
      <c r="C6421" s="465"/>
    </row>
    <row r="6422" spans="2:3" x14ac:dyDescent="0.2">
      <c r="B6422" s="465"/>
      <c r="C6422" s="465"/>
    </row>
    <row r="6423" spans="2:3" x14ac:dyDescent="0.2">
      <c r="B6423" s="465"/>
      <c r="C6423" s="465"/>
    </row>
    <row r="6424" spans="2:3" x14ac:dyDescent="0.2">
      <c r="B6424" s="465"/>
      <c r="C6424" s="465"/>
    </row>
    <row r="6425" spans="2:3" x14ac:dyDescent="0.2">
      <c r="B6425" s="465"/>
      <c r="C6425" s="465"/>
    </row>
    <row r="6426" spans="2:3" x14ac:dyDescent="0.2">
      <c r="B6426" s="465"/>
      <c r="C6426" s="465"/>
    </row>
    <row r="6427" spans="2:3" x14ac:dyDescent="0.2">
      <c r="B6427" s="465"/>
      <c r="C6427" s="465"/>
    </row>
    <row r="6428" spans="2:3" x14ac:dyDescent="0.2">
      <c r="B6428" s="465"/>
      <c r="C6428" s="465"/>
    </row>
    <row r="6429" spans="2:3" x14ac:dyDescent="0.2">
      <c r="B6429" s="465"/>
      <c r="C6429" s="465"/>
    </row>
    <row r="6430" spans="2:3" x14ac:dyDescent="0.2">
      <c r="B6430" s="465"/>
      <c r="C6430" s="465"/>
    </row>
    <row r="6431" spans="2:3" x14ac:dyDescent="0.2">
      <c r="B6431" s="465"/>
      <c r="C6431" s="465"/>
    </row>
    <row r="6432" spans="2:3" x14ac:dyDescent="0.2">
      <c r="B6432" s="465"/>
      <c r="C6432" s="465"/>
    </row>
    <row r="6433" spans="2:3" x14ac:dyDescent="0.2">
      <c r="B6433" s="465"/>
      <c r="C6433" s="465"/>
    </row>
    <row r="6434" spans="2:3" x14ac:dyDescent="0.2">
      <c r="B6434" s="465"/>
      <c r="C6434" s="465"/>
    </row>
    <row r="6435" spans="2:3" x14ac:dyDescent="0.2">
      <c r="B6435" s="465"/>
      <c r="C6435" s="465"/>
    </row>
    <row r="6436" spans="2:3" x14ac:dyDescent="0.2">
      <c r="B6436" s="465"/>
      <c r="C6436" s="465"/>
    </row>
    <row r="6437" spans="2:3" x14ac:dyDescent="0.2">
      <c r="B6437" s="465"/>
      <c r="C6437" s="465"/>
    </row>
    <row r="6438" spans="2:3" x14ac:dyDescent="0.2">
      <c r="B6438" s="465"/>
      <c r="C6438" s="465"/>
    </row>
    <row r="6439" spans="2:3" x14ac:dyDescent="0.2">
      <c r="B6439" s="465"/>
      <c r="C6439" s="465"/>
    </row>
    <row r="6440" spans="2:3" x14ac:dyDescent="0.2">
      <c r="B6440" s="465"/>
      <c r="C6440" s="465"/>
    </row>
    <row r="6441" spans="2:3" x14ac:dyDescent="0.2">
      <c r="B6441" s="465"/>
      <c r="C6441" s="465"/>
    </row>
    <row r="6442" spans="2:3" x14ac:dyDescent="0.2">
      <c r="B6442" s="465"/>
      <c r="C6442" s="465"/>
    </row>
    <row r="6443" spans="2:3" x14ac:dyDescent="0.2">
      <c r="B6443" s="465"/>
      <c r="C6443" s="465"/>
    </row>
    <row r="6444" spans="2:3" x14ac:dyDescent="0.2">
      <c r="B6444" s="465"/>
      <c r="C6444" s="465"/>
    </row>
    <row r="6445" spans="2:3" x14ac:dyDescent="0.2">
      <c r="B6445" s="465"/>
      <c r="C6445" s="465"/>
    </row>
    <row r="6446" spans="2:3" x14ac:dyDescent="0.2">
      <c r="B6446" s="465"/>
      <c r="C6446" s="465"/>
    </row>
    <row r="6447" spans="2:3" x14ac:dyDescent="0.2">
      <c r="B6447" s="465"/>
      <c r="C6447" s="465"/>
    </row>
    <row r="6448" spans="2:3" x14ac:dyDescent="0.2">
      <c r="B6448" s="465"/>
      <c r="C6448" s="465"/>
    </row>
    <row r="6449" spans="2:3" x14ac:dyDescent="0.2">
      <c r="B6449" s="465"/>
      <c r="C6449" s="465"/>
    </row>
    <row r="6450" spans="2:3" x14ac:dyDescent="0.2">
      <c r="B6450" s="465"/>
      <c r="C6450" s="465"/>
    </row>
    <row r="6451" spans="2:3" x14ac:dyDescent="0.2">
      <c r="B6451" s="465"/>
      <c r="C6451" s="465"/>
    </row>
    <row r="6452" spans="2:3" x14ac:dyDescent="0.2">
      <c r="B6452" s="465"/>
      <c r="C6452" s="465"/>
    </row>
    <row r="6453" spans="2:3" x14ac:dyDescent="0.2">
      <c r="B6453" s="465"/>
      <c r="C6453" s="465"/>
    </row>
    <row r="6454" spans="2:3" x14ac:dyDescent="0.2">
      <c r="B6454" s="465"/>
      <c r="C6454" s="465"/>
    </row>
    <row r="6455" spans="2:3" x14ac:dyDescent="0.2">
      <c r="B6455" s="465"/>
      <c r="C6455" s="465"/>
    </row>
    <row r="6456" spans="2:3" x14ac:dyDescent="0.2">
      <c r="B6456" s="465"/>
      <c r="C6456" s="465"/>
    </row>
    <row r="6457" spans="2:3" x14ac:dyDescent="0.2">
      <c r="B6457" s="465"/>
      <c r="C6457" s="465"/>
    </row>
    <row r="6458" spans="2:3" x14ac:dyDescent="0.2">
      <c r="B6458" s="465"/>
      <c r="C6458" s="465"/>
    </row>
    <row r="6459" spans="2:3" x14ac:dyDescent="0.2">
      <c r="B6459" s="465"/>
      <c r="C6459" s="465"/>
    </row>
    <row r="6460" spans="2:3" x14ac:dyDescent="0.2">
      <c r="B6460" s="465"/>
      <c r="C6460" s="465"/>
    </row>
    <row r="6461" spans="2:3" x14ac:dyDescent="0.2">
      <c r="B6461" s="465"/>
      <c r="C6461" s="465"/>
    </row>
    <row r="6462" spans="2:3" x14ac:dyDescent="0.2">
      <c r="B6462" s="465"/>
      <c r="C6462" s="465"/>
    </row>
    <row r="6463" spans="2:3" x14ac:dyDescent="0.2">
      <c r="B6463" s="465"/>
      <c r="C6463" s="465"/>
    </row>
    <row r="6464" spans="2:3" x14ac:dyDescent="0.2">
      <c r="B6464" s="465"/>
      <c r="C6464" s="465"/>
    </row>
    <row r="6465" spans="2:3" x14ac:dyDescent="0.2">
      <c r="B6465" s="465"/>
      <c r="C6465" s="465"/>
    </row>
    <row r="6466" spans="2:3" x14ac:dyDescent="0.2">
      <c r="B6466" s="465"/>
      <c r="C6466" s="465"/>
    </row>
    <row r="6467" spans="2:3" x14ac:dyDescent="0.2">
      <c r="B6467" s="465"/>
      <c r="C6467" s="465"/>
    </row>
    <row r="6468" spans="2:3" x14ac:dyDescent="0.2">
      <c r="B6468" s="465"/>
      <c r="C6468" s="465"/>
    </row>
    <row r="6469" spans="2:3" x14ac:dyDescent="0.2">
      <c r="B6469" s="465"/>
      <c r="C6469" s="465"/>
    </row>
    <row r="6470" spans="2:3" x14ac:dyDescent="0.2">
      <c r="B6470" s="465"/>
      <c r="C6470" s="465"/>
    </row>
    <row r="6471" spans="2:3" x14ac:dyDescent="0.2">
      <c r="B6471" s="465"/>
      <c r="C6471" s="465"/>
    </row>
    <row r="6472" spans="2:3" x14ac:dyDescent="0.2">
      <c r="B6472" s="465"/>
      <c r="C6472" s="465"/>
    </row>
    <row r="6473" spans="2:3" x14ac:dyDescent="0.2">
      <c r="B6473" s="465"/>
      <c r="C6473" s="465"/>
    </row>
    <row r="6474" spans="2:3" x14ac:dyDescent="0.2">
      <c r="B6474" s="465"/>
      <c r="C6474" s="465"/>
    </row>
    <row r="6475" spans="2:3" x14ac:dyDescent="0.2">
      <c r="B6475" s="465"/>
      <c r="C6475" s="465"/>
    </row>
    <row r="6476" spans="2:3" x14ac:dyDescent="0.2">
      <c r="B6476" s="465"/>
      <c r="C6476" s="465"/>
    </row>
    <row r="6477" spans="2:3" x14ac:dyDescent="0.2">
      <c r="B6477" s="465"/>
      <c r="C6477" s="465"/>
    </row>
    <row r="6478" spans="2:3" x14ac:dyDescent="0.2">
      <c r="B6478" s="465"/>
      <c r="C6478" s="465"/>
    </row>
    <row r="6479" spans="2:3" x14ac:dyDescent="0.2">
      <c r="B6479" s="465"/>
      <c r="C6479" s="465"/>
    </row>
    <row r="6480" spans="2:3" x14ac:dyDescent="0.2">
      <c r="B6480" s="465"/>
      <c r="C6480" s="465"/>
    </row>
    <row r="6481" spans="2:3" x14ac:dyDescent="0.2">
      <c r="B6481" s="465"/>
      <c r="C6481" s="465"/>
    </row>
    <row r="6482" spans="2:3" x14ac:dyDescent="0.2">
      <c r="B6482" s="465"/>
      <c r="C6482" s="465"/>
    </row>
    <row r="6483" spans="2:3" x14ac:dyDescent="0.2">
      <c r="B6483" s="465"/>
      <c r="C6483" s="465"/>
    </row>
    <row r="6484" spans="2:3" x14ac:dyDescent="0.2">
      <c r="B6484" s="465"/>
      <c r="C6484" s="465"/>
    </row>
    <row r="6485" spans="2:3" x14ac:dyDescent="0.2">
      <c r="B6485" s="465"/>
      <c r="C6485" s="465"/>
    </row>
    <row r="6486" spans="2:3" x14ac:dyDescent="0.2">
      <c r="B6486" s="465"/>
      <c r="C6486" s="465"/>
    </row>
    <row r="6487" spans="2:3" x14ac:dyDescent="0.2">
      <c r="B6487" s="465"/>
      <c r="C6487" s="465"/>
    </row>
    <row r="6488" spans="2:3" x14ac:dyDescent="0.2">
      <c r="B6488" s="465"/>
      <c r="C6488" s="465"/>
    </row>
    <row r="6489" spans="2:3" x14ac:dyDescent="0.2">
      <c r="B6489" s="465"/>
      <c r="C6489" s="465"/>
    </row>
    <row r="6490" spans="2:3" x14ac:dyDescent="0.2">
      <c r="B6490" s="465"/>
      <c r="C6490" s="465"/>
    </row>
    <row r="6491" spans="2:3" x14ac:dyDescent="0.2">
      <c r="B6491" s="465"/>
      <c r="C6491" s="465"/>
    </row>
    <row r="6492" spans="2:3" x14ac:dyDescent="0.2">
      <c r="B6492" s="465"/>
      <c r="C6492" s="465"/>
    </row>
    <row r="6493" spans="2:3" x14ac:dyDescent="0.2">
      <c r="B6493" s="465"/>
      <c r="C6493" s="465"/>
    </row>
    <row r="6494" spans="2:3" x14ac:dyDescent="0.2">
      <c r="B6494" s="465"/>
      <c r="C6494" s="465"/>
    </row>
    <row r="6495" spans="2:3" x14ac:dyDescent="0.2">
      <c r="B6495" s="465"/>
      <c r="C6495" s="465"/>
    </row>
    <row r="6496" spans="2:3" x14ac:dyDescent="0.2">
      <c r="B6496" s="465"/>
      <c r="C6496" s="465"/>
    </row>
    <row r="6497" spans="2:3" x14ac:dyDescent="0.2">
      <c r="B6497" s="465"/>
      <c r="C6497" s="465"/>
    </row>
    <row r="6498" spans="2:3" x14ac:dyDescent="0.2">
      <c r="B6498" s="465"/>
      <c r="C6498" s="465"/>
    </row>
    <row r="6499" spans="2:3" x14ac:dyDescent="0.2">
      <c r="B6499" s="465"/>
      <c r="C6499" s="465"/>
    </row>
    <row r="6500" spans="2:3" x14ac:dyDescent="0.2">
      <c r="B6500" s="465"/>
      <c r="C6500" s="465"/>
    </row>
    <row r="6501" spans="2:3" x14ac:dyDescent="0.2">
      <c r="B6501" s="465"/>
      <c r="C6501" s="465"/>
    </row>
    <row r="6502" spans="2:3" x14ac:dyDescent="0.2">
      <c r="B6502" s="465"/>
      <c r="C6502" s="465"/>
    </row>
    <row r="6503" spans="2:3" x14ac:dyDescent="0.2">
      <c r="B6503" s="465"/>
      <c r="C6503" s="465"/>
    </row>
    <row r="6504" spans="2:3" x14ac:dyDescent="0.2">
      <c r="B6504" s="465"/>
      <c r="C6504" s="465"/>
    </row>
    <row r="6505" spans="2:3" x14ac:dyDescent="0.2">
      <c r="B6505" s="465"/>
      <c r="C6505" s="465"/>
    </row>
    <row r="6506" spans="2:3" x14ac:dyDescent="0.2">
      <c r="B6506" s="465"/>
      <c r="C6506" s="465"/>
    </row>
    <row r="6507" spans="2:3" x14ac:dyDescent="0.2">
      <c r="B6507" s="465"/>
      <c r="C6507" s="465"/>
    </row>
    <row r="6508" spans="2:3" x14ac:dyDescent="0.2">
      <c r="B6508" s="465"/>
      <c r="C6508" s="465"/>
    </row>
    <row r="6509" spans="2:3" x14ac:dyDescent="0.2">
      <c r="B6509" s="465"/>
      <c r="C6509" s="465"/>
    </row>
    <row r="6510" spans="2:3" x14ac:dyDescent="0.2">
      <c r="B6510" s="465"/>
      <c r="C6510" s="465"/>
    </row>
    <row r="6511" spans="2:3" x14ac:dyDescent="0.2">
      <c r="B6511" s="465"/>
      <c r="C6511" s="465"/>
    </row>
    <row r="6512" spans="2:3" x14ac:dyDescent="0.2">
      <c r="B6512" s="465"/>
      <c r="C6512" s="465"/>
    </row>
    <row r="6513" spans="2:3" x14ac:dyDescent="0.2">
      <c r="B6513" s="465"/>
      <c r="C6513" s="465"/>
    </row>
    <row r="6514" spans="2:3" x14ac:dyDescent="0.2">
      <c r="B6514" s="465"/>
      <c r="C6514" s="465"/>
    </row>
    <row r="6515" spans="2:3" x14ac:dyDescent="0.2">
      <c r="B6515" s="465"/>
      <c r="C6515" s="465"/>
    </row>
    <row r="6516" spans="2:3" x14ac:dyDescent="0.2">
      <c r="B6516" s="465"/>
      <c r="C6516" s="465"/>
    </row>
    <row r="6517" spans="2:3" x14ac:dyDescent="0.2">
      <c r="B6517" s="465"/>
      <c r="C6517" s="465"/>
    </row>
    <row r="6518" spans="2:3" x14ac:dyDescent="0.2">
      <c r="B6518" s="465"/>
      <c r="C6518" s="465"/>
    </row>
    <row r="6519" spans="2:3" x14ac:dyDescent="0.2">
      <c r="B6519" s="465"/>
      <c r="C6519" s="465"/>
    </row>
    <row r="6520" spans="2:3" x14ac:dyDescent="0.2">
      <c r="B6520" s="465"/>
      <c r="C6520" s="465"/>
    </row>
    <row r="6521" spans="2:3" x14ac:dyDescent="0.2">
      <c r="B6521" s="465"/>
      <c r="C6521" s="465"/>
    </row>
    <row r="6522" spans="2:3" x14ac:dyDescent="0.2">
      <c r="B6522" s="465"/>
      <c r="C6522" s="465"/>
    </row>
    <row r="6523" spans="2:3" x14ac:dyDescent="0.2">
      <c r="B6523" s="465"/>
      <c r="C6523" s="465"/>
    </row>
    <row r="6524" spans="2:3" x14ac:dyDescent="0.2">
      <c r="B6524" s="465"/>
      <c r="C6524" s="465"/>
    </row>
    <row r="6525" spans="2:3" x14ac:dyDescent="0.2">
      <c r="B6525" s="465"/>
      <c r="C6525" s="465"/>
    </row>
    <row r="6526" spans="2:3" x14ac:dyDescent="0.2">
      <c r="B6526" s="465"/>
      <c r="C6526" s="465"/>
    </row>
    <row r="6527" spans="2:3" x14ac:dyDescent="0.2">
      <c r="B6527" s="465"/>
      <c r="C6527" s="465"/>
    </row>
    <row r="6528" spans="2:3" x14ac:dyDescent="0.2">
      <c r="B6528" s="465"/>
      <c r="C6528" s="465"/>
    </row>
    <row r="6529" spans="2:3" x14ac:dyDescent="0.2">
      <c r="B6529" s="465"/>
      <c r="C6529" s="465"/>
    </row>
    <row r="6530" spans="2:3" x14ac:dyDescent="0.2">
      <c r="B6530" s="465"/>
      <c r="C6530" s="465"/>
    </row>
    <row r="6531" spans="2:3" x14ac:dyDescent="0.2">
      <c r="B6531" s="465"/>
      <c r="C6531" s="465"/>
    </row>
    <row r="6532" spans="2:3" x14ac:dyDescent="0.2">
      <c r="B6532" s="465"/>
      <c r="C6532" s="465"/>
    </row>
    <row r="6533" spans="2:3" x14ac:dyDescent="0.2">
      <c r="B6533" s="465"/>
      <c r="C6533" s="465"/>
    </row>
    <row r="6534" spans="2:3" x14ac:dyDescent="0.2">
      <c r="B6534" s="465"/>
      <c r="C6534" s="465"/>
    </row>
    <row r="6535" spans="2:3" x14ac:dyDescent="0.2">
      <c r="B6535" s="465"/>
      <c r="C6535" s="465"/>
    </row>
    <row r="6536" spans="2:3" x14ac:dyDescent="0.2">
      <c r="B6536" s="465"/>
      <c r="C6536" s="465"/>
    </row>
    <row r="6537" spans="2:3" x14ac:dyDescent="0.2">
      <c r="B6537" s="465"/>
      <c r="C6537" s="465"/>
    </row>
    <row r="6538" spans="2:3" x14ac:dyDescent="0.2">
      <c r="B6538" s="465"/>
      <c r="C6538" s="465"/>
    </row>
    <row r="6539" spans="2:3" x14ac:dyDescent="0.2">
      <c r="B6539" s="465"/>
      <c r="C6539" s="465"/>
    </row>
    <row r="6540" spans="2:3" x14ac:dyDescent="0.2">
      <c r="B6540" s="465"/>
      <c r="C6540" s="465"/>
    </row>
    <row r="6541" spans="2:3" x14ac:dyDescent="0.2">
      <c r="B6541" s="465"/>
      <c r="C6541" s="465"/>
    </row>
    <row r="6542" spans="2:3" x14ac:dyDescent="0.2">
      <c r="B6542" s="465"/>
      <c r="C6542" s="465"/>
    </row>
    <row r="6543" spans="2:3" x14ac:dyDescent="0.2">
      <c r="B6543" s="465"/>
      <c r="C6543" s="465"/>
    </row>
    <row r="6544" spans="2:3" x14ac:dyDescent="0.2">
      <c r="B6544" s="465"/>
      <c r="C6544" s="465"/>
    </row>
    <row r="6545" spans="2:3" x14ac:dyDescent="0.2">
      <c r="B6545" s="465"/>
      <c r="C6545" s="465"/>
    </row>
    <row r="6546" spans="2:3" x14ac:dyDescent="0.2">
      <c r="B6546" s="465"/>
      <c r="C6546" s="465"/>
    </row>
    <row r="6547" spans="2:3" x14ac:dyDescent="0.2">
      <c r="B6547" s="465"/>
      <c r="C6547" s="465"/>
    </row>
    <row r="6548" spans="2:3" x14ac:dyDescent="0.2">
      <c r="B6548" s="465"/>
      <c r="C6548" s="465"/>
    </row>
    <row r="6549" spans="2:3" x14ac:dyDescent="0.2">
      <c r="B6549" s="465"/>
      <c r="C6549" s="465"/>
    </row>
    <row r="6550" spans="2:3" x14ac:dyDescent="0.2">
      <c r="B6550" s="465"/>
      <c r="C6550" s="465"/>
    </row>
    <row r="6551" spans="2:3" x14ac:dyDescent="0.2">
      <c r="B6551" s="465"/>
      <c r="C6551" s="465"/>
    </row>
    <row r="6552" spans="2:3" x14ac:dyDescent="0.2">
      <c r="B6552" s="465"/>
      <c r="C6552" s="465"/>
    </row>
    <row r="6553" spans="2:3" x14ac:dyDescent="0.2">
      <c r="B6553" s="465"/>
      <c r="C6553" s="465"/>
    </row>
    <row r="6554" spans="2:3" x14ac:dyDescent="0.2">
      <c r="B6554" s="465"/>
      <c r="C6554" s="465"/>
    </row>
    <row r="6555" spans="2:3" x14ac:dyDescent="0.2">
      <c r="B6555" s="465"/>
      <c r="C6555" s="465"/>
    </row>
    <row r="6556" spans="2:3" x14ac:dyDescent="0.2">
      <c r="B6556" s="465"/>
      <c r="C6556" s="465"/>
    </row>
    <row r="6557" spans="2:3" x14ac:dyDescent="0.2">
      <c r="B6557" s="465"/>
      <c r="C6557" s="465"/>
    </row>
    <row r="6558" spans="2:3" x14ac:dyDescent="0.2">
      <c r="B6558" s="465"/>
      <c r="C6558" s="465"/>
    </row>
    <row r="6559" spans="2:3" x14ac:dyDescent="0.2">
      <c r="B6559" s="465"/>
      <c r="C6559" s="465"/>
    </row>
    <row r="6560" spans="2:3" x14ac:dyDescent="0.2">
      <c r="B6560" s="465"/>
      <c r="C6560" s="465"/>
    </row>
    <row r="6561" spans="2:3" x14ac:dyDescent="0.2">
      <c r="B6561" s="465"/>
      <c r="C6561" s="465"/>
    </row>
    <row r="6562" spans="2:3" x14ac:dyDescent="0.2">
      <c r="B6562" s="465"/>
      <c r="C6562" s="465"/>
    </row>
    <row r="6563" spans="2:3" x14ac:dyDescent="0.2">
      <c r="B6563" s="465"/>
      <c r="C6563" s="465"/>
    </row>
    <row r="6564" spans="2:3" x14ac:dyDescent="0.2">
      <c r="B6564" s="465"/>
      <c r="C6564" s="465"/>
    </row>
    <row r="6565" spans="2:3" x14ac:dyDescent="0.2">
      <c r="B6565" s="465"/>
      <c r="C6565" s="465"/>
    </row>
    <row r="6566" spans="2:3" x14ac:dyDescent="0.2">
      <c r="B6566" s="465"/>
      <c r="C6566" s="465"/>
    </row>
    <row r="6567" spans="2:3" x14ac:dyDescent="0.2">
      <c r="B6567" s="465"/>
      <c r="C6567" s="465"/>
    </row>
    <row r="6568" spans="2:3" x14ac:dyDescent="0.2">
      <c r="B6568" s="465"/>
      <c r="C6568" s="465"/>
    </row>
    <row r="6569" spans="2:3" x14ac:dyDescent="0.2">
      <c r="B6569" s="465"/>
      <c r="C6569" s="465"/>
    </row>
    <row r="6570" spans="2:3" x14ac:dyDescent="0.2">
      <c r="B6570" s="465"/>
      <c r="C6570" s="465"/>
    </row>
    <row r="6571" spans="2:3" x14ac:dyDescent="0.2">
      <c r="B6571" s="465"/>
      <c r="C6571" s="465"/>
    </row>
    <row r="6572" spans="2:3" x14ac:dyDescent="0.2">
      <c r="B6572" s="465"/>
      <c r="C6572" s="465"/>
    </row>
    <row r="6573" spans="2:3" x14ac:dyDescent="0.2">
      <c r="B6573" s="465"/>
      <c r="C6573" s="465"/>
    </row>
    <row r="6574" spans="2:3" x14ac:dyDescent="0.2">
      <c r="B6574" s="465"/>
      <c r="C6574" s="465"/>
    </row>
    <row r="6575" spans="2:3" x14ac:dyDescent="0.2">
      <c r="B6575" s="465"/>
      <c r="C6575" s="465"/>
    </row>
    <row r="6576" spans="2:3" x14ac:dyDescent="0.2">
      <c r="B6576" s="465"/>
      <c r="C6576" s="465"/>
    </row>
    <row r="6577" spans="2:3" x14ac:dyDescent="0.2">
      <c r="B6577" s="465"/>
      <c r="C6577" s="465"/>
    </row>
    <row r="6578" spans="2:3" x14ac:dyDescent="0.2">
      <c r="B6578" s="465"/>
      <c r="C6578" s="465"/>
    </row>
    <row r="6579" spans="2:3" x14ac:dyDescent="0.2">
      <c r="B6579" s="465"/>
      <c r="C6579" s="465"/>
    </row>
    <row r="6580" spans="2:3" x14ac:dyDescent="0.2">
      <c r="B6580" s="465"/>
      <c r="C6580" s="465"/>
    </row>
    <row r="6581" spans="2:3" x14ac:dyDescent="0.2">
      <c r="B6581" s="465"/>
      <c r="C6581" s="465"/>
    </row>
    <row r="6582" spans="2:3" x14ac:dyDescent="0.2">
      <c r="B6582" s="465"/>
      <c r="C6582" s="465"/>
    </row>
    <row r="6583" spans="2:3" x14ac:dyDescent="0.2">
      <c r="B6583" s="465"/>
      <c r="C6583" s="465"/>
    </row>
    <row r="6584" spans="2:3" x14ac:dyDescent="0.2">
      <c r="B6584" s="465"/>
      <c r="C6584" s="465"/>
    </row>
    <row r="6585" spans="2:3" x14ac:dyDescent="0.2">
      <c r="B6585" s="465"/>
      <c r="C6585" s="465"/>
    </row>
    <row r="6586" spans="2:3" x14ac:dyDescent="0.2">
      <c r="B6586" s="465"/>
      <c r="C6586" s="465"/>
    </row>
    <row r="6587" spans="2:3" x14ac:dyDescent="0.2">
      <c r="B6587" s="465"/>
      <c r="C6587" s="465"/>
    </row>
    <row r="6588" spans="2:3" x14ac:dyDescent="0.2">
      <c r="B6588" s="465"/>
      <c r="C6588" s="465"/>
    </row>
    <row r="6589" spans="2:3" x14ac:dyDescent="0.2">
      <c r="B6589" s="465"/>
      <c r="C6589" s="465"/>
    </row>
    <row r="6590" spans="2:3" x14ac:dyDescent="0.2">
      <c r="B6590" s="465"/>
      <c r="C6590" s="465"/>
    </row>
    <row r="6591" spans="2:3" x14ac:dyDescent="0.2">
      <c r="B6591" s="465"/>
      <c r="C6591" s="465"/>
    </row>
    <row r="6592" spans="2:3" x14ac:dyDescent="0.2">
      <c r="B6592" s="465"/>
      <c r="C6592" s="465"/>
    </row>
    <row r="6593" spans="2:3" x14ac:dyDescent="0.2">
      <c r="B6593" s="465"/>
      <c r="C6593" s="465"/>
    </row>
    <row r="6594" spans="2:3" x14ac:dyDescent="0.2">
      <c r="B6594" s="465"/>
      <c r="C6594" s="465"/>
    </row>
    <row r="6595" spans="2:3" x14ac:dyDescent="0.2">
      <c r="B6595" s="465"/>
      <c r="C6595" s="465"/>
    </row>
    <row r="6596" spans="2:3" x14ac:dyDescent="0.2">
      <c r="B6596" s="465"/>
      <c r="C6596" s="465"/>
    </row>
    <row r="6597" spans="2:3" x14ac:dyDescent="0.2">
      <c r="B6597" s="465"/>
      <c r="C6597" s="465"/>
    </row>
    <row r="6598" spans="2:3" x14ac:dyDescent="0.2">
      <c r="B6598" s="465"/>
      <c r="C6598" s="465"/>
    </row>
    <row r="6599" spans="2:3" x14ac:dyDescent="0.2">
      <c r="B6599" s="465"/>
      <c r="C6599" s="465"/>
    </row>
    <row r="6600" spans="2:3" x14ac:dyDescent="0.2">
      <c r="B6600" s="465"/>
      <c r="C6600" s="465"/>
    </row>
    <row r="6601" spans="2:3" x14ac:dyDescent="0.2">
      <c r="B6601" s="465"/>
      <c r="C6601" s="465"/>
    </row>
    <row r="6602" spans="2:3" x14ac:dyDescent="0.2">
      <c r="B6602" s="465"/>
      <c r="C6602" s="465"/>
    </row>
    <row r="6603" spans="2:3" x14ac:dyDescent="0.2">
      <c r="B6603" s="465"/>
      <c r="C6603" s="465"/>
    </row>
    <row r="6604" spans="2:3" x14ac:dyDescent="0.2">
      <c r="B6604" s="465"/>
      <c r="C6604" s="465"/>
    </row>
    <row r="6605" spans="2:3" x14ac:dyDescent="0.2">
      <c r="B6605" s="465"/>
      <c r="C6605" s="465"/>
    </row>
    <row r="6606" spans="2:3" x14ac:dyDescent="0.2">
      <c r="B6606" s="465"/>
      <c r="C6606" s="465"/>
    </row>
    <row r="6607" spans="2:3" x14ac:dyDescent="0.2">
      <c r="B6607" s="465"/>
      <c r="C6607" s="465"/>
    </row>
    <row r="6608" spans="2:3" x14ac:dyDescent="0.2">
      <c r="B6608" s="465"/>
      <c r="C6608" s="465"/>
    </row>
    <row r="6609" spans="2:3" x14ac:dyDescent="0.2">
      <c r="B6609" s="465"/>
      <c r="C6609" s="465"/>
    </row>
    <row r="6610" spans="2:3" x14ac:dyDescent="0.2">
      <c r="B6610" s="465"/>
      <c r="C6610" s="465"/>
    </row>
    <row r="6611" spans="2:3" x14ac:dyDescent="0.2">
      <c r="B6611" s="465"/>
      <c r="C6611" s="465"/>
    </row>
    <row r="6612" spans="2:3" x14ac:dyDescent="0.2">
      <c r="B6612" s="465"/>
      <c r="C6612" s="465"/>
    </row>
    <row r="6613" spans="2:3" x14ac:dyDescent="0.2">
      <c r="B6613" s="465"/>
      <c r="C6613" s="465"/>
    </row>
    <row r="6614" spans="2:3" x14ac:dyDescent="0.2">
      <c r="B6614" s="465"/>
      <c r="C6614" s="465"/>
    </row>
    <row r="6615" spans="2:3" x14ac:dyDescent="0.2">
      <c r="B6615" s="465"/>
      <c r="C6615" s="465"/>
    </row>
    <row r="6616" spans="2:3" x14ac:dyDescent="0.2">
      <c r="B6616" s="465"/>
      <c r="C6616" s="465"/>
    </row>
    <row r="6617" spans="2:3" x14ac:dyDescent="0.2">
      <c r="B6617" s="465"/>
      <c r="C6617" s="465"/>
    </row>
    <row r="6618" spans="2:3" x14ac:dyDescent="0.2">
      <c r="B6618" s="465"/>
      <c r="C6618" s="465"/>
    </row>
    <row r="6619" spans="2:3" x14ac:dyDescent="0.2">
      <c r="B6619" s="465"/>
      <c r="C6619" s="465"/>
    </row>
    <row r="6620" spans="2:3" x14ac:dyDescent="0.2">
      <c r="B6620" s="465"/>
      <c r="C6620" s="465"/>
    </row>
    <row r="6621" spans="2:3" x14ac:dyDescent="0.2">
      <c r="B6621" s="465"/>
      <c r="C6621" s="465"/>
    </row>
    <row r="6622" spans="2:3" x14ac:dyDescent="0.2">
      <c r="B6622" s="465"/>
      <c r="C6622" s="465"/>
    </row>
    <row r="6623" spans="2:3" x14ac:dyDescent="0.2">
      <c r="B6623" s="465"/>
      <c r="C6623" s="465"/>
    </row>
    <row r="6624" spans="2:3" x14ac:dyDescent="0.2">
      <c r="B6624" s="465"/>
      <c r="C6624" s="465"/>
    </row>
    <row r="6625" spans="2:3" x14ac:dyDescent="0.2">
      <c r="B6625" s="465"/>
      <c r="C6625" s="465"/>
    </row>
    <row r="6626" spans="2:3" x14ac:dyDescent="0.2">
      <c r="B6626" s="465"/>
      <c r="C6626" s="465"/>
    </row>
    <row r="6627" spans="2:3" x14ac:dyDescent="0.2">
      <c r="B6627" s="465"/>
      <c r="C6627" s="465"/>
    </row>
    <row r="6628" spans="2:3" x14ac:dyDescent="0.2">
      <c r="B6628" s="465"/>
      <c r="C6628" s="465"/>
    </row>
    <row r="6629" spans="2:3" x14ac:dyDescent="0.2">
      <c r="B6629" s="465"/>
      <c r="C6629" s="465"/>
    </row>
    <row r="6630" spans="2:3" x14ac:dyDescent="0.2">
      <c r="B6630" s="465"/>
      <c r="C6630" s="465"/>
    </row>
    <row r="6631" spans="2:3" x14ac:dyDescent="0.2">
      <c r="B6631" s="465"/>
      <c r="C6631" s="465"/>
    </row>
    <row r="6632" spans="2:3" x14ac:dyDescent="0.2">
      <c r="B6632" s="465"/>
      <c r="C6632" s="465"/>
    </row>
    <row r="6633" spans="2:3" x14ac:dyDescent="0.2">
      <c r="B6633" s="465"/>
      <c r="C6633" s="465"/>
    </row>
    <row r="6634" spans="2:3" x14ac:dyDescent="0.2">
      <c r="B6634" s="465"/>
      <c r="C6634" s="465"/>
    </row>
    <row r="6635" spans="2:3" x14ac:dyDescent="0.2">
      <c r="B6635" s="465"/>
      <c r="C6635" s="465"/>
    </row>
    <row r="6636" spans="2:3" x14ac:dyDescent="0.2">
      <c r="B6636" s="465"/>
      <c r="C6636" s="465"/>
    </row>
    <row r="6637" spans="2:3" x14ac:dyDescent="0.2">
      <c r="B6637" s="465"/>
      <c r="C6637" s="465"/>
    </row>
    <row r="6638" spans="2:3" x14ac:dyDescent="0.2">
      <c r="B6638" s="465"/>
      <c r="C6638" s="465"/>
    </row>
    <row r="6639" spans="2:3" x14ac:dyDescent="0.2">
      <c r="B6639" s="465"/>
      <c r="C6639" s="465"/>
    </row>
    <row r="6640" spans="2:3" x14ac:dyDescent="0.2">
      <c r="B6640" s="465"/>
      <c r="C6640" s="465"/>
    </row>
    <row r="6641" spans="2:3" x14ac:dyDescent="0.2">
      <c r="B6641" s="465"/>
      <c r="C6641" s="465"/>
    </row>
    <row r="6642" spans="2:3" x14ac:dyDescent="0.2">
      <c r="B6642" s="465"/>
      <c r="C6642" s="465"/>
    </row>
    <row r="6643" spans="2:3" x14ac:dyDescent="0.2">
      <c r="B6643" s="465"/>
      <c r="C6643" s="465"/>
    </row>
    <row r="6644" spans="2:3" x14ac:dyDescent="0.2">
      <c r="B6644" s="465"/>
      <c r="C6644" s="465"/>
    </row>
    <row r="6645" spans="2:3" x14ac:dyDescent="0.2">
      <c r="B6645" s="465"/>
      <c r="C6645" s="465"/>
    </row>
    <row r="6646" spans="2:3" x14ac:dyDescent="0.2">
      <c r="B6646" s="465"/>
      <c r="C6646" s="465"/>
    </row>
    <row r="6647" spans="2:3" x14ac:dyDescent="0.2">
      <c r="B6647" s="465"/>
      <c r="C6647" s="465"/>
    </row>
    <row r="6648" spans="2:3" x14ac:dyDescent="0.2">
      <c r="B6648" s="465"/>
      <c r="C6648" s="465"/>
    </row>
    <row r="6649" spans="2:3" x14ac:dyDescent="0.2">
      <c r="B6649" s="465"/>
      <c r="C6649" s="465"/>
    </row>
    <row r="6650" spans="2:3" x14ac:dyDescent="0.2">
      <c r="B6650" s="465"/>
      <c r="C6650" s="465"/>
    </row>
    <row r="6651" spans="2:3" x14ac:dyDescent="0.2">
      <c r="B6651" s="465"/>
      <c r="C6651" s="465"/>
    </row>
    <row r="6652" spans="2:3" x14ac:dyDescent="0.2">
      <c r="B6652" s="465"/>
      <c r="C6652" s="465"/>
    </row>
    <row r="6653" spans="2:3" x14ac:dyDescent="0.2">
      <c r="B6653" s="465"/>
      <c r="C6653" s="465"/>
    </row>
    <row r="6654" spans="2:3" x14ac:dyDescent="0.2">
      <c r="B6654" s="465"/>
      <c r="C6654" s="465"/>
    </row>
    <row r="6655" spans="2:3" x14ac:dyDescent="0.2">
      <c r="B6655" s="465"/>
      <c r="C6655" s="465"/>
    </row>
    <row r="6656" spans="2:3" x14ac:dyDescent="0.2">
      <c r="B6656" s="465"/>
      <c r="C6656" s="465"/>
    </row>
    <row r="6657" spans="2:3" x14ac:dyDescent="0.2">
      <c r="B6657" s="465"/>
      <c r="C6657" s="465"/>
    </row>
    <row r="6658" spans="2:3" x14ac:dyDescent="0.2">
      <c r="B6658" s="465"/>
      <c r="C6658" s="465"/>
    </row>
    <row r="6659" spans="2:3" x14ac:dyDescent="0.2">
      <c r="B6659" s="465"/>
      <c r="C6659" s="465"/>
    </row>
    <row r="6660" spans="2:3" x14ac:dyDescent="0.2">
      <c r="B6660" s="465"/>
      <c r="C6660" s="465"/>
    </row>
    <row r="6661" spans="2:3" x14ac:dyDescent="0.2">
      <c r="B6661" s="465"/>
      <c r="C6661" s="465"/>
    </row>
    <row r="6662" spans="2:3" x14ac:dyDescent="0.2">
      <c r="B6662" s="465"/>
      <c r="C6662" s="465"/>
    </row>
    <row r="6663" spans="2:3" x14ac:dyDescent="0.2">
      <c r="B6663" s="465"/>
      <c r="C6663" s="465"/>
    </row>
    <row r="6664" spans="2:3" x14ac:dyDescent="0.2">
      <c r="B6664" s="465"/>
      <c r="C6664" s="465"/>
    </row>
    <row r="6665" spans="2:3" x14ac:dyDescent="0.2">
      <c r="B6665" s="465"/>
      <c r="C6665" s="465"/>
    </row>
    <row r="6666" spans="2:3" x14ac:dyDescent="0.2">
      <c r="B6666" s="465"/>
      <c r="C6666" s="465"/>
    </row>
    <row r="6667" spans="2:3" x14ac:dyDescent="0.2">
      <c r="B6667" s="465"/>
      <c r="C6667" s="465"/>
    </row>
    <row r="6668" spans="2:3" x14ac:dyDescent="0.2">
      <c r="B6668" s="465"/>
      <c r="C6668" s="465"/>
    </row>
    <row r="6669" spans="2:3" x14ac:dyDescent="0.2">
      <c r="B6669" s="465"/>
      <c r="C6669" s="465"/>
    </row>
    <row r="6670" spans="2:3" x14ac:dyDescent="0.2">
      <c r="B6670" s="465"/>
      <c r="C6670" s="465"/>
    </row>
    <row r="6671" spans="2:3" x14ac:dyDescent="0.2">
      <c r="B6671" s="465"/>
      <c r="C6671" s="465"/>
    </row>
    <row r="6672" spans="2:3" x14ac:dyDescent="0.2">
      <c r="B6672" s="465"/>
      <c r="C6672" s="465"/>
    </row>
    <row r="6673" spans="2:3" x14ac:dyDescent="0.2">
      <c r="B6673" s="465"/>
      <c r="C6673" s="465"/>
    </row>
    <row r="6674" spans="2:3" x14ac:dyDescent="0.2">
      <c r="B6674" s="465"/>
      <c r="C6674" s="465"/>
    </row>
    <row r="6675" spans="2:3" x14ac:dyDescent="0.2">
      <c r="B6675" s="465"/>
      <c r="C6675" s="465"/>
    </row>
    <row r="6676" spans="2:3" x14ac:dyDescent="0.2">
      <c r="B6676" s="465"/>
      <c r="C6676" s="465"/>
    </row>
    <row r="6677" spans="2:3" x14ac:dyDescent="0.2">
      <c r="B6677" s="465"/>
      <c r="C6677" s="465"/>
    </row>
    <row r="6678" spans="2:3" x14ac:dyDescent="0.2">
      <c r="B6678" s="465"/>
      <c r="C6678" s="465"/>
    </row>
    <row r="6679" spans="2:3" x14ac:dyDescent="0.2">
      <c r="B6679" s="465"/>
      <c r="C6679" s="465"/>
    </row>
    <row r="6680" spans="2:3" x14ac:dyDescent="0.2">
      <c r="B6680" s="465"/>
      <c r="C6680" s="465"/>
    </row>
    <row r="6681" spans="2:3" x14ac:dyDescent="0.2">
      <c r="B6681" s="465"/>
      <c r="C6681" s="465"/>
    </row>
    <row r="6682" spans="2:3" x14ac:dyDescent="0.2">
      <c r="B6682" s="465"/>
      <c r="C6682" s="465"/>
    </row>
    <row r="6683" spans="2:3" x14ac:dyDescent="0.2">
      <c r="B6683" s="465"/>
      <c r="C6683" s="465"/>
    </row>
    <row r="6684" spans="2:3" x14ac:dyDescent="0.2">
      <c r="B6684" s="465"/>
      <c r="C6684" s="465"/>
    </row>
    <row r="6685" spans="2:3" x14ac:dyDescent="0.2">
      <c r="B6685" s="465"/>
      <c r="C6685" s="465"/>
    </row>
    <row r="6686" spans="2:3" x14ac:dyDescent="0.2">
      <c r="B6686" s="465"/>
      <c r="C6686" s="465"/>
    </row>
    <row r="6687" spans="2:3" x14ac:dyDescent="0.2">
      <c r="B6687" s="465"/>
      <c r="C6687" s="465"/>
    </row>
    <row r="6688" spans="2:3" x14ac:dyDescent="0.2">
      <c r="B6688" s="465"/>
      <c r="C6688" s="465"/>
    </row>
    <row r="6689" spans="2:3" x14ac:dyDescent="0.2">
      <c r="B6689" s="465"/>
      <c r="C6689" s="465"/>
    </row>
    <row r="6690" spans="2:3" x14ac:dyDescent="0.2">
      <c r="B6690" s="465"/>
      <c r="C6690" s="465"/>
    </row>
    <row r="6691" spans="2:3" x14ac:dyDescent="0.2">
      <c r="B6691" s="465"/>
      <c r="C6691" s="465"/>
    </row>
    <row r="6692" spans="2:3" x14ac:dyDescent="0.2">
      <c r="B6692" s="465"/>
      <c r="C6692" s="465"/>
    </row>
    <row r="6693" spans="2:3" x14ac:dyDescent="0.2">
      <c r="B6693" s="465"/>
      <c r="C6693" s="465"/>
    </row>
    <row r="6694" spans="2:3" x14ac:dyDescent="0.2">
      <c r="B6694" s="465"/>
      <c r="C6694" s="465"/>
    </row>
    <row r="6695" spans="2:3" x14ac:dyDescent="0.2">
      <c r="B6695" s="465"/>
      <c r="C6695" s="465"/>
    </row>
    <row r="6696" spans="2:3" x14ac:dyDescent="0.2">
      <c r="B6696" s="465"/>
      <c r="C6696" s="465"/>
    </row>
    <row r="6697" spans="2:3" x14ac:dyDescent="0.2">
      <c r="B6697" s="465"/>
      <c r="C6697" s="465"/>
    </row>
    <row r="6698" spans="2:3" x14ac:dyDescent="0.2">
      <c r="B6698" s="465"/>
      <c r="C6698" s="465"/>
    </row>
    <row r="6699" spans="2:3" x14ac:dyDescent="0.2">
      <c r="B6699" s="465"/>
      <c r="C6699" s="465"/>
    </row>
    <row r="6700" spans="2:3" x14ac:dyDescent="0.2">
      <c r="B6700" s="465"/>
      <c r="C6700" s="465"/>
    </row>
    <row r="6701" spans="2:3" x14ac:dyDescent="0.2">
      <c r="B6701" s="465"/>
      <c r="C6701" s="465"/>
    </row>
    <row r="6702" spans="2:3" x14ac:dyDescent="0.2">
      <c r="B6702" s="465"/>
      <c r="C6702" s="465"/>
    </row>
    <row r="6703" spans="2:3" x14ac:dyDescent="0.2">
      <c r="B6703" s="465"/>
      <c r="C6703" s="465"/>
    </row>
    <row r="6704" spans="2:3" x14ac:dyDescent="0.2">
      <c r="B6704" s="465"/>
      <c r="C6704" s="465"/>
    </row>
    <row r="6705" spans="2:3" x14ac:dyDescent="0.2">
      <c r="B6705" s="465"/>
      <c r="C6705" s="465"/>
    </row>
    <row r="6706" spans="2:3" x14ac:dyDescent="0.2">
      <c r="B6706" s="465"/>
      <c r="C6706" s="465"/>
    </row>
    <row r="6707" spans="2:3" x14ac:dyDescent="0.2">
      <c r="B6707" s="465"/>
      <c r="C6707" s="465"/>
    </row>
    <row r="6708" spans="2:3" x14ac:dyDescent="0.2">
      <c r="B6708" s="465"/>
      <c r="C6708" s="465"/>
    </row>
    <row r="6709" spans="2:3" x14ac:dyDescent="0.2">
      <c r="B6709" s="465"/>
      <c r="C6709" s="465"/>
    </row>
    <row r="6710" spans="2:3" x14ac:dyDescent="0.2">
      <c r="B6710" s="465"/>
      <c r="C6710" s="465"/>
    </row>
    <row r="6711" spans="2:3" x14ac:dyDescent="0.2">
      <c r="B6711" s="465"/>
      <c r="C6711" s="465"/>
    </row>
    <row r="6712" spans="2:3" x14ac:dyDescent="0.2">
      <c r="B6712" s="465"/>
      <c r="C6712" s="465"/>
    </row>
    <row r="6713" spans="2:3" x14ac:dyDescent="0.2">
      <c r="B6713" s="465"/>
      <c r="C6713" s="465"/>
    </row>
    <row r="6714" spans="2:3" x14ac:dyDescent="0.2">
      <c r="B6714" s="465"/>
      <c r="C6714" s="465"/>
    </row>
    <row r="6715" spans="2:3" x14ac:dyDescent="0.2">
      <c r="B6715" s="465"/>
      <c r="C6715" s="465"/>
    </row>
    <row r="6716" spans="2:3" x14ac:dyDescent="0.2">
      <c r="B6716" s="465"/>
      <c r="C6716" s="465"/>
    </row>
    <row r="6717" spans="2:3" x14ac:dyDescent="0.2">
      <c r="B6717" s="465"/>
      <c r="C6717" s="465"/>
    </row>
    <row r="6718" spans="2:3" x14ac:dyDescent="0.2">
      <c r="B6718" s="465"/>
      <c r="C6718" s="465"/>
    </row>
    <row r="6719" spans="2:3" x14ac:dyDescent="0.2">
      <c r="B6719" s="465"/>
      <c r="C6719" s="465"/>
    </row>
    <row r="6720" spans="2:3" x14ac:dyDescent="0.2">
      <c r="B6720" s="465"/>
      <c r="C6720" s="465"/>
    </row>
    <row r="6721" spans="2:3" x14ac:dyDescent="0.2">
      <c r="B6721" s="465"/>
      <c r="C6721" s="465"/>
    </row>
    <row r="6722" spans="2:3" x14ac:dyDescent="0.2">
      <c r="B6722" s="465"/>
      <c r="C6722" s="465"/>
    </row>
    <row r="6723" spans="2:3" x14ac:dyDescent="0.2">
      <c r="B6723" s="465"/>
      <c r="C6723" s="465"/>
    </row>
    <row r="6724" spans="2:3" x14ac:dyDescent="0.2">
      <c r="B6724" s="465"/>
      <c r="C6724" s="465"/>
    </row>
    <row r="6725" spans="2:3" x14ac:dyDescent="0.2">
      <c r="B6725" s="465"/>
      <c r="C6725" s="465"/>
    </row>
    <row r="6726" spans="2:3" x14ac:dyDescent="0.2">
      <c r="B6726" s="465"/>
      <c r="C6726" s="465"/>
    </row>
    <row r="6727" spans="2:3" x14ac:dyDescent="0.2">
      <c r="B6727" s="465"/>
      <c r="C6727" s="465"/>
    </row>
    <row r="6728" spans="2:3" x14ac:dyDescent="0.2">
      <c r="B6728" s="465"/>
      <c r="C6728" s="465"/>
    </row>
    <row r="6729" spans="2:3" x14ac:dyDescent="0.2">
      <c r="B6729" s="465"/>
      <c r="C6729" s="465"/>
    </row>
    <row r="6730" spans="2:3" x14ac:dyDescent="0.2">
      <c r="B6730" s="465"/>
      <c r="C6730" s="465"/>
    </row>
    <row r="6731" spans="2:3" x14ac:dyDescent="0.2">
      <c r="B6731" s="465"/>
      <c r="C6731" s="465"/>
    </row>
    <row r="6732" spans="2:3" x14ac:dyDescent="0.2">
      <c r="B6732" s="465"/>
      <c r="C6732" s="465"/>
    </row>
    <row r="6733" spans="2:3" x14ac:dyDescent="0.2">
      <c r="B6733" s="465"/>
      <c r="C6733" s="465"/>
    </row>
    <row r="6734" spans="2:3" x14ac:dyDescent="0.2">
      <c r="B6734" s="465"/>
      <c r="C6734" s="465"/>
    </row>
    <row r="6735" spans="2:3" x14ac:dyDescent="0.2">
      <c r="B6735" s="465"/>
      <c r="C6735" s="465"/>
    </row>
    <row r="6736" spans="2:3" x14ac:dyDescent="0.2">
      <c r="B6736" s="465"/>
      <c r="C6736" s="465"/>
    </row>
    <row r="6737" spans="2:3" x14ac:dyDescent="0.2">
      <c r="B6737" s="465"/>
      <c r="C6737" s="465"/>
    </row>
    <row r="6738" spans="2:3" x14ac:dyDescent="0.2">
      <c r="B6738" s="465"/>
      <c r="C6738" s="465"/>
    </row>
    <row r="6739" spans="2:3" x14ac:dyDescent="0.2">
      <c r="B6739" s="465"/>
      <c r="C6739" s="465"/>
    </row>
    <row r="6740" spans="2:3" x14ac:dyDescent="0.2">
      <c r="B6740" s="465"/>
      <c r="C6740" s="465"/>
    </row>
    <row r="6741" spans="2:3" x14ac:dyDescent="0.2">
      <c r="B6741" s="465"/>
      <c r="C6741" s="465"/>
    </row>
    <row r="6742" spans="2:3" x14ac:dyDescent="0.2">
      <c r="B6742" s="465"/>
      <c r="C6742" s="465"/>
    </row>
    <row r="6743" spans="2:3" x14ac:dyDescent="0.2">
      <c r="B6743" s="465"/>
      <c r="C6743" s="465"/>
    </row>
    <row r="6744" spans="2:3" x14ac:dyDescent="0.2">
      <c r="B6744" s="465"/>
      <c r="C6744" s="465"/>
    </row>
    <row r="6745" spans="2:3" x14ac:dyDescent="0.2">
      <c r="B6745" s="465"/>
      <c r="C6745" s="465"/>
    </row>
    <row r="6746" spans="2:3" x14ac:dyDescent="0.2">
      <c r="B6746" s="465"/>
      <c r="C6746" s="465"/>
    </row>
    <row r="6747" spans="2:3" x14ac:dyDescent="0.2">
      <c r="B6747" s="465"/>
      <c r="C6747" s="465"/>
    </row>
    <row r="6748" spans="2:3" x14ac:dyDescent="0.2">
      <c r="B6748" s="465"/>
      <c r="C6748" s="465"/>
    </row>
    <row r="6749" spans="2:3" x14ac:dyDescent="0.2">
      <c r="B6749" s="465"/>
      <c r="C6749" s="465"/>
    </row>
    <row r="6750" spans="2:3" x14ac:dyDescent="0.2">
      <c r="B6750" s="465"/>
      <c r="C6750" s="465"/>
    </row>
    <row r="6751" spans="2:3" x14ac:dyDescent="0.2">
      <c r="B6751" s="465"/>
      <c r="C6751" s="465"/>
    </row>
    <row r="6752" spans="2:3" x14ac:dyDescent="0.2">
      <c r="B6752" s="465"/>
      <c r="C6752" s="465"/>
    </row>
    <row r="6753" spans="2:3" x14ac:dyDescent="0.2">
      <c r="B6753" s="465"/>
      <c r="C6753" s="465"/>
    </row>
    <row r="6754" spans="2:3" x14ac:dyDescent="0.2">
      <c r="B6754" s="465"/>
      <c r="C6754" s="465"/>
    </row>
    <row r="6755" spans="2:3" x14ac:dyDescent="0.2">
      <c r="B6755" s="465"/>
      <c r="C6755" s="465"/>
    </row>
    <row r="6756" spans="2:3" x14ac:dyDescent="0.2">
      <c r="B6756" s="465"/>
      <c r="C6756" s="465"/>
    </row>
    <row r="6757" spans="2:3" x14ac:dyDescent="0.2">
      <c r="B6757" s="465"/>
      <c r="C6757" s="465"/>
    </row>
    <row r="6758" spans="2:3" x14ac:dyDescent="0.2">
      <c r="B6758" s="465"/>
      <c r="C6758" s="465"/>
    </row>
    <row r="6759" spans="2:3" x14ac:dyDescent="0.2">
      <c r="B6759" s="465"/>
      <c r="C6759" s="465"/>
    </row>
    <row r="6760" spans="2:3" x14ac:dyDescent="0.2">
      <c r="B6760" s="465"/>
      <c r="C6760" s="465"/>
    </row>
    <row r="6761" spans="2:3" x14ac:dyDescent="0.2">
      <c r="B6761" s="465"/>
      <c r="C6761" s="465"/>
    </row>
    <row r="6762" spans="2:3" x14ac:dyDescent="0.2">
      <c r="B6762" s="465"/>
      <c r="C6762" s="465"/>
    </row>
    <row r="6763" spans="2:3" x14ac:dyDescent="0.2">
      <c r="B6763" s="465"/>
      <c r="C6763" s="465"/>
    </row>
    <row r="6764" spans="2:3" x14ac:dyDescent="0.2">
      <c r="B6764" s="465"/>
      <c r="C6764" s="465"/>
    </row>
    <row r="6765" spans="2:3" x14ac:dyDescent="0.2">
      <c r="B6765" s="465"/>
      <c r="C6765" s="465"/>
    </row>
    <row r="6766" spans="2:3" x14ac:dyDescent="0.2">
      <c r="B6766" s="465"/>
      <c r="C6766" s="465"/>
    </row>
    <row r="6767" spans="2:3" x14ac:dyDescent="0.2">
      <c r="B6767" s="465"/>
      <c r="C6767" s="465"/>
    </row>
    <row r="6768" spans="2:3" x14ac:dyDescent="0.2">
      <c r="B6768" s="465"/>
      <c r="C6768" s="465"/>
    </row>
    <row r="6769" spans="2:3" x14ac:dyDescent="0.2">
      <c r="B6769" s="465"/>
      <c r="C6769" s="465"/>
    </row>
    <row r="6770" spans="2:3" x14ac:dyDescent="0.2">
      <c r="B6770" s="465"/>
      <c r="C6770" s="465"/>
    </row>
    <row r="6771" spans="2:3" x14ac:dyDescent="0.2">
      <c r="B6771" s="465"/>
      <c r="C6771" s="465"/>
    </row>
    <row r="6772" spans="2:3" x14ac:dyDescent="0.2">
      <c r="B6772" s="465"/>
      <c r="C6772" s="465"/>
    </row>
    <row r="6773" spans="2:3" x14ac:dyDescent="0.2">
      <c r="B6773" s="465"/>
      <c r="C6773" s="465"/>
    </row>
    <row r="6774" spans="2:3" x14ac:dyDescent="0.2">
      <c r="B6774" s="465"/>
      <c r="C6774" s="465"/>
    </row>
    <row r="6775" spans="2:3" x14ac:dyDescent="0.2">
      <c r="B6775" s="465"/>
      <c r="C6775" s="465"/>
    </row>
    <row r="6776" spans="2:3" x14ac:dyDescent="0.2">
      <c r="B6776" s="465"/>
      <c r="C6776" s="465"/>
    </row>
    <row r="6777" spans="2:3" x14ac:dyDescent="0.2">
      <c r="B6777" s="465"/>
      <c r="C6777" s="465"/>
    </row>
    <row r="6778" spans="2:3" x14ac:dyDescent="0.2">
      <c r="B6778" s="465"/>
      <c r="C6778" s="465"/>
    </row>
    <row r="6779" spans="2:3" x14ac:dyDescent="0.2">
      <c r="B6779" s="465"/>
      <c r="C6779" s="465"/>
    </row>
    <row r="6780" spans="2:3" x14ac:dyDescent="0.2">
      <c r="B6780" s="465"/>
      <c r="C6780" s="465"/>
    </row>
    <row r="6781" spans="2:3" x14ac:dyDescent="0.2">
      <c r="B6781" s="465"/>
      <c r="C6781" s="465"/>
    </row>
    <row r="6782" spans="2:3" x14ac:dyDescent="0.2">
      <c r="B6782" s="465"/>
      <c r="C6782" s="465"/>
    </row>
    <row r="6783" spans="2:3" x14ac:dyDescent="0.2">
      <c r="B6783" s="465"/>
      <c r="C6783" s="465"/>
    </row>
    <row r="6784" spans="2:3" x14ac:dyDescent="0.2">
      <c r="B6784" s="465"/>
      <c r="C6784" s="465"/>
    </row>
    <row r="6785" spans="2:3" x14ac:dyDescent="0.2">
      <c r="B6785" s="465"/>
      <c r="C6785" s="465"/>
    </row>
    <row r="6786" spans="2:3" x14ac:dyDescent="0.2">
      <c r="B6786" s="465"/>
      <c r="C6786" s="465"/>
    </row>
    <row r="6787" spans="2:3" x14ac:dyDescent="0.2">
      <c r="B6787" s="465"/>
      <c r="C6787" s="465"/>
    </row>
    <row r="6788" spans="2:3" x14ac:dyDescent="0.2">
      <c r="B6788" s="465"/>
      <c r="C6788" s="465"/>
    </row>
    <row r="6789" spans="2:3" x14ac:dyDescent="0.2">
      <c r="B6789" s="465"/>
      <c r="C6789" s="465"/>
    </row>
    <row r="6790" spans="2:3" x14ac:dyDescent="0.2">
      <c r="B6790" s="465"/>
      <c r="C6790" s="465"/>
    </row>
    <row r="6791" spans="2:3" x14ac:dyDescent="0.2">
      <c r="B6791" s="465"/>
      <c r="C6791" s="465"/>
    </row>
    <row r="6792" spans="2:3" x14ac:dyDescent="0.2">
      <c r="B6792" s="465"/>
      <c r="C6792" s="465"/>
    </row>
    <row r="6793" spans="2:3" x14ac:dyDescent="0.2">
      <c r="B6793" s="465"/>
      <c r="C6793" s="465"/>
    </row>
    <row r="6794" spans="2:3" x14ac:dyDescent="0.2">
      <c r="B6794" s="465"/>
      <c r="C6794" s="465"/>
    </row>
    <row r="6795" spans="2:3" x14ac:dyDescent="0.2">
      <c r="B6795" s="465"/>
      <c r="C6795" s="465"/>
    </row>
    <row r="6796" spans="2:3" x14ac:dyDescent="0.2">
      <c r="B6796" s="465"/>
      <c r="C6796" s="465"/>
    </row>
    <row r="6797" spans="2:3" x14ac:dyDescent="0.2">
      <c r="B6797" s="465"/>
      <c r="C6797" s="465"/>
    </row>
    <row r="6798" spans="2:3" x14ac:dyDescent="0.2">
      <c r="B6798" s="465"/>
      <c r="C6798" s="465"/>
    </row>
    <row r="6799" spans="2:3" x14ac:dyDescent="0.2">
      <c r="B6799" s="465"/>
      <c r="C6799" s="465"/>
    </row>
    <row r="6800" spans="2:3" x14ac:dyDescent="0.2">
      <c r="B6800" s="465"/>
      <c r="C6800" s="465"/>
    </row>
    <row r="6801" spans="2:3" x14ac:dyDescent="0.2">
      <c r="B6801" s="465"/>
      <c r="C6801" s="465"/>
    </row>
    <row r="6802" spans="2:3" x14ac:dyDescent="0.2">
      <c r="B6802" s="465"/>
      <c r="C6802" s="465"/>
    </row>
    <row r="6803" spans="2:3" x14ac:dyDescent="0.2">
      <c r="B6803" s="465"/>
      <c r="C6803" s="465"/>
    </row>
    <row r="6804" spans="2:3" x14ac:dyDescent="0.2">
      <c r="B6804" s="465"/>
      <c r="C6804" s="465"/>
    </row>
    <row r="6805" spans="2:3" x14ac:dyDescent="0.2">
      <c r="B6805" s="465"/>
      <c r="C6805" s="465"/>
    </row>
    <row r="6806" spans="2:3" x14ac:dyDescent="0.2">
      <c r="B6806" s="465"/>
      <c r="C6806" s="465"/>
    </row>
    <row r="6807" spans="2:3" x14ac:dyDescent="0.2">
      <c r="B6807" s="465"/>
      <c r="C6807" s="465"/>
    </row>
    <row r="6808" spans="2:3" x14ac:dyDescent="0.2">
      <c r="B6808" s="465"/>
      <c r="C6808" s="465"/>
    </row>
    <row r="6809" spans="2:3" x14ac:dyDescent="0.2">
      <c r="B6809" s="465"/>
      <c r="C6809" s="465"/>
    </row>
    <row r="6810" spans="2:3" x14ac:dyDescent="0.2">
      <c r="B6810" s="465"/>
      <c r="C6810" s="465"/>
    </row>
    <row r="6811" spans="2:3" x14ac:dyDescent="0.2">
      <c r="B6811" s="465"/>
      <c r="C6811" s="465"/>
    </row>
    <row r="6812" spans="2:3" x14ac:dyDescent="0.2">
      <c r="B6812" s="465"/>
      <c r="C6812" s="465"/>
    </row>
    <row r="6813" spans="2:3" x14ac:dyDescent="0.2">
      <c r="B6813" s="465"/>
      <c r="C6813" s="465"/>
    </row>
    <row r="6814" spans="2:3" x14ac:dyDescent="0.2">
      <c r="B6814" s="465"/>
      <c r="C6814" s="465"/>
    </row>
    <row r="6815" spans="2:3" x14ac:dyDescent="0.2">
      <c r="B6815" s="465"/>
      <c r="C6815" s="465"/>
    </row>
    <row r="6816" spans="2:3" x14ac:dyDescent="0.2">
      <c r="B6816" s="465"/>
      <c r="C6816" s="465"/>
    </row>
    <row r="6817" spans="2:3" x14ac:dyDescent="0.2">
      <c r="B6817" s="465"/>
      <c r="C6817" s="465"/>
    </row>
    <row r="6818" spans="2:3" x14ac:dyDescent="0.2">
      <c r="B6818" s="465"/>
      <c r="C6818" s="465"/>
    </row>
    <row r="6819" spans="2:3" x14ac:dyDescent="0.2">
      <c r="B6819" s="465"/>
      <c r="C6819" s="465"/>
    </row>
    <row r="6820" spans="2:3" x14ac:dyDescent="0.2">
      <c r="B6820" s="465"/>
      <c r="C6820" s="465"/>
    </row>
    <row r="6821" spans="2:3" x14ac:dyDescent="0.2">
      <c r="B6821" s="465"/>
      <c r="C6821" s="465"/>
    </row>
    <row r="6822" spans="2:3" x14ac:dyDescent="0.2">
      <c r="B6822" s="465"/>
      <c r="C6822" s="465"/>
    </row>
    <row r="6823" spans="2:3" x14ac:dyDescent="0.2">
      <c r="B6823" s="465"/>
      <c r="C6823" s="465"/>
    </row>
    <row r="6824" spans="2:3" x14ac:dyDescent="0.2">
      <c r="B6824" s="465"/>
      <c r="C6824" s="465"/>
    </row>
    <row r="6825" spans="2:3" x14ac:dyDescent="0.2">
      <c r="B6825" s="465"/>
      <c r="C6825" s="465"/>
    </row>
    <row r="6826" spans="2:3" x14ac:dyDescent="0.2">
      <c r="B6826" s="465"/>
      <c r="C6826" s="465"/>
    </row>
    <row r="6827" spans="2:3" x14ac:dyDescent="0.2">
      <c r="B6827" s="465"/>
      <c r="C6827" s="465"/>
    </row>
    <row r="6828" spans="2:3" x14ac:dyDescent="0.2">
      <c r="B6828" s="465"/>
      <c r="C6828" s="465"/>
    </row>
    <row r="6829" spans="2:3" x14ac:dyDescent="0.2">
      <c r="B6829" s="465"/>
      <c r="C6829" s="465"/>
    </row>
    <row r="6830" spans="2:3" x14ac:dyDescent="0.2">
      <c r="B6830" s="465"/>
      <c r="C6830" s="465"/>
    </row>
    <row r="6831" spans="2:3" x14ac:dyDescent="0.2">
      <c r="B6831" s="465"/>
      <c r="C6831" s="465"/>
    </row>
    <row r="6832" spans="2:3" x14ac:dyDescent="0.2">
      <c r="B6832" s="465"/>
      <c r="C6832" s="465"/>
    </row>
    <row r="6833" spans="2:3" x14ac:dyDescent="0.2">
      <c r="B6833" s="465"/>
      <c r="C6833" s="465"/>
    </row>
    <row r="6834" spans="2:3" x14ac:dyDescent="0.2">
      <c r="B6834" s="465"/>
      <c r="C6834" s="465"/>
    </row>
    <row r="6835" spans="2:3" x14ac:dyDescent="0.2">
      <c r="B6835" s="465"/>
      <c r="C6835" s="465"/>
    </row>
    <row r="6836" spans="2:3" x14ac:dyDescent="0.2">
      <c r="B6836" s="465"/>
      <c r="C6836" s="465"/>
    </row>
    <row r="6837" spans="2:3" x14ac:dyDescent="0.2">
      <c r="B6837" s="465"/>
      <c r="C6837" s="465"/>
    </row>
    <row r="6838" spans="2:3" x14ac:dyDescent="0.2">
      <c r="B6838" s="465"/>
      <c r="C6838" s="465"/>
    </row>
    <row r="6839" spans="2:3" x14ac:dyDescent="0.2">
      <c r="B6839" s="465"/>
      <c r="C6839" s="465"/>
    </row>
    <row r="6840" spans="2:3" x14ac:dyDescent="0.2">
      <c r="B6840" s="465"/>
      <c r="C6840" s="465"/>
    </row>
    <row r="6841" spans="2:3" x14ac:dyDescent="0.2">
      <c r="B6841" s="465"/>
      <c r="C6841" s="465"/>
    </row>
    <row r="6842" spans="2:3" x14ac:dyDescent="0.2">
      <c r="B6842" s="465"/>
      <c r="C6842" s="465"/>
    </row>
    <row r="6843" spans="2:3" x14ac:dyDescent="0.2">
      <c r="B6843" s="465"/>
      <c r="C6843" s="465"/>
    </row>
    <row r="6844" spans="2:3" x14ac:dyDescent="0.2">
      <c r="B6844" s="465"/>
      <c r="C6844" s="465"/>
    </row>
    <row r="6845" spans="2:3" x14ac:dyDescent="0.2">
      <c r="B6845" s="465"/>
      <c r="C6845" s="465"/>
    </row>
    <row r="6846" spans="2:3" x14ac:dyDescent="0.2">
      <c r="B6846" s="465"/>
      <c r="C6846" s="465"/>
    </row>
    <row r="6847" spans="2:3" x14ac:dyDescent="0.2">
      <c r="B6847" s="465"/>
      <c r="C6847" s="465"/>
    </row>
    <row r="6848" spans="2:3" x14ac:dyDescent="0.2">
      <c r="B6848" s="465"/>
      <c r="C6848" s="465"/>
    </row>
    <row r="6849" spans="2:3" x14ac:dyDescent="0.2">
      <c r="B6849" s="465"/>
      <c r="C6849" s="465"/>
    </row>
    <row r="6850" spans="2:3" x14ac:dyDescent="0.2">
      <c r="B6850" s="465"/>
      <c r="C6850" s="465"/>
    </row>
    <row r="6851" spans="2:3" x14ac:dyDescent="0.2">
      <c r="B6851" s="465"/>
      <c r="C6851" s="465"/>
    </row>
    <row r="6852" spans="2:3" x14ac:dyDescent="0.2">
      <c r="B6852" s="465"/>
      <c r="C6852" s="465"/>
    </row>
    <row r="6853" spans="2:3" x14ac:dyDescent="0.2">
      <c r="B6853" s="465"/>
      <c r="C6853" s="465"/>
    </row>
    <row r="6854" spans="2:3" x14ac:dyDescent="0.2">
      <c r="B6854" s="465"/>
      <c r="C6854" s="465"/>
    </row>
    <row r="6855" spans="2:3" x14ac:dyDescent="0.2">
      <c r="B6855" s="465"/>
      <c r="C6855" s="465"/>
    </row>
    <row r="6856" spans="2:3" x14ac:dyDescent="0.2">
      <c r="B6856" s="465"/>
      <c r="C6856" s="465"/>
    </row>
    <row r="6857" spans="2:3" x14ac:dyDescent="0.2">
      <c r="B6857" s="465"/>
      <c r="C6857" s="465"/>
    </row>
    <row r="6858" spans="2:3" x14ac:dyDescent="0.2">
      <c r="B6858" s="465"/>
      <c r="C6858" s="465"/>
    </row>
    <row r="6859" spans="2:3" x14ac:dyDescent="0.2">
      <c r="B6859" s="465"/>
      <c r="C6859" s="465"/>
    </row>
    <row r="6860" spans="2:3" x14ac:dyDescent="0.2">
      <c r="B6860" s="465"/>
      <c r="C6860" s="465"/>
    </row>
    <row r="6861" spans="2:3" x14ac:dyDescent="0.2">
      <c r="B6861" s="465"/>
      <c r="C6861" s="465"/>
    </row>
    <row r="6862" spans="2:3" x14ac:dyDescent="0.2">
      <c r="B6862" s="465"/>
      <c r="C6862" s="465"/>
    </row>
    <row r="6863" spans="2:3" x14ac:dyDescent="0.2">
      <c r="B6863" s="465"/>
      <c r="C6863" s="465"/>
    </row>
    <row r="6864" spans="2:3" x14ac:dyDescent="0.2">
      <c r="B6864" s="465"/>
      <c r="C6864" s="465"/>
    </row>
    <row r="6865" spans="2:3" x14ac:dyDescent="0.2">
      <c r="B6865" s="465"/>
      <c r="C6865" s="465"/>
    </row>
    <row r="6866" spans="2:3" x14ac:dyDescent="0.2">
      <c r="B6866" s="465"/>
      <c r="C6866" s="465"/>
    </row>
    <row r="6867" spans="2:3" x14ac:dyDescent="0.2">
      <c r="B6867" s="465"/>
      <c r="C6867" s="465"/>
    </row>
    <row r="6868" spans="2:3" x14ac:dyDescent="0.2">
      <c r="B6868" s="465"/>
      <c r="C6868" s="465"/>
    </row>
    <row r="6869" spans="2:3" x14ac:dyDescent="0.2">
      <c r="B6869" s="465"/>
      <c r="C6869" s="465"/>
    </row>
    <row r="6870" spans="2:3" x14ac:dyDescent="0.2">
      <c r="B6870" s="465"/>
      <c r="C6870" s="465"/>
    </row>
    <row r="6871" spans="2:3" x14ac:dyDescent="0.2">
      <c r="B6871" s="465"/>
      <c r="C6871" s="465"/>
    </row>
    <row r="6872" spans="2:3" x14ac:dyDescent="0.2">
      <c r="B6872" s="465"/>
      <c r="C6872" s="465"/>
    </row>
    <row r="6873" spans="2:3" x14ac:dyDescent="0.2">
      <c r="B6873" s="465"/>
      <c r="C6873" s="465"/>
    </row>
    <row r="6874" spans="2:3" x14ac:dyDescent="0.2">
      <c r="B6874" s="465"/>
      <c r="C6874" s="465"/>
    </row>
    <row r="6875" spans="2:3" x14ac:dyDescent="0.2">
      <c r="B6875" s="465"/>
      <c r="C6875" s="465"/>
    </row>
    <row r="6876" spans="2:3" x14ac:dyDescent="0.2">
      <c r="B6876" s="465"/>
      <c r="C6876" s="465"/>
    </row>
    <row r="6877" spans="2:3" x14ac:dyDescent="0.2">
      <c r="B6877" s="465"/>
      <c r="C6877" s="465"/>
    </row>
    <row r="6878" spans="2:3" x14ac:dyDescent="0.2">
      <c r="B6878" s="465"/>
      <c r="C6878" s="465"/>
    </row>
    <row r="6879" spans="2:3" x14ac:dyDescent="0.2">
      <c r="B6879" s="465"/>
      <c r="C6879" s="465"/>
    </row>
    <row r="6880" spans="2:3" x14ac:dyDescent="0.2">
      <c r="B6880" s="465"/>
      <c r="C6880" s="465"/>
    </row>
    <row r="6881" spans="2:3" x14ac:dyDescent="0.2">
      <c r="B6881" s="465"/>
      <c r="C6881" s="465"/>
    </row>
    <row r="6882" spans="2:3" x14ac:dyDescent="0.2">
      <c r="B6882" s="465"/>
      <c r="C6882" s="465"/>
    </row>
    <row r="6883" spans="2:3" x14ac:dyDescent="0.2">
      <c r="B6883" s="465"/>
      <c r="C6883" s="465"/>
    </row>
    <row r="6884" spans="2:3" x14ac:dyDescent="0.2">
      <c r="B6884" s="465"/>
      <c r="C6884" s="465"/>
    </row>
    <row r="6885" spans="2:3" x14ac:dyDescent="0.2">
      <c r="B6885" s="465"/>
      <c r="C6885" s="465"/>
    </row>
    <row r="6886" spans="2:3" x14ac:dyDescent="0.2">
      <c r="B6886" s="465"/>
      <c r="C6886" s="465"/>
    </row>
    <row r="6887" spans="2:3" x14ac:dyDescent="0.2">
      <c r="B6887" s="465"/>
      <c r="C6887" s="465"/>
    </row>
    <row r="6888" spans="2:3" x14ac:dyDescent="0.2">
      <c r="B6888" s="465"/>
      <c r="C6888" s="465"/>
    </row>
    <row r="6889" spans="2:3" x14ac:dyDescent="0.2">
      <c r="B6889" s="465"/>
      <c r="C6889" s="465"/>
    </row>
    <row r="6890" spans="2:3" x14ac:dyDescent="0.2">
      <c r="B6890" s="465"/>
      <c r="C6890" s="465"/>
    </row>
    <row r="6891" spans="2:3" x14ac:dyDescent="0.2">
      <c r="B6891" s="465"/>
      <c r="C6891" s="465"/>
    </row>
    <row r="6892" spans="2:3" x14ac:dyDescent="0.2">
      <c r="B6892" s="465"/>
      <c r="C6892" s="465"/>
    </row>
    <row r="6893" spans="2:3" x14ac:dyDescent="0.2">
      <c r="B6893" s="465"/>
      <c r="C6893" s="465"/>
    </row>
    <row r="6894" spans="2:3" x14ac:dyDescent="0.2">
      <c r="B6894" s="465"/>
      <c r="C6894" s="465"/>
    </row>
    <row r="6895" spans="2:3" x14ac:dyDescent="0.2">
      <c r="B6895" s="465"/>
      <c r="C6895" s="465"/>
    </row>
    <row r="6896" spans="2:3" x14ac:dyDescent="0.2">
      <c r="B6896" s="465"/>
      <c r="C6896" s="465"/>
    </row>
    <row r="6897" spans="2:3" x14ac:dyDescent="0.2">
      <c r="B6897" s="465"/>
      <c r="C6897" s="465"/>
    </row>
    <row r="6898" spans="2:3" x14ac:dyDescent="0.2">
      <c r="B6898" s="465"/>
      <c r="C6898" s="465"/>
    </row>
    <row r="6899" spans="2:3" x14ac:dyDescent="0.2">
      <c r="B6899" s="465"/>
      <c r="C6899" s="465"/>
    </row>
    <row r="6900" spans="2:3" x14ac:dyDescent="0.2">
      <c r="B6900" s="465"/>
      <c r="C6900" s="465"/>
    </row>
    <row r="6901" spans="2:3" x14ac:dyDescent="0.2">
      <c r="B6901" s="465"/>
      <c r="C6901" s="465"/>
    </row>
    <row r="6902" spans="2:3" x14ac:dyDescent="0.2">
      <c r="B6902" s="465"/>
      <c r="C6902" s="465"/>
    </row>
    <row r="6903" spans="2:3" x14ac:dyDescent="0.2">
      <c r="B6903" s="465"/>
      <c r="C6903" s="465"/>
    </row>
    <row r="6904" spans="2:3" x14ac:dyDescent="0.2">
      <c r="B6904" s="465"/>
      <c r="C6904" s="465"/>
    </row>
    <row r="6905" spans="2:3" x14ac:dyDescent="0.2">
      <c r="B6905" s="465"/>
      <c r="C6905" s="465"/>
    </row>
    <row r="6906" spans="2:3" x14ac:dyDescent="0.2">
      <c r="B6906" s="465"/>
      <c r="C6906" s="465"/>
    </row>
    <row r="6907" spans="2:3" x14ac:dyDescent="0.2">
      <c r="B6907" s="465"/>
      <c r="C6907" s="465"/>
    </row>
    <row r="6908" spans="2:3" x14ac:dyDescent="0.2">
      <c r="B6908" s="465"/>
      <c r="C6908" s="465"/>
    </row>
    <row r="6909" spans="2:3" x14ac:dyDescent="0.2">
      <c r="B6909" s="465"/>
      <c r="C6909" s="465"/>
    </row>
    <row r="6910" spans="2:3" x14ac:dyDescent="0.2">
      <c r="B6910" s="465"/>
      <c r="C6910" s="465"/>
    </row>
    <row r="6911" spans="2:3" x14ac:dyDescent="0.2">
      <c r="B6911" s="465"/>
      <c r="C6911" s="465"/>
    </row>
    <row r="6912" spans="2:3" x14ac:dyDescent="0.2">
      <c r="B6912" s="465"/>
      <c r="C6912" s="465"/>
    </row>
    <row r="6913" spans="2:3" x14ac:dyDescent="0.2">
      <c r="B6913" s="465"/>
      <c r="C6913" s="465"/>
    </row>
    <row r="6914" spans="2:3" x14ac:dyDescent="0.2">
      <c r="B6914" s="465"/>
      <c r="C6914" s="465"/>
    </row>
    <row r="6915" spans="2:3" x14ac:dyDescent="0.2">
      <c r="B6915" s="465"/>
      <c r="C6915" s="465"/>
    </row>
    <row r="6916" spans="2:3" x14ac:dyDescent="0.2">
      <c r="B6916" s="465"/>
      <c r="C6916" s="465"/>
    </row>
    <row r="6917" spans="2:3" x14ac:dyDescent="0.2">
      <c r="B6917" s="465"/>
      <c r="C6917" s="465"/>
    </row>
    <row r="6918" spans="2:3" x14ac:dyDescent="0.2">
      <c r="B6918" s="465"/>
      <c r="C6918" s="465"/>
    </row>
    <row r="6919" spans="2:3" x14ac:dyDescent="0.2">
      <c r="B6919" s="465"/>
      <c r="C6919" s="465"/>
    </row>
    <row r="6920" spans="2:3" x14ac:dyDescent="0.2">
      <c r="B6920" s="465"/>
      <c r="C6920" s="465"/>
    </row>
    <row r="6921" spans="2:3" x14ac:dyDescent="0.2">
      <c r="B6921" s="465"/>
      <c r="C6921" s="465"/>
    </row>
    <row r="6922" spans="2:3" x14ac:dyDescent="0.2">
      <c r="B6922" s="465"/>
      <c r="C6922" s="465"/>
    </row>
    <row r="6923" spans="2:3" x14ac:dyDescent="0.2">
      <c r="B6923" s="465"/>
      <c r="C6923" s="465"/>
    </row>
    <row r="6924" spans="2:3" x14ac:dyDescent="0.2">
      <c r="B6924" s="465"/>
      <c r="C6924" s="465"/>
    </row>
    <row r="6925" spans="2:3" x14ac:dyDescent="0.2">
      <c r="B6925" s="465"/>
      <c r="C6925" s="465"/>
    </row>
    <row r="6926" spans="2:3" x14ac:dyDescent="0.2">
      <c r="B6926" s="465"/>
      <c r="C6926" s="465"/>
    </row>
    <row r="6927" spans="2:3" x14ac:dyDescent="0.2">
      <c r="B6927" s="465"/>
      <c r="C6927" s="465"/>
    </row>
    <row r="6928" spans="2:3" x14ac:dyDescent="0.2">
      <c r="B6928" s="465"/>
      <c r="C6928" s="465"/>
    </row>
    <row r="6929" spans="2:3" x14ac:dyDescent="0.2">
      <c r="B6929" s="465"/>
      <c r="C6929" s="465"/>
    </row>
    <row r="6930" spans="2:3" x14ac:dyDescent="0.2">
      <c r="B6930" s="465"/>
      <c r="C6930" s="465"/>
    </row>
    <row r="6931" spans="2:3" x14ac:dyDescent="0.2">
      <c r="B6931" s="465"/>
      <c r="C6931" s="465"/>
    </row>
    <row r="6932" spans="2:3" x14ac:dyDescent="0.2">
      <c r="B6932" s="465"/>
      <c r="C6932" s="465"/>
    </row>
    <row r="6933" spans="2:3" x14ac:dyDescent="0.2">
      <c r="B6933" s="465"/>
      <c r="C6933" s="465"/>
    </row>
    <row r="6934" spans="2:3" x14ac:dyDescent="0.2">
      <c r="B6934" s="465"/>
      <c r="C6934" s="465"/>
    </row>
    <row r="6935" spans="2:3" x14ac:dyDescent="0.2">
      <c r="B6935" s="465"/>
      <c r="C6935" s="465"/>
    </row>
    <row r="6936" spans="2:3" x14ac:dyDescent="0.2">
      <c r="B6936" s="465"/>
      <c r="C6936" s="465"/>
    </row>
    <row r="6937" spans="2:3" x14ac:dyDescent="0.2">
      <c r="B6937" s="465"/>
      <c r="C6937" s="465"/>
    </row>
    <row r="6938" spans="2:3" x14ac:dyDescent="0.2">
      <c r="B6938" s="465"/>
      <c r="C6938" s="465"/>
    </row>
    <row r="6939" spans="2:3" x14ac:dyDescent="0.2">
      <c r="B6939" s="465"/>
      <c r="C6939" s="465"/>
    </row>
    <row r="6940" spans="2:3" x14ac:dyDescent="0.2">
      <c r="B6940" s="465"/>
      <c r="C6940" s="465"/>
    </row>
    <row r="6941" spans="2:3" x14ac:dyDescent="0.2">
      <c r="B6941" s="465"/>
      <c r="C6941" s="465"/>
    </row>
    <row r="6942" spans="2:3" x14ac:dyDescent="0.2">
      <c r="B6942" s="465"/>
      <c r="C6942" s="465"/>
    </row>
    <row r="6943" spans="2:3" x14ac:dyDescent="0.2">
      <c r="B6943" s="465"/>
      <c r="C6943" s="465"/>
    </row>
    <row r="6944" spans="2:3" x14ac:dyDescent="0.2">
      <c r="B6944" s="465"/>
      <c r="C6944" s="465"/>
    </row>
    <row r="6945" spans="2:3" x14ac:dyDescent="0.2">
      <c r="B6945" s="465"/>
      <c r="C6945" s="465"/>
    </row>
    <row r="6946" spans="2:3" x14ac:dyDescent="0.2">
      <c r="B6946" s="465"/>
      <c r="C6946" s="465"/>
    </row>
    <row r="6947" spans="2:3" x14ac:dyDescent="0.2">
      <c r="B6947" s="465"/>
      <c r="C6947" s="465"/>
    </row>
    <row r="6948" spans="2:3" x14ac:dyDescent="0.2">
      <c r="B6948" s="465"/>
      <c r="C6948" s="465"/>
    </row>
    <row r="6949" spans="2:3" x14ac:dyDescent="0.2">
      <c r="B6949" s="465"/>
      <c r="C6949" s="465"/>
    </row>
    <row r="6950" spans="2:3" x14ac:dyDescent="0.2">
      <c r="B6950" s="465"/>
      <c r="C6950" s="465"/>
    </row>
    <row r="6951" spans="2:3" x14ac:dyDescent="0.2">
      <c r="B6951" s="465"/>
      <c r="C6951" s="465"/>
    </row>
    <row r="6952" spans="2:3" x14ac:dyDescent="0.2">
      <c r="B6952" s="465"/>
      <c r="C6952" s="465"/>
    </row>
    <row r="6953" spans="2:3" x14ac:dyDescent="0.2">
      <c r="B6953" s="465"/>
      <c r="C6953" s="465"/>
    </row>
    <row r="6954" spans="2:3" x14ac:dyDescent="0.2">
      <c r="B6954" s="465"/>
      <c r="C6954" s="465"/>
    </row>
    <row r="6955" spans="2:3" x14ac:dyDescent="0.2">
      <c r="B6955" s="465"/>
      <c r="C6955" s="465"/>
    </row>
    <row r="6956" spans="2:3" x14ac:dyDescent="0.2">
      <c r="B6956" s="465"/>
      <c r="C6956" s="465"/>
    </row>
    <row r="6957" spans="2:3" x14ac:dyDescent="0.2">
      <c r="B6957" s="465"/>
      <c r="C6957" s="465"/>
    </row>
    <row r="6958" spans="2:3" x14ac:dyDescent="0.2">
      <c r="B6958" s="465"/>
      <c r="C6958" s="465"/>
    </row>
    <row r="6959" spans="2:3" x14ac:dyDescent="0.2">
      <c r="B6959" s="465"/>
      <c r="C6959" s="465"/>
    </row>
    <row r="6960" spans="2:3" x14ac:dyDescent="0.2">
      <c r="B6960" s="465"/>
      <c r="C6960" s="465"/>
    </row>
    <row r="6961" spans="2:3" x14ac:dyDescent="0.2">
      <c r="B6961" s="465"/>
      <c r="C6961" s="465"/>
    </row>
    <row r="6962" spans="2:3" x14ac:dyDescent="0.2">
      <c r="B6962" s="465"/>
      <c r="C6962" s="465"/>
    </row>
    <row r="6963" spans="2:3" x14ac:dyDescent="0.2">
      <c r="B6963" s="465"/>
      <c r="C6963" s="465"/>
    </row>
    <row r="6964" spans="2:3" x14ac:dyDescent="0.2">
      <c r="B6964" s="465"/>
      <c r="C6964" s="465"/>
    </row>
    <row r="6965" spans="2:3" x14ac:dyDescent="0.2">
      <c r="B6965" s="465"/>
      <c r="C6965" s="465"/>
    </row>
    <row r="6966" spans="2:3" x14ac:dyDescent="0.2">
      <c r="B6966" s="465"/>
      <c r="C6966" s="465"/>
    </row>
    <row r="6967" spans="2:3" x14ac:dyDescent="0.2">
      <c r="B6967" s="465"/>
      <c r="C6967" s="465"/>
    </row>
    <row r="6968" spans="2:3" x14ac:dyDescent="0.2">
      <c r="B6968" s="465"/>
      <c r="C6968" s="465"/>
    </row>
    <row r="6969" spans="2:3" x14ac:dyDescent="0.2">
      <c r="B6969" s="465"/>
      <c r="C6969" s="465"/>
    </row>
    <row r="6970" spans="2:3" x14ac:dyDescent="0.2">
      <c r="B6970" s="465"/>
      <c r="C6970" s="465"/>
    </row>
    <row r="6971" spans="2:3" x14ac:dyDescent="0.2">
      <c r="B6971" s="465"/>
      <c r="C6971" s="465"/>
    </row>
    <row r="6972" spans="2:3" x14ac:dyDescent="0.2">
      <c r="B6972" s="465"/>
      <c r="C6972" s="465"/>
    </row>
    <row r="6973" spans="2:3" x14ac:dyDescent="0.2">
      <c r="B6973" s="465"/>
      <c r="C6973" s="465"/>
    </row>
    <row r="6974" spans="2:3" x14ac:dyDescent="0.2">
      <c r="B6974" s="465"/>
      <c r="C6974" s="465"/>
    </row>
    <row r="6975" spans="2:3" x14ac:dyDescent="0.2">
      <c r="B6975" s="465"/>
      <c r="C6975" s="465"/>
    </row>
    <row r="6976" spans="2:3" x14ac:dyDescent="0.2">
      <c r="B6976" s="465"/>
      <c r="C6976" s="465"/>
    </row>
    <row r="6977" spans="2:3" x14ac:dyDescent="0.2">
      <c r="B6977" s="465"/>
      <c r="C6977" s="465"/>
    </row>
    <row r="6978" spans="2:3" x14ac:dyDescent="0.2">
      <c r="B6978" s="465"/>
      <c r="C6978" s="465"/>
    </row>
    <row r="6979" spans="2:3" x14ac:dyDescent="0.2">
      <c r="B6979" s="465"/>
      <c r="C6979" s="465"/>
    </row>
    <row r="6980" spans="2:3" x14ac:dyDescent="0.2">
      <c r="B6980" s="465"/>
      <c r="C6980" s="465"/>
    </row>
    <row r="6981" spans="2:3" x14ac:dyDescent="0.2">
      <c r="B6981" s="465"/>
      <c r="C6981" s="465"/>
    </row>
    <row r="6982" spans="2:3" x14ac:dyDescent="0.2">
      <c r="B6982" s="465"/>
      <c r="C6982" s="465"/>
    </row>
    <row r="6983" spans="2:3" x14ac:dyDescent="0.2">
      <c r="B6983" s="465"/>
      <c r="C6983" s="465"/>
    </row>
    <row r="6984" spans="2:3" x14ac:dyDescent="0.2">
      <c r="B6984" s="465"/>
      <c r="C6984" s="465"/>
    </row>
    <row r="6985" spans="2:3" x14ac:dyDescent="0.2">
      <c r="B6985" s="465"/>
      <c r="C6985" s="465"/>
    </row>
    <row r="6986" spans="2:3" x14ac:dyDescent="0.2">
      <c r="B6986" s="465"/>
      <c r="C6986" s="465"/>
    </row>
    <row r="6987" spans="2:3" x14ac:dyDescent="0.2">
      <c r="B6987" s="465"/>
      <c r="C6987" s="465"/>
    </row>
    <row r="6988" spans="2:3" x14ac:dyDescent="0.2">
      <c r="B6988" s="465"/>
      <c r="C6988" s="465"/>
    </row>
    <row r="6989" spans="2:3" x14ac:dyDescent="0.2">
      <c r="B6989" s="465"/>
      <c r="C6989" s="465"/>
    </row>
    <row r="6990" spans="2:3" x14ac:dyDescent="0.2">
      <c r="B6990" s="465"/>
      <c r="C6990" s="465"/>
    </row>
    <row r="6991" spans="2:3" x14ac:dyDescent="0.2">
      <c r="B6991" s="465"/>
      <c r="C6991" s="465"/>
    </row>
    <row r="6992" spans="2:3" x14ac:dyDescent="0.2">
      <c r="B6992" s="465"/>
      <c r="C6992" s="465"/>
    </row>
    <row r="6993" spans="2:3" x14ac:dyDescent="0.2">
      <c r="B6993" s="465"/>
      <c r="C6993" s="465"/>
    </row>
    <row r="6994" spans="2:3" x14ac:dyDescent="0.2">
      <c r="B6994" s="465"/>
      <c r="C6994" s="465"/>
    </row>
    <row r="6995" spans="2:3" x14ac:dyDescent="0.2">
      <c r="B6995" s="465"/>
      <c r="C6995" s="465"/>
    </row>
    <row r="6996" spans="2:3" x14ac:dyDescent="0.2">
      <c r="B6996" s="465"/>
      <c r="C6996" s="465"/>
    </row>
    <row r="6997" spans="2:3" x14ac:dyDescent="0.2">
      <c r="B6997" s="465"/>
      <c r="C6997" s="465"/>
    </row>
    <row r="6998" spans="2:3" x14ac:dyDescent="0.2">
      <c r="B6998" s="465"/>
      <c r="C6998" s="465"/>
    </row>
    <row r="6999" spans="2:3" x14ac:dyDescent="0.2">
      <c r="B6999" s="465"/>
      <c r="C6999" s="465"/>
    </row>
    <row r="7000" spans="2:3" x14ac:dyDescent="0.2">
      <c r="B7000" s="465"/>
      <c r="C7000" s="465"/>
    </row>
    <row r="7001" spans="2:3" x14ac:dyDescent="0.2">
      <c r="B7001" s="465"/>
      <c r="C7001" s="465"/>
    </row>
    <row r="7002" spans="2:3" x14ac:dyDescent="0.2">
      <c r="B7002" s="465"/>
      <c r="C7002" s="465"/>
    </row>
    <row r="7003" spans="2:3" x14ac:dyDescent="0.2">
      <c r="B7003" s="465"/>
      <c r="C7003" s="465"/>
    </row>
    <row r="7004" spans="2:3" x14ac:dyDescent="0.2">
      <c r="B7004" s="465"/>
      <c r="C7004" s="465"/>
    </row>
    <row r="7005" spans="2:3" x14ac:dyDescent="0.2">
      <c r="B7005" s="465"/>
      <c r="C7005" s="465"/>
    </row>
    <row r="7006" spans="2:3" x14ac:dyDescent="0.2">
      <c r="B7006" s="465"/>
      <c r="C7006" s="465"/>
    </row>
    <row r="7007" spans="2:3" x14ac:dyDescent="0.2">
      <c r="B7007" s="465"/>
      <c r="C7007" s="465"/>
    </row>
    <row r="7008" spans="2:3" x14ac:dyDescent="0.2">
      <c r="B7008" s="465"/>
      <c r="C7008" s="465"/>
    </row>
    <row r="7009" spans="2:3" x14ac:dyDescent="0.2">
      <c r="B7009" s="465"/>
      <c r="C7009" s="465"/>
    </row>
    <row r="7010" spans="2:3" x14ac:dyDescent="0.2">
      <c r="B7010" s="465"/>
      <c r="C7010" s="465"/>
    </row>
    <row r="7011" spans="2:3" x14ac:dyDescent="0.2">
      <c r="B7011" s="465"/>
      <c r="C7011" s="465"/>
    </row>
    <row r="7012" spans="2:3" x14ac:dyDescent="0.2">
      <c r="B7012" s="465"/>
      <c r="C7012" s="465"/>
    </row>
    <row r="7013" spans="2:3" x14ac:dyDescent="0.2">
      <c r="B7013" s="465"/>
      <c r="C7013" s="465"/>
    </row>
    <row r="7014" spans="2:3" x14ac:dyDescent="0.2">
      <c r="B7014" s="465"/>
      <c r="C7014" s="465"/>
    </row>
    <row r="7015" spans="2:3" x14ac:dyDescent="0.2">
      <c r="B7015" s="465"/>
      <c r="C7015" s="465"/>
    </row>
    <row r="7016" spans="2:3" x14ac:dyDescent="0.2">
      <c r="B7016" s="465"/>
      <c r="C7016" s="465"/>
    </row>
    <row r="7017" spans="2:3" x14ac:dyDescent="0.2">
      <c r="B7017" s="465"/>
      <c r="C7017" s="465"/>
    </row>
    <row r="7018" spans="2:3" x14ac:dyDescent="0.2">
      <c r="B7018" s="465"/>
      <c r="C7018" s="465"/>
    </row>
    <row r="7019" spans="2:3" x14ac:dyDescent="0.2">
      <c r="B7019" s="465"/>
      <c r="C7019" s="465"/>
    </row>
    <row r="7020" spans="2:3" x14ac:dyDescent="0.2">
      <c r="B7020" s="465"/>
      <c r="C7020" s="465"/>
    </row>
    <row r="7021" spans="2:3" x14ac:dyDescent="0.2">
      <c r="B7021" s="465"/>
      <c r="C7021" s="465"/>
    </row>
    <row r="7022" spans="2:3" x14ac:dyDescent="0.2">
      <c r="B7022" s="465"/>
      <c r="C7022" s="465"/>
    </row>
    <row r="7023" spans="2:3" x14ac:dyDescent="0.2">
      <c r="B7023" s="465"/>
      <c r="C7023" s="465"/>
    </row>
    <row r="7024" spans="2:3" x14ac:dyDescent="0.2">
      <c r="B7024" s="465"/>
      <c r="C7024" s="465"/>
    </row>
    <row r="7025" spans="2:3" x14ac:dyDescent="0.2">
      <c r="B7025" s="465"/>
      <c r="C7025" s="465"/>
    </row>
    <row r="7026" spans="2:3" x14ac:dyDescent="0.2">
      <c r="B7026" s="465"/>
      <c r="C7026" s="465"/>
    </row>
    <row r="7027" spans="2:3" x14ac:dyDescent="0.2">
      <c r="B7027" s="465"/>
      <c r="C7027" s="465"/>
    </row>
    <row r="7028" spans="2:3" x14ac:dyDescent="0.2">
      <c r="B7028" s="465"/>
      <c r="C7028" s="465"/>
    </row>
    <row r="7029" spans="2:3" x14ac:dyDescent="0.2">
      <c r="B7029" s="465"/>
      <c r="C7029" s="465"/>
    </row>
    <row r="7030" spans="2:3" x14ac:dyDescent="0.2">
      <c r="B7030" s="465"/>
      <c r="C7030" s="465"/>
    </row>
    <row r="7031" spans="2:3" x14ac:dyDescent="0.2">
      <c r="B7031" s="465"/>
      <c r="C7031" s="465"/>
    </row>
    <row r="7032" spans="2:3" x14ac:dyDescent="0.2">
      <c r="B7032" s="465"/>
      <c r="C7032" s="465"/>
    </row>
    <row r="7033" spans="2:3" x14ac:dyDescent="0.2">
      <c r="B7033" s="465"/>
      <c r="C7033" s="465"/>
    </row>
    <row r="7034" spans="2:3" x14ac:dyDescent="0.2">
      <c r="B7034" s="465"/>
      <c r="C7034" s="465"/>
    </row>
    <row r="7035" spans="2:3" x14ac:dyDescent="0.2">
      <c r="B7035" s="465"/>
      <c r="C7035" s="465"/>
    </row>
    <row r="7036" spans="2:3" x14ac:dyDescent="0.2">
      <c r="B7036" s="465"/>
      <c r="C7036" s="465"/>
    </row>
    <row r="7037" spans="2:3" x14ac:dyDescent="0.2">
      <c r="B7037" s="465"/>
      <c r="C7037" s="465"/>
    </row>
    <row r="7038" spans="2:3" x14ac:dyDescent="0.2">
      <c r="B7038" s="465"/>
      <c r="C7038" s="465"/>
    </row>
    <row r="7039" spans="2:3" x14ac:dyDescent="0.2">
      <c r="B7039" s="465"/>
      <c r="C7039" s="465"/>
    </row>
    <row r="7040" spans="2:3" x14ac:dyDescent="0.2">
      <c r="B7040" s="465"/>
      <c r="C7040" s="465"/>
    </row>
    <row r="7041" spans="2:3" x14ac:dyDescent="0.2">
      <c r="B7041" s="465"/>
      <c r="C7041" s="465"/>
    </row>
    <row r="7042" spans="2:3" x14ac:dyDescent="0.2">
      <c r="B7042" s="465"/>
      <c r="C7042" s="465"/>
    </row>
    <row r="7043" spans="2:3" x14ac:dyDescent="0.2">
      <c r="B7043" s="465"/>
      <c r="C7043" s="465"/>
    </row>
    <row r="7044" spans="2:3" x14ac:dyDescent="0.2">
      <c r="B7044" s="465"/>
      <c r="C7044" s="465"/>
    </row>
    <row r="7045" spans="2:3" x14ac:dyDescent="0.2">
      <c r="B7045" s="465"/>
      <c r="C7045" s="465"/>
    </row>
    <row r="7046" spans="2:3" x14ac:dyDescent="0.2">
      <c r="B7046" s="465"/>
      <c r="C7046" s="465"/>
    </row>
    <row r="7047" spans="2:3" x14ac:dyDescent="0.2">
      <c r="B7047" s="465"/>
      <c r="C7047" s="465"/>
    </row>
    <row r="7048" spans="2:3" x14ac:dyDescent="0.2">
      <c r="B7048" s="465"/>
      <c r="C7048" s="465"/>
    </row>
    <row r="7049" spans="2:3" x14ac:dyDescent="0.2">
      <c r="B7049" s="465"/>
      <c r="C7049" s="465"/>
    </row>
    <row r="7050" spans="2:3" x14ac:dyDescent="0.2">
      <c r="B7050" s="465"/>
      <c r="C7050" s="465"/>
    </row>
    <row r="7051" spans="2:3" x14ac:dyDescent="0.2">
      <c r="B7051" s="465"/>
      <c r="C7051" s="465"/>
    </row>
    <row r="7052" spans="2:3" x14ac:dyDescent="0.2">
      <c r="B7052" s="465"/>
      <c r="C7052" s="465"/>
    </row>
    <row r="7053" spans="2:3" x14ac:dyDescent="0.2">
      <c r="B7053" s="465"/>
      <c r="C7053" s="465"/>
    </row>
    <row r="7054" spans="2:3" x14ac:dyDescent="0.2">
      <c r="B7054" s="465"/>
      <c r="C7054" s="465"/>
    </row>
    <row r="7055" spans="2:3" x14ac:dyDescent="0.2">
      <c r="B7055" s="465"/>
      <c r="C7055" s="465"/>
    </row>
    <row r="7056" spans="2:3" x14ac:dyDescent="0.2">
      <c r="B7056" s="465"/>
      <c r="C7056" s="465"/>
    </row>
    <row r="7057" spans="2:3" x14ac:dyDescent="0.2">
      <c r="B7057" s="465"/>
      <c r="C7057" s="465"/>
    </row>
    <row r="7058" spans="2:3" x14ac:dyDescent="0.2">
      <c r="B7058" s="465"/>
      <c r="C7058" s="465"/>
    </row>
    <row r="7059" spans="2:3" x14ac:dyDescent="0.2">
      <c r="B7059" s="465"/>
      <c r="C7059" s="465"/>
    </row>
    <row r="7060" spans="2:3" x14ac:dyDescent="0.2">
      <c r="B7060" s="465"/>
      <c r="C7060" s="465"/>
    </row>
    <row r="7061" spans="2:3" x14ac:dyDescent="0.2">
      <c r="B7061" s="465"/>
      <c r="C7061" s="465"/>
    </row>
    <row r="7062" spans="2:3" x14ac:dyDescent="0.2">
      <c r="B7062" s="465"/>
      <c r="C7062" s="465"/>
    </row>
    <row r="7063" spans="2:3" x14ac:dyDescent="0.2">
      <c r="B7063" s="465"/>
      <c r="C7063" s="465"/>
    </row>
    <row r="7064" spans="2:3" x14ac:dyDescent="0.2">
      <c r="B7064" s="465"/>
      <c r="C7064" s="465"/>
    </row>
    <row r="7065" spans="2:3" x14ac:dyDescent="0.2">
      <c r="B7065" s="465"/>
      <c r="C7065" s="465"/>
    </row>
    <row r="7066" spans="2:3" x14ac:dyDescent="0.2">
      <c r="B7066" s="465"/>
      <c r="C7066" s="465"/>
    </row>
    <row r="7067" spans="2:3" x14ac:dyDescent="0.2">
      <c r="B7067" s="465"/>
      <c r="C7067" s="465"/>
    </row>
    <row r="7068" spans="2:3" x14ac:dyDescent="0.2">
      <c r="B7068" s="465"/>
      <c r="C7068" s="465"/>
    </row>
    <row r="7069" spans="2:3" x14ac:dyDescent="0.2">
      <c r="B7069" s="465"/>
      <c r="C7069" s="465"/>
    </row>
    <row r="7070" spans="2:3" x14ac:dyDescent="0.2">
      <c r="B7070" s="465"/>
      <c r="C7070" s="465"/>
    </row>
    <row r="7071" spans="2:3" x14ac:dyDescent="0.2">
      <c r="B7071" s="465"/>
      <c r="C7071" s="465"/>
    </row>
    <row r="7072" spans="2:3" x14ac:dyDescent="0.2">
      <c r="B7072" s="465"/>
      <c r="C7072" s="465"/>
    </row>
    <row r="7073" spans="2:3" x14ac:dyDescent="0.2">
      <c r="B7073" s="465"/>
      <c r="C7073" s="465"/>
    </row>
    <row r="7074" spans="2:3" x14ac:dyDescent="0.2">
      <c r="B7074" s="465"/>
      <c r="C7074" s="465"/>
    </row>
    <row r="7075" spans="2:3" x14ac:dyDescent="0.2">
      <c r="B7075" s="465"/>
      <c r="C7075" s="465"/>
    </row>
    <row r="7076" spans="2:3" x14ac:dyDescent="0.2">
      <c r="B7076" s="465"/>
      <c r="C7076" s="465"/>
    </row>
    <row r="7077" spans="2:3" x14ac:dyDescent="0.2">
      <c r="B7077" s="465"/>
      <c r="C7077" s="465"/>
    </row>
    <row r="7078" spans="2:3" x14ac:dyDescent="0.2">
      <c r="B7078" s="465"/>
      <c r="C7078" s="465"/>
    </row>
    <row r="7079" spans="2:3" x14ac:dyDescent="0.2">
      <c r="B7079" s="465"/>
      <c r="C7079" s="465"/>
    </row>
    <row r="7080" spans="2:3" x14ac:dyDescent="0.2">
      <c r="B7080" s="465"/>
      <c r="C7080" s="465"/>
    </row>
    <row r="7081" spans="2:3" x14ac:dyDescent="0.2">
      <c r="B7081" s="465"/>
      <c r="C7081" s="465"/>
    </row>
    <row r="7082" spans="2:3" x14ac:dyDescent="0.2">
      <c r="B7082" s="465"/>
      <c r="C7082" s="465"/>
    </row>
    <row r="7083" spans="2:3" x14ac:dyDescent="0.2">
      <c r="B7083" s="465"/>
      <c r="C7083" s="465"/>
    </row>
    <row r="7084" spans="2:3" x14ac:dyDescent="0.2">
      <c r="B7084" s="465"/>
      <c r="C7084" s="465"/>
    </row>
    <row r="7085" spans="2:3" x14ac:dyDescent="0.2">
      <c r="B7085" s="465"/>
      <c r="C7085" s="465"/>
    </row>
    <row r="7086" spans="2:3" x14ac:dyDescent="0.2">
      <c r="B7086" s="465"/>
      <c r="C7086" s="465"/>
    </row>
    <row r="7087" spans="2:3" x14ac:dyDescent="0.2">
      <c r="B7087" s="465"/>
      <c r="C7087" s="465"/>
    </row>
    <row r="7088" spans="2:3" x14ac:dyDescent="0.2">
      <c r="B7088" s="465"/>
      <c r="C7088" s="465"/>
    </row>
    <row r="7089" spans="2:3" x14ac:dyDescent="0.2">
      <c r="B7089" s="465"/>
      <c r="C7089" s="465"/>
    </row>
    <row r="7090" spans="2:3" x14ac:dyDescent="0.2">
      <c r="B7090" s="465"/>
      <c r="C7090" s="465"/>
    </row>
    <row r="7091" spans="2:3" x14ac:dyDescent="0.2">
      <c r="B7091" s="465"/>
      <c r="C7091" s="465"/>
    </row>
    <row r="7092" spans="2:3" x14ac:dyDescent="0.2">
      <c r="B7092" s="465"/>
      <c r="C7092" s="465"/>
    </row>
    <row r="7093" spans="2:3" x14ac:dyDescent="0.2">
      <c r="B7093" s="465"/>
      <c r="C7093" s="465"/>
    </row>
    <row r="7094" spans="2:3" x14ac:dyDescent="0.2">
      <c r="B7094" s="465"/>
      <c r="C7094" s="465"/>
    </row>
    <row r="7095" spans="2:3" x14ac:dyDescent="0.2">
      <c r="B7095" s="465"/>
      <c r="C7095" s="465"/>
    </row>
    <row r="7096" spans="2:3" x14ac:dyDescent="0.2">
      <c r="B7096" s="465"/>
      <c r="C7096" s="465"/>
    </row>
    <row r="7097" spans="2:3" x14ac:dyDescent="0.2">
      <c r="B7097" s="465"/>
      <c r="C7097" s="465"/>
    </row>
    <row r="7098" spans="2:3" x14ac:dyDescent="0.2">
      <c r="B7098" s="465"/>
      <c r="C7098" s="465"/>
    </row>
    <row r="7099" spans="2:3" x14ac:dyDescent="0.2">
      <c r="B7099" s="465"/>
      <c r="C7099" s="465"/>
    </row>
    <row r="7100" spans="2:3" x14ac:dyDescent="0.2">
      <c r="B7100" s="465"/>
      <c r="C7100" s="465"/>
    </row>
    <row r="7101" spans="2:3" x14ac:dyDescent="0.2">
      <c r="B7101" s="465"/>
      <c r="C7101" s="465"/>
    </row>
    <row r="7102" spans="2:3" x14ac:dyDescent="0.2">
      <c r="B7102" s="465"/>
      <c r="C7102" s="465"/>
    </row>
    <row r="7103" spans="2:3" x14ac:dyDescent="0.2">
      <c r="B7103" s="465"/>
      <c r="C7103" s="465"/>
    </row>
    <row r="7104" spans="2:3" x14ac:dyDescent="0.2">
      <c r="B7104" s="465"/>
      <c r="C7104" s="465"/>
    </row>
    <row r="7105" spans="2:3" x14ac:dyDescent="0.2">
      <c r="B7105" s="465"/>
      <c r="C7105" s="465"/>
    </row>
    <row r="7106" spans="2:3" x14ac:dyDescent="0.2">
      <c r="B7106" s="465"/>
      <c r="C7106" s="465"/>
    </row>
    <row r="7107" spans="2:3" x14ac:dyDescent="0.2">
      <c r="B7107" s="465"/>
      <c r="C7107" s="465"/>
    </row>
    <row r="7108" spans="2:3" x14ac:dyDescent="0.2">
      <c r="B7108" s="465"/>
      <c r="C7108" s="465"/>
    </row>
    <row r="7109" spans="2:3" x14ac:dyDescent="0.2">
      <c r="B7109" s="465"/>
      <c r="C7109" s="465"/>
    </row>
    <row r="7110" spans="2:3" x14ac:dyDescent="0.2">
      <c r="B7110" s="465"/>
      <c r="C7110" s="465"/>
    </row>
    <row r="7111" spans="2:3" x14ac:dyDescent="0.2">
      <c r="B7111" s="465"/>
      <c r="C7111" s="465"/>
    </row>
    <row r="7112" spans="2:3" x14ac:dyDescent="0.2">
      <c r="B7112" s="465"/>
      <c r="C7112" s="465"/>
    </row>
    <row r="7113" spans="2:3" x14ac:dyDescent="0.2">
      <c r="B7113" s="465"/>
      <c r="C7113" s="465"/>
    </row>
    <row r="7114" spans="2:3" x14ac:dyDescent="0.2">
      <c r="B7114" s="465"/>
      <c r="C7114" s="465"/>
    </row>
    <row r="7115" spans="2:3" x14ac:dyDescent="0.2">
      <c r="B7115" s="465"/>
      <c r="C7115" s="465"/>
    </row>
    <row r="7116" spans="2:3" x14ac:dyDescent="0.2">
      <c r="B7116" s="465"/>
      <c r="C7116" s="465"/>
    </row>
    <row r="7117" spans="2:3" x14ac:dyDescent="0.2">
      <c r="B7117" s="465"/>
      <c r="C7117" s="465"/>
    </row>
    <row r="7118" spans="2:3" x14ac:dyDescent="0.2">
      <c r="B7118" s="465"/>
      <c r="C7118" s="465"/>
    </row>
    <row r="7119" spans="2:3" x14ac:dyDescent="0.2">
      <c r="B7119" s="465"/>
      <c r="C7119" s="465"/>
    </row>
    <row r="7120" spans="2:3" x14ac:dyDescent="0.2">
      <c r="B7120" s="465"/>
      <c r="C7120" s="465"/>
    </row>
    <row r="7121" spans="2:3" x14ac:dyDescent="0.2">
      <c r="B7121" s="465"/>
      <c r="C7121" s="465"/>
    </row>
    <row r="7122" spans="2:3" x14ac:dyDescent="0.2">
      <c r="B7122" s="465"/>
      <c r="C7122" s="465"/>
    </row>
    <row r="7123" spans="2:3" x14ac:dyDescent="0.2">
      <c r="B7123" s="465"/>
      <c r="C7123" s="465"/>
    </row>
    <row r="7124" spans="2:3" x14ac:dyDescent="0.2">
      <c r="B7124" s="465"/>
      <c r="C7124" s="465"/>
    </row>
    <row r="7125" spans="2:3" x14ac:dyDescent="0.2">
      <c r="B7125" s="465"/>
      <c r="C7125" s="465"/>
    </row>
    <row r="7126" spans="2:3" x14ac:dyDescent="0.2">
      <c r="B7126" s="465"/>
      <c r="C7126" s="465"/>
    </row>
    <row r="7127" spans="2:3" x14ac:dyDescent="0.2">
      <c r="B7127" s="465"/>
      <c r="C7127" s="465"/>
    </row>
    <row r="7128" spans="2:3" x14ac:dyDescent="0.2">
      <c r="B7128" s="465"/>
      <c r="C7128" s="465"/>
    </row>
    <row r="7129" spans="2:3" x14ac:dyDescent="0.2">
      <c r="B7129" s="465"/>
      <c r="C7129" s="465"/>
    </row>
    <row r="7130" spans="2:3" x14ac:dyDescent="0.2">
      <c r="B7130" s="465"/>
      <c r="C7130" s="465"/>
    </row>
    <row r="7131" spans="2:3" x14ac:dyDescent="0.2">
      <c r="B7131" s="465"/>
      <c r="C7131" s="465"/>
    </row>
    <row r="7132" spans="2:3" x14ac:dyDescent="0.2">
      <c r="B7132" s="465"/>
      <c r="C7132" s="465"/>
    </row>
    <row r="7133" spans="2:3" x14ac:dyDescent="0.2">
      <c r="B7133" s="465"/>
      <c r="C7133" s="465"/>
    </row>
    <row r="7134" spans="2:3" x14ac:dyDescent="0.2">
      <c r="B7134" s="465"/>
      <c r="C7134" s="465"/>
    </row>
    <row r="7135" spans="2:3" x14ac:dyDescent="0.2">
      <c r="B7135" s="465"/>
      <c r="C7135" s="465"/>
    </row>
    <row r="7136" spans="2:3" x14ac:dyDescent="0.2">
      <c r="B7136" s="465"/>
      <c r="C7136" s="465"/>
    </row>
    <row r="7137" spans="2:3" x14ac:dyDescent="0.2">
      <c r="B7137" s="465"/>
      <c r="C7137" s="465"/>
    </row>
    <row r="7138" spans="2:3" x14ac:dyDescent="0.2">
      <c r="B7138" s="465"/>
      <c r="C7138" s="465"/>
    </row>
    <row r="7139" spans="2:3" x14ac:dyDescent="0.2">
      <c r="B7139" s="465"/>
      <c r="C7139" s="465"/>
    </row>
    <row r="7140" spans="2:3" x14ac:dyDescent="0.2">
      <c r="B7140" s="465"/>
      <c r="C7140" s="465"/>
    </row>
    <row r="7141" spans="2:3" x14ac:dyDescent="0.2">
      <c r="B7141" s="465"/>
      <c r="C7141" s="465"/>
    </row>
    <row r="7142" spans="2:3" x14ac:dyDescent="0.2">
      <c r="B7142" s="465"/>
      <c r="C7142" s="465"/>
    </row>
    <row r="7143" spans="2:3" x14ac:dyDescent="0.2">
      <c r="B7143" s="465"/>
      <c r="C7143" s="465"/>
    </row>
    <row r="7144" spans="2:3" x14ac:dyDescent="0.2">
      <c r="B7144" s="465"/>
      <c r="C7144" s="465"/>
    </row>
    <row r="7145" spans="2:3" x14ac:dyDescent="0.2">
      <c r="B7145" s="465"/>
      <c r="C7145" s="465"/>
    </row>
    <row r="7146" spans="2:3" x14ac:dyDescent="0.2">
      <c r="B7146" s="465"/>
      <c r="C7146" s="465"/>
    </row>
    <row r="7147" spans="2:3" x14ac:dyDescent="0.2">
      <c r="B7147" s="465"/>
      <c r="C7147" s="465"/>
    </row>
    <row r="7148" spans="2:3" x14ac:dyDescent="0.2">
      <c r="B7148" s="465"/>
      <c r="C7148" s="465"/>
    </row>
    <row r="7149" spans="2:3" x14ac:dyDescent="0.2">
      <c r="B7149" s="465"/>
      <c r="C7149" s="465"/>
    </row>
    <row r="7150" spans="2:3" x14ac:dyDescent="0.2">
      <c r="B7150" s="465"/>
      <c r="C7150" s="465"/>
    </row>
    <row r="7151" spans="2:3" x14ac:dyDescent="0.2">
      <c r="B7151" s="465"/>
      <c r="C7151" s="465"/>
    </row>
    <row r="7152" spans="2:3" x14ac:dyDescent="0.2">
      <c r="B7152" s="465"/>
      <c r="C7152" s="465"/>
    </row>
    <row r="7153" spans="2:3" x14ac:dyDescent="0.2">
      <c r="B7153" s="465"/>
      <c r="C7153" s="465"/>
    </row>
    <row r="7154" spans="2:3" x14ac:dyDescent="0.2">
      <c r="B7154" s="465"/>
      <c r="C7154" s="465"/>
    </row>
    <row r="7155" spans="2:3" x14ac:dyDescent="0.2">
      <c r="B7155" s="465"/>
      <c r="C7155" s="465"/>
    </row>
    <row r="7156" spans="2:3" x14ac:dyDescent="0.2">
      <c r="B7156" s="465"/>
      <c r="C7156" s="465"/>
    </row>
    <row r="7157" spans="2:3" x14ac:dyDescent="0.2">
      <c r="B7157" s="465"/>
      <c r="C7157" s="465"/>
    </row>
    <row r="7158" spans="2:3" x14ac:dyDescent="0.2">
      <c r="B7158" s="465"/>
      <c r="C7158" s="465"/>
    </row>
    <row r="7159" spans="2:3" x14ac:dyDescent="0.2">
      <c r="B7159" s="465"/>
      <c r="C7159" s="465"/>
    </row>
    <row r="7160" spans="2:3" x14ac:dyDescent="0.2">
      <c r="B7160" s="465"/>
      <c r="C7160" s="465"/>
    </row>
    <row r="7161" spans="2:3" x14ac:dyDescent="0.2">
      <c r="B7161" s="465"/>
      <c r="C7161" s="465"/>
    </row>
    <row r="7162" spans="2:3" x14ac:dyDescent="0.2">
      <c r="B7162" s="465"/>
      <c r="C7162" s="465"/>
    </row>
    <row r="7163" spans="2:3" x14ac:dyDescent="0.2">
      <c r="B7163" s="465"/>
      <c r="C7163" s="465"/>
    </row>
    <row r="7164" spans="2:3" x14ac:dyDescent="0.2">
      <c r="B7164" s="465"/>
      <c r="C7164" s="465"/>
    </row>
    <row r="7165" spans="2:3" x14ac:dyDescent="0.2">
      <c r="B7165" s="465"/>
      <c r="C7165" s="465"/>
    </row>
    <row r="7166" spans="2:3" x14ac:dyDescent="0.2">
      <c r="B7166" s="465"/>
      <c r="C7166" s="465"/>
    </row>
    <row r="7167" spans="2:3" x14ac:dyDescent="0.2">
      <c r="B7167" s="465"/>
      <c r="C7167" s="465"/>
    </row>
    <row r="7168" spans="2:3" x14ac:dyDescent="0.2">
      <c r="B7168" s="465"/>
      <c r="C7168" s="465"/>
    </row>
    <row r="7169" spans="2:3" x14ac:dyDescent="0.2">
      <c r="B7169" s="465"/>
      <c r="C7169" s="465"/>
    </row>
    <row r="7170" spans="2:3" x14ac:dyDescent="0.2">
      <c r="B7170" s="465"/>
      <c r="C7170" s="465"/>
    </row>
    <row r="7171" spans="2:3" x14ac:dyDescent="0.2">
      <c r="B7171" s="465"/>
      <c r="C7171" s="465"/>
    </row>
    <row r="7172" spans="2:3" x14ac:dyDescent="0.2">
      <c r="B7172" s="465"/>
      <c r="C7172" s="465"/>
    </row>
    <row r="7173" spans="2:3" x14ac:dyDescent="0.2">
      <c r="B7173" s="465"/>
      <c r="C7173" s="465"/>
    </row>
    <row r="7174" spans="2:3" x14ac:dyDescent="0.2">
      <c r="B7174" s="465"/>
      <c r="C7174" s="465"/>
    </row>
    <row r="7175" spans="2:3" x14ac:dyDescent="0.2">
      <c r="B7175" s="465"/>
      <c r="C7175" s="465"/>
    </row>
    <row r="7176" spans="2:3" x14ac:dyDescent="0.2">
      <c r="B7176" s="465"/>
      <c r="C7176" s="465"/>
    </row>
    <row r="7177" spans="2:3" x14ac:dyDescent="0.2">
      <c r="B7177" s="465"/>
      <c r="C7177" s="465"/>
    </row>
    <row r="7178" spans="2:3" x14ac:dyDescent="0.2">
      <c r="B7178" s="465"/>
      <c r="C7178" s="465"/>
    </row>
    <row r="7179" spans="2:3" x14ac:dyDescent="0.2">
      <c r="B7179" s="465"/>
      <c r="C7179" s="465"/>
    </row>
    <row r="7180" spans="2:3" x14ac:dyDescent="0.2">
      <c r="B7180" s="465"/>
      <c r="C7180" s="465"/>
    </row>
    <row r="7181" spans="2:3" x14ac:dyDescent="0.2">
      <c r="B7181" s="465"/>
      <c r="C7181" s="465"/>
    </row>
    <row r="7182" spans="2:3" x14ac:dyDescent="0.2">
      <c r="B7182" s="465"/>
      <c r="C7182" s="465"/>
    </row>
    <row r="7183" spans="2:3" x14ac:dyDescent="0.2">
      <c r="B7183" s="465"/>
      <c r="C7183" s="465"/>
    </row>
    <row r="7184" spans="2:3" x14ac:dyDescent="0.2">
      <c r="B7184" s="465"/>
      <c r="C7184" s="465"/>
    </row>
    <row r="7185" spans="2:3" x14ac:dyDescent="0.2">
      <c r="B7185" s="465"/>
      <c r="C7185" s="465"/>
    </row>
    <row r="7186" spans="2:3" x14ac:dyDescent="0.2">
      <c r="B7186" s="465"/>
      <c r="C7186" s="465"/>
    </row>
    <row r="7187" spans="2:3" x14ac:dyDescent="0.2">
      <c r="B7187" s="465"/>
      <c r="C7187" s="465"/>
    </row>
    <row r="7188" spans="2:3" x14ac:dyDescent="0.2">
      <c r="B7188" s="465"/>
      <c r="C7188" s="465"/>
    </row>
    <row r="7189" spans="2:3" x14ac:dyDescent="0.2">
      <c r="B7189" s="465"/>
      <c r="C7189" s="465"/>
    </row>
    <row r="7190" spans="2:3" x14ac:dyDescent="0.2">
      <c r="B7190" s="465"/>
      <c r="C7190" s="465"/>
    </row>
    <row r="7191" spans="2:3" x14ac:dyDescent="0.2">
      <c r="B7191" s="465"/>
      <c r="C7191" s="465"/>
    </row>
    <row r="7192" spans="2:3" x14ac:dyDescent="0.2">
      <c r="B7192" s="465"/>
      <c r="C7192" s="465"/>
    </row>
    <row r="7193" spans="2:3" x14ac:dyDescent="0.2">
      <c r="B7193" s="465"/>
      <c r="C7193" s="465"/>
    </row>
    <row r="7194" spans="2:3" x14ac:dyDescent="0.2">
      <c r="B7194" s="465"/>
      <c r="C7194" s="465"/>
    </row>
    <row r="7195" spans="2:3" x14ac:dyDescent="0.2">
      <c r="B7195" s="465"/>
      <c r="C7195" s="465"/>
    </row>
    <row r="7196" spans="2:3" x14ac:dyDescent="0.2">
      <c r="B7196" s="465"/>
      <c r="C7196" s="465"/>
    </row>
    <row r="7197" spans="2:3" x14ac:dyDescent="0.2">
      <c r="B7197" s="465"/>
      <c r="C7197" s="465"/>
    </row>
    <row r="7198" spans="2:3" x14ac:dyDescent="0.2">
      <c r="B7198" s="465"/>
      <c r="C7198" s="465"/>
    </row>
    <row r="7199" spans="2:3" x14ac:dyDescent="0.2">
      <c r="B7199" s="465"/>
      <c r="C7199" s="465"/>
    </row>
    <row r="7200" spans="2:3" x14ac:dyDescent="0.2">
      <c r="B7200" s="465"/>
      <c r="C7200" s="465"/>
    </row>
    <row r="7201" spans="2:3" x14ac:dyDescent="0.2">
      <c r="B7201" s="465"/>
      <c r="C7201" s="465"/>
    </row>
    <row r="7202" spans="2:3" x14ac:dyDescent="0.2">
      <c r="B7202" s="465"/>
      <c r="C7202" s="465"/>
    </row>
    <row r="7203" spans="2:3" x14ac:dyDescent="0.2">
      <c r="B7203" s="465"/>
      <c r="C7203" s="465"/>
    </row>
    <row r="7204" spans="2:3" x14ac:dyDescent="0.2">
      <c r="B7204" s="465"/>
      <c r="C7204" s="465"/>
    </row>
    <row r="7205" spans="2:3" x14ac:dyDescent="0.2">
      <c r="B7205" s="465"/>
      <c r="C7205" s="465"/>
    </row>
    <row r="7206" spans="2:3" x14ac:dyDescent="0.2">
      <c r="B7206" s="465"/>
      <c r="C7206" s="465"/>
    </row>
    <row r="7207" spans="2:3" x14ac:dyDescent="0.2">
      <c r="B7207" s="465"/>
      <c r="C7207" s="465"/>
    </row>
    <row r="7208" spans="2:3" x14ac:dyDescent="0.2">
      <c r="B7208" s="465"/>
      <c r="C7208" s="465"/>
    </row>
    <row r="7209" spans="2:3" x14ac:dyDescent="0.2">
      <c r="B7209" s="465"/>
      <c r="C7209" s="465"/>
    </row>
    <row r="7210" spans="2:3" x14ac:dyDescent="0.2">
      <c r="B7210" s="465"/>
      <c r="C7210" s="465"/>
    </row>
    <row r="7211" spans="2:3" x14ac:dyDescent="0.2">
      <c r="B7211" s="465"/>
      <c r="C7211" s="465"/>
    </row>
    <row r="7212" spans="2:3" x14ac:dyDescent="0.2">
      <c r="B7212" s="465"/>
      <c r="C7212" s="465"/>
    </row>
    <row r="7213" spans="2:3" x14ac:dyDescent="0.2">
      <c r="B7213" s="465"/>
      <c r="C7213" s="465"/>
    </row>
    <row r="7214" spans="2:3" x14ac:dyDescent="0.2">
      <c r="B7214" s="465"/>
      <c r="C7214" s="465"/>
    </row>
    <row r="7215" spans="2:3" x14ac:dyDescent="0.2">
      <c r="B7215" s="465"/>
      <c r="C7215" s="465"/>
    </row>
    <row r="7216" spans="2:3" x14ac:dyDescent="0.2">
      <c r="B7216" s="465"/>
      <c r="C7216" s="465"/>
    </row>
    <row r="7217" spans="2:3" x14ac:dyDescent="0.2">
      <c r="B7217" s="465"/>
      <c r="C7217" s="465"/>
    </row>
    <row r="7218" spans="2:3" x14ac:dyDescent="0.2">
      <c r="B7218" s="465"/>
      <c r="C7218" s="465"/>
    </row>
    <row r="7219" spans="2:3" x14ac:dyDescent="0.2">
      <c r="B7219" s="465"/>
      <c r="C7219" s="465"/>
    </row>
    <row r="7220" spans="2:3" x14ac:dyDescent="0.2">
      <c r="B7220" s="465"/>
      <c r="C7220" s="465"/>
    </row>
    <row r="7221" spans="2:3" x14ac:dyDescent="0.2">
      <c r="B7221" s="465"/>
      <c r="C7221" s="465"/>
    </row>
    <row r="7222" spans="2:3" x14ac:dyDescent="0.2">
      <c r="B7222" s="465"/>
      <c r="C7222" s="465"/>
    </row>
    <row r="7223" spans="2:3" x14ac:dyDescent="0.2">
      <c r="B7223" s="465"/>
      <c r="C7223" s="465"/>
    </row>
    <row r="7224" spans="2:3" x14ac:dyDescent="0.2">
      <c r="B7224" s="465"/>
      <c r="C7224" s="465"/>
    </row>
    <row r="7225" spans="2:3" x14ac:dyDescent="0.2">
      <c r="B7225" s="465"/>
      <c r="C7225" s="465"/>
    </row>
    <row r="7226" spans="2:3" x14ac:dyDescent="0.2">
      <c r="B7226" s="465"/>
      <c r="C7226" s="465"/>
    </row>
    <row r="7227" spans="2:3" x14ac:dyDescent="0.2">
      <c r="B7227" s="465"/>
      <c r="C7227" s="465"/>
    </row>
    <row r="7228" spans="2:3" x14ac:dyDescent="0.2">
      <c r="B7228" s="465"/>
      <c r="C7228" s="465"/>
    </row>
    <row r="7229" spans="2:3" x14ac:dyDescent="0.2">
      <c r="B7229" s="465"/>
      <c r="C7229" s="465"/>
    </row>
    <row r="7230" spans="2:3" x14ac:dyDescent="0.2">
      <c r="B7230" s="465"/>
      <c r="C7230" s="465"/>
    </row>
    <row r="7231" spans="2:3" x14ac:dyDescent="0.2">
      <c r="B7231" s="465"/>
      <c r="C7231" s="465"/>
    </row>
    <row r="7232" spans="2:3" x14ac:dyDescent="0.2">
      <c r="B7232" s="465"/>
      <c r="C7232" s="465"/>
    </row>
    <row r="7233" spans="2:3" x14ac:dyDescent="0.2">
      <c r="B7233" s="465"/>
      <c r="C7233" s="465"/>
    </row>
    <row r="7234" spans="2:3" x14ac:dyDescent="0.2">
      <c r="B7234" s="465"/>
      <c r="C7234" s="465"/>
    </row>
    <row r="7235" spans="2:3" x14ac:dyDescent="0.2">
      <c r="B7235" s="465"/>
      <c r="C7235" s="465"/>
    </row>
    <row r="7236" spans="2:3" x14ac:dyDescent="0.2">
      <c r="B7236" s="465"/>
      <c r="C7236" s="465"/>
    </row>
    <row r="7237" spans="2:3" x14ac:dyDescent="0.2">
      <c r="B7237" s="465"/>
      <c r="C7237" s="465"/>
    </row>
    <row r="7238" spans="2:3" x14ac:dyDescent="0.2">
      <c r="B7238" s="465"/>
      <c r="C7238" s="465"/>
    </row>
    <row r="7239" spans="2:3" x14ac:dyDescent="0.2">
      <c r="B7239" s="465"/>
      <c r="C7239" s="465"/>
    </row>
    <row r="7240" spans="2:3" x14ac:dyDescent="0.2">
      <c r="B7240" s="465"/>
      <c r="C7240" s="465"/>
    </row>
    <row r="7241" spans="2:3" x14ac:dyDescent="0.2">
      <c r="B7241" s="465"/>
      <c r="C7241" s="465"/>
    </row>
    <row r="7242" spans="2:3" x14ac:dyDescent="0.2">
      <c r="B7242" s="465"/>
      <c r="C7242" s="465"/>
    </row>
    <row r="7243" spans="2:3" x14ac:dyDescent="0.2">
      <c r="B7243" s="465"/>
      <c r="C7243" s="465"/>
    </row>
    <row r="7244" spans="2:3" x14ac:dyDescent="0.2">
      <c r="B7244" s="465"/>
      <c r="C7244" s="465"/>
    </row>
    <row r="7245" spans="2:3" x14ac:dyDescent="0.2">
      <c r="B7245" s="465"/>
      <c r="C7245" s="465"/>
    </row>
    <row r="7246" spans="2:3" x14ac:dyDescent="0.2">
      <c r="B7246" s="465"/>
      <c r="C7246" s="465"/>
    </row>
    <row r="7247" spans="2:3" x14ac:dyDescent="0.2">
      <c r="B7247" s="465"/>
      <c r="C7247" s="465"/>
    </row>
    <row r="7248" spans="2:3" x14ac:dyDescent="0.2">
      <c r="B7248" s="465"/>
      <c r="C7248" s="465"/>
    </row>
    <row r="7249" spans="2:3" x14ac:dyDescent="0.2">
      <c r="B7249" s="465"/>
      <c r="C7249" s="465"/>
    </row>
    <row r="7250" spans="2:3" x14ac:dyDescent="0.2">
      <c r="B7250" s="465"/>
      <c r="C7250" s="465"/>
    </row>
    <row r="7251" spans="2:3" x14ac:dyDescent="0.2">
      <c r="B7251" s="465"/>
      <c r="C7251" s="465"/>
    </row>
    <row r="7252" spans="2:3" x14ac:dyDescent="0.2">
      <c r="B7252" s="465"/>
      <c r="C7252" s="465"/>
    </row>
    <row r="7253" spans="2:3" x14ac:dyDescent="0.2">
      <c r="B7253" s="465"/>
      <c r="C7253" s="465"/>
    </row>
    <row r="7254" spans="2:3" x14ac:dyDescent="0.2">
      <c r="B7254" s="465"/>
      <c r="C7254" s="465"/>
    </row>
    <row r="7255" spans="2:3" x14ac:dyDescent="0.2">
      <c r="B7255" s="465"/>
      <c r="C7255" s="465"/>
    </row>
    <row r="7256" spans="2:3" x14ac:dyDescent="0.2">
      <c r="B7256" s="465"/>
      <c r="C7256" s="465"/>
    </row>
    <row r="7257" spans="2:3" x14ac:dyDescent="0.2">
      <c r="B7257" s="465"/>
      <c r="C7257" s="465"/>
    </row>
    <row r="7258" spans="2:3" x14ac:dyDescent="0.2">
      <c r="B7258" s="465"/>
      <c r="C7258" s="465"/>
    </row>
    <row r="7259" spans="2:3" x14ac:dyDescent="0.2">
      <c r="B7259" s="465"/>
      <c r="C7259" s="465"/>
    </row>
    <row r="7260" spans="2:3" x14ac:dyDescent="0.2">
      <c r="B7260" s="465"/>
      <c r="C7260" s="465"/>
    </row>
    <row r="7261" spans="2:3" x14ac:dyDescent="0.2">
      <c r="B7261" s="465"/>
      <c r="C7261" s="465"/>
    </row>
    <row r="7262" spans="2:3" x14ac:dyDescent="0.2">
      <c r="B7262" s="465"/>
      <c r="C7262" s="465"/>
    </row>
    <row r="7263" spans="2:3" x14ac:dyDescent="0.2">
      <c r="B7263" s="465"/>
      <c r="C7263" s="465"/>
    </row>
    <row r="7264" spans="2:3" x14ac:dyDescent="0.2">
      <c r="B7264" s="465"/>
      <c r="C7264" s="465"/>
    </row>
    <row r="7265" spans="2:3" x14ac:dyDescent="0.2">
      <c r="B7265" s="465"/>
      <c r="C7265" s="465"/>
    </row>
    <row r="7266" spans="2:3" x14ac:dyDescent="0.2">
      <c r="B7266" s="465"/>
      <c r="C7266" s="465"/>
    </row>
    <row r="7267" spans="2:3" x14ac:dyDescent="0.2">
      <c r="B7267" s="465"/>
      <c r="C7267" s="465"/>
    </row>
    <row r="7268" spans="2:3" x14ac:dyDescent="0.2">
      <c r="B7268" s="465"/>
      <c r="C7268" s="465"/>
    </row>
    <row r="7269" spans="2:3" x14ac:dyDescent="0.2">
      <c r="B7269" s="465"/>
      <c r="C7269" s="465"/>
    </row>
    <row r="7270" spans="2:3" x14ac:dyDescent="0.2">
      <c r="B7270" s="465"/>
      <c r="C7270" s="465"/>
    </row>
    <row r="7271" spans="2:3" x14ac:dyDescent="0.2">
      <c r="B7271" s="465"/>
      <c r="C7271" s="465"/>
    </row>
    <row r="7272" spans="2:3" x14ac:dyDescent="0.2">
      <c r="B7272" s="465"/>
      <c r="C7272" s="465"/>
    </row>
    <row r="7273" spans="2:3" x14ac:dyDescent="0.2">
      <c r="B7273" s="465"/>
      <c r="C7273" s="465"/>
    </row>
    <row r="7274" spans="2:3" x14ac:dyDescent="0.2">
      <c r="B7274" s="465"/>
      <c r="C7274" s="465"/>
    </row>
    <row r="7275" spans="2:3" x14ac:dyDescent="0.2">
      <c r="B7275" s="465"/>
      <c r="C7275" s="465"/>
    </row>
    <row r="7276" spans="2:3" x14ac:dyDescent="0.2">
      <c r="B7276" s="465"/>
      <c r="C7276" s="465"/>
    </row>
    <row r="7277" spans="2:3" x14ac:dyDescent="0.2">
      <c r="B7277" s="465"/>
      <c r="C7277" s="465"/>
    </row>
    <row r="7278" spans="2:3" x14ac:dyDescent="0.2">
      <c r="B7278" s="465"/>
      <c r="C7278" s="465"/>
    </row>
    <row r="7279" spans="2:3" x14ac:dyDescent="0.2">
      <c r="B7279" s="465"/>
      <c r="C7279" s="465"/>
    </row>
    <row r="7280" spans="2:3" x14ac:dyDescent="0.2">
      <c r="B7280" s="465"/>
      <c r="C7280" s="465"/>
    </row>
    <row r="7281" spans="2:3" x14ac:dyDescent="0.2">
      <c r="B7281" s="465"/>
      <c r="C7281" s="465"/>
    </row>
    <row r="7282" spans="2:3" x14ac:dyDescent="0.2">
      <c r="B7282" s="465"/>
      <c r="C7282" s="465"/>
    </row>
    <row r="7283" spans="2:3" x14ac:dyDescent="0.2">
      <c r="B7283" s="465"/>
      <c r="C7283" s="465"/>
    </row>
    <row r="7284" spans="2:3" x14ac:dyDescent="0.2">
      <c r="B7284" s="465"/>
      <c r="C7284" s="465"/>
    </row>
    <row r="7285" spans="2:3" x14ac:dyDescent="0.2">
      <c r="B7285" s="465"/>
      <c r="C7285" s="465"/>
    </row>
    <row r="7286" spans="2:3" x14ac:dyDescent="0.2">
      <c r="B7286" s="465"/>
      <c r="C7286" s="465"/>
    </row>
    <row r="7287" spans="2:3" x14ac:dyDescent="0.2">
      <c r="B7287" s="465"/>
      <c r="C7287" s="465"/>
    </row>
    <row r="7288" spans="2:3" x14ac:dyDescent="0.2">
      <c r="B7288" s="465"/>
      <c r="C7288" s="465"/>
    </row>
    <row r="7289" spans="2:3" x14ac:dyDescent="0.2">
      <c r="B7289" s="465"/>
      <c r="C7289" s="465"/>
    </row>
    <row r="7290" spans="2:3" x14ac:dyDescent="0.2">
      <c r="B7290" s="465"/>
      <c r="C7290" s="465"/>
    </row>
    <row r="7291" spans="2:3" x14ac:dyDescent="0.2">
      <c r="B7291" s="465"/>
      <c r="C7291" s="465"/>
    </row>
    <row r="7292" spans="2:3" x14ac:dyDescent="0.2">
      <c r="B7292" s="465"/>
      <c r="C7292" s="465"/>
    </row>
    <row r="7293" spans="2:3" x14ac:dyDescent="0.2">
      <c r="B7293" s="465"/>
      <c r="C7293" s="465"/>
    </row>
    <row r="7294" spans="2:3" x14ac:dyDescent="0.2">
      <c r="B7294" s="465"/>
      <c r="C7294" s="465"/>
    </row>
    <row r="7295" spans="2:3" x14ac:dyDescent="0.2">
      <c r="B7295" s="465"/>
      <c r="C7295" s="465"/>
    </row>
    <row r="7296" spans="2:3" x14ac:dyDescent="0.2">
      <c r="B7296" s="465"/>
      <c r="C7296" s="465"/>
    </row>
    <row r="7297" spans="2:3" x14ac:dyDescent="0.2">
      <c r="B7297" s="465"/>
      <c r="C7297" s="465"/>
    </row>
    <row r="7298" spans="2:3" x14ac:dyDescent="0.2">
      <c r="B7298" s="465"/>
      <c r="C7298" s="465"/>
    </row>
    <row r="7299" spans="2:3" x14ac:dyDescent="0.2">
      <c r="B7299" s="465"/>
      <c r="C7299" s="465"/>
    </row>
    <row r="7300" spans="2:3" x14ac:dyDescent="0.2">
      <c r="B7300" s="465"/>
      <c r="C7300" s="465"/>
    </row>
    <row r="7301" spans="2:3" x14ac:dyDescent="0.2">
      <c r="B7301" s="465"/>
      <c r="C7301" s="465"/>
    </row>
    <row r="7302" spans="2:3" x14ac:dyDescent="0.2">
      <c r="B7302" s="465"/>
      <c r="C7302" s="465"/>
    </row>
    <row r="7303" spans="2:3" x14ac:dyDescent="0.2">
      <c r="B7303" s="465"/>
      <c r="C7303" s="465"/>
    </row>
    <row r="7304" spans="2:3" x14ac:dyDescent="0.2">
      <c r="B7304" s="465"/>
      <c r="C7304" s="465"/>
    </row>
    <row r="7305" spans="2:3" x14ac:dyDescent="0.2">
      <c r="B7305" s="465"/>
      <c r="C7305" s="465"/>
    </row>
    <row r="7306" spans="2:3" x14ac:dyDescent="0.2">
      <c r="B7306" s="465"/>
      <c r="C7306" s="465"/>
    </row>
    <row r="7307" spans="2:3" x14ac:dyDescent="0.2">
      <c r="B7307" s="465"/>
      <c r="C7307" s="465"/>
    </row>
    <row r="7308" spans="2:3" x14ac:dyDescent="0.2">
      <c r="B7308" s="465"/>
      <c r="C7308" s="465"/>
    </row>
    <row r="7309" spans="2:3" x14ac:dyDescent="0.2">
      <c r="B7309" s="465"/>
      <c r="C7309" s="465"/>
    </row>
    <row r="7310" spans="2:3" x14ac:dyDescent="0.2">
      <c r="B7310" s="465"/>
      <c r="C7310" s="465"/>
    </row>
    <row r="7311" spans="2:3" x14ac:dyDescent="0.2">
      <c r="B7311" s="465"/>
      <c r="C7311" s="465"/>
    </row>
    <row r="7312" spans="2:3" x14ac:dyDescent="0.2">
      <c r="B7312" s="465"/>
      <c r="C7312" s="465"/>
    </row>
    <row r="7313" spans="2:3" x14ac:dyDescent="0.2">
      <c r="B7313" s="465"/>
      <c r="C7313" s="465"/>
    </row>
    <row r="7314" spans="2:3" x14ac:dyDescent="0.2">
      <c r="B7314" s="465"/>
      <c r="C7314" s="465"/>
    </row>
    <row r="7315" spans="2:3" x14ac:dyDescent="0.2">
      <c r="B7315" s="465"/>
      <c r="C7315" s="465"/>
    </row>
    <row r="7316" spans="2:3" x14ac:dyDescent="0.2">
      <c r="B7316" s="465"/>
      <c r="C7316" s="465"/>
    </row>
    <row r="7317" spans="2:3" x14ac:dyDescent="0.2">
      <c r="B7317" s="465"/>
      <c r="C7317" s="465"/>
    </row>
    <row r="7318" spans="2:3" x14ac:dyDescent="0.2">
      <c r="B7318" s="465"/>
      <c r="C7318" s="465"/>
    </row>
    <row r="7319" spans="2:3" x14ac:dyDescent="0.2">
      <c r="B7319" s="465"/>
      <c r="C7319" s="465"/>
    </row>
    <row r="7320" spans="2:3" x14ac:dyDescent="0.2">
      <c r="B7320" s="465"/>
      <c r="C7320" s="465"/>
    </row>
    <row r="7321" spans="2:3" x14ac:dyDescent="0.2">
      <c r="B7321" s="465"/>
      <c r="C7321" s="465"/>
    </row>
    <row r="7322" spans="2:3" x14ac:dyDescent="0.2">
      <c r="B7322" s="465"/>
      <c r="C7322" s="465"/>
    </row>
    <row r="7323" spans="2:3" x14ac:dyDescent="0.2">
      <c r="B7323" s="465"/>
      <c r="C7323" s="465"/>
    </row>
    <row r="7324" spans="2:3" x14ac:dyDescent="0.2">
      <c r="B7324" s="465"/>
      <c r="C7324" s="465"/>
    </row>
    <row r="7325" spans="2:3" x14ac:dyDescent="0.2">
      <c r="B7325" s="465"/>
      <c r="C7325" s="465"/>
    </row>
    <row r="7326" spans="2:3" x14ac:dyDescent="0.2">
      <c r="B7326" s="465"/>
      <c r="C7326" s="465"/>
    </row>
    <row r="7327" spans="2:3" x14ac:dyDescent="0.2">
      <c r="B7327" s="465"/>
      <c r="C7327" s="465"/>
    </row>
    <row r="7328" spans="2:3" x14ac:dyDescent="0.2">
      <c r="B7328" s="465"/>
      <c r="C7328" s="465"/>
    </row>
    <row r="7329" spans="2:3" x14ac:dyDescent="0.2">
      <c r="B7329" s="465"/>
      <c r="C7329" s="465"/>
    </row>
    <row r="7330" spans="2:3" x14ac:dyDescent="0.2">
      <c r="B7330" s="465"/>
      <c r="C7330" s="465"/>
    </row>
    <row r="7331" spans="2:3" x14ac:dyDescent="0.2">
      <c r="B7331" s="465"/>
      <c r="C7331" s="465"/>
    </row>
    <row r="7332" spans="2:3" x14ac:dyDescent="0.2">
      <c r="B7332" s="465"/>
      <c r="C7332" s="465"/>
    </row>
    <row r="7333" spans="2:3" x14ac:dyDescent="0.2">
      <c r="B7333" s="465"/>
      <c r="C7333" s="465"/>
    </row>
    <row r="7334" spans="2:3" x14ac:dyDescent="0.2">
      <c r="B7334" s="465"/>
      <c r="C7334" s="465"/>
    </row>
    <row r="7335" spans="2:3" x14ac:dyDescent="0.2">
      <c r="B7335" s="465"/>
      <c r="C7335" s="465"/>
    </row>
    <row r="7336" spans="2:3" x14ac:dyDescent="0.2">
      <c r="B7336" s="465"/>
      <c r="C7336" s="465"/>
    </row>
    <row r="7337" spans="2:3" x14ac:dyDescent="0.2">
      <c r="B7337" s="465"/>
      <c r="C7337" s="465"/>
    </row>
    <row r="7338" spans="2:3" x14ac:dyDescent="0.2">
      <c r="B7338" s="465"/>
      <c r="C7338" s="465"/>
    </row>
    <row r="7339" spans="2:3" x14ac:dyDescent="0.2">
      <c r="B7339" s="465"/>
      <c r="C7339" s="465"/>
    </row>
    <row r="7340" spans="2:3" x14ac:dyDescent="0.2">
      <c r="B7340" s="465"/>
      <c r="C7340" s="465"/>
    </row>
    <row r="7341" spans="2:3" x14ac:dyDescent="0.2">
      <c r="B7341" s="465"/>
      <c r="C7341" s="465"/>
    </row>
    <row r="7342" spans="2:3" x14ac:dyDescent="0.2">
      <c r="B7342" s="465"/>
      <c r="C7342" s="465"/>
    </row>
    <row r="7343" spans="2:3" x14ac:dyDescent="0.2">
      <c r="B7343" s="465"/>
      <c r="C7343" s="465"/>
    </row>
    <row r="7344" spans="2:3" x14ac:dyDescent="0.2">
      <c r="B7344" s="465"/>
      <c r="C7344" s="465"/>
    </row>
    <row r="7345" spans="2:3" x14ac:dyDescent="0.2">
      <c r="B7345" s="465"/>
      <c r="C7345" s="465"/>
    </row>
    <row r="7346" spans="2:3" x14ac:dyDescent="0.2">
      <c r="B7346" s="465"/>
      <c r="C7346" s="465"/>
    </row>
    <row r="7347" spans="2:3" x14ac:dyDescent="0.2">
      <c r="B7347" s="465"/>
      <c r="C7347" s="465"/>
    </row>
    <row r="7348" spans="2:3" x14ac:dyDescent="0.2">
      <c r="B7348" s="465"/>
      <c r="C7348" s="465"/>
    </row>
    <row r="7349" spans="2:3" x14ac:dyDescent="0.2">
      <c r="B7349" s="465"/>
      <c r="C7349" s="465"/>
    </row>
    <row r="7350" spans="2:3" x14ac:dyDescent="0.2">
      <c r="B7350" s="465"/>
      <c r="C7350" s="465"/>
    </row>
    <row r="7351" spans="2:3" x14ac:dyDescent="0.2">
      <c r="B7351" s="465"/>
      <c r="C7351" s="465"/>
    </row>
    <row r="7352" spans="2:3" x14ac:dyDescent="0.2">
      <c r="B7352" s="465"/>
      <c r="C7352" s="465"/>
    </row>
    <row r="7353" spans="2:3" x14ac:dyDescent="0.2">
      <c r="B7353" s="465"/>
      <c r="C7353" s="465"/>
    </row>
    <row r="7354" spans="2:3" x14ac:dyDescent="0.2">
      <c r="B7354" s="465"/>
      <c r="C7354" s="465"/>
    </row>
    <row r="7355" spans="2:3" x14ac:dyDescent="0.2">
      <c r="B7355" s="465"/>
      <c r="C7355" s="465"/>
    </row>
    <row r="7356" spans="2:3" x14ac:dyDescent="0.2">
      <c r="B7356" s="465"/>
      <c r="C7356" s="465"/>
    </row>
    <row r="7357" spans="2:3" x14ac:dyDescent="0.2">
      <c r="B7357" s="465"/>
      <c r="C7357" s="465"/>
    </row>
    <row r="7358" spans="2:3" x14ac:dyDescent="0.2">
      <c r="B7358" s="465"/>
      <c r="C7358" s="465"/>
    </row>
    <row r="7359" spans="2:3" x14ac:dyDescent="0.2">
      <c r="B7359" s="465"/>
      <c r="C7359" s="465"/>
    </row>
    <row r="7360" spans="2:3" x14ac:dyDescent="0.2">
      <c r="B7360" s="465"/>
      <c r="C7360" s="465"/>
    </row>
    <row r="7361" spans="2:3" x14ac:dyDescent="0.2">
      <c r="B7361" s="465"/>
      <c r="C7361" s="465"/>
    </row>
    <row r="7362" spans="2:3" x14ac:dyDescent="0.2">
      <c r="B7362" s="465"/>
      <c r="C7362" s="465"/>
    </row>
    <row r="7363" spans="2:3" x14ac:dyDescent="0.2">
      <c r="B7363" s="465"/>
      <c r="C7363" s="465"/>
    </row>
    <row r="7364" spans="2:3" x14ac:dyDescent="0.2">
      <c r="B7364" s="465"/>
      <c r="C7364" s="465"/>
    </row>
    <row r="7365" spans="2:3" x14ac:dyDescent="0.2">
      <c r="B7365" s="465"/>
      <c r="C7365" s="465"/>
    </row>
    <row r="7366" spans="2:3" x14ac:dyDescent="0.2">
      <c r="B7366" s="465"/>
      <c r="C7366" s="465"/>
    </row>
    <row r="7367" spans="2:3" x14ac:dyDescent="0.2">
      <c r="B7367" s="465"/>
      <c r="C7367" s="465"/>
    </row>
    <row r="7368" spans="2:3" x14ac:dyDescent="0.2">
      <c r="B7368" s="465"/>
      <c r="C7368" s="465"/>
    </row>
    <row r="7369" spans="2:3" x14ac:dyDescent="0.2">
      <c r="B7369" s="465"/>
      <c r="C7369" s="465"/>
    </row>
    <row r="7370" spans="2:3" x14ac:dyDescent="0.2">
      <c r="B7370" s="465"/>
      <c r="C7370" s="465"/>
    </row>
    <row r="7371" spans="2:3" x14ac:dyDescent="0.2">
      <c r="B7371" s="465"/>
      <c r="C7371" s="465"/>
    </row>
    <row r="7372" spans="2:3" x14ac:dyDescent="0.2">
      <c r="B7372" s="465"/>
      <c r="C7372" s="465"/>
    </row>
    <row r="7373" spans="2:3" x14ac:dyDescent="0.2">
      <c r="B7373" s="465"/>
      <c r="C7373" s="465"/>
    </row>
    <row r="7374" spans="2:3" x14ac:dyDescent="0.2">
      <c r="B7374" s="465"/>
      <c r="C7374" s="465"/>
    </row>
    <row r="7375" spans="2:3" x14ac:dyDescent="0.2">
      <c r="B7375" s="465"/>
      <c r="C7375" s="465"/>
    </row>
    <row r="7376" spans="2:3" x14ac:dyDescent="0.2">
      <c r="B7376" s="465"/>
      <c r="C7376" s="465"/>
    </row>
    <row r="7377" spans="2:3" x14ac:dyDescent="0.2">
      <c r="B7377" s="465"/>
      <c r="C7377" s="465"/>
    </row>
    <row r="7378" spans="2:3" x14ac:dyDescent="0.2">
      <c r="B7378" s="465"/>
      <c r="C7378" s="465"/>
    </row>
    <row r="7379" spans="2:3" x14ac:dyDescent="0.2">
      <c r="B7379" s="465"/>
      <c r="C7379" s="465"/>
    </row>
    <row r="7380" spans="2:3" x14ac:dyDescent="0.2">
      <c r="B7380" s="465"/>
      <c r="C7380" s="465"/>
    </row>
    <row r="7381" spans="2:3" x14ac:dyDescent="0.2">
      <c r="B7381" s="465"/>
      <c r="C7381" s="465"/>
    </row>
    <row r="7382" spans="2:3" x14ac:dyDescent="0.2">
      <c r="B7382" s="465"/>
      <c r="C7382" s="465"/>
    </row>
    <row r="7383" spans="2:3" x14ac:dyDescent="0.2">
      <c r="B7383" s="465"/>
      <c r="C7383" s="465"/>
    </row>
    <row r="7384" spans="2:3" x14ac:dyDescent="0.2">
      <c r="B7384" s="465"/>
      <c r="C7384" s="465"/>
    </row>
    <row r="7385" spans="2:3" x14ac:dyDescent="0.2">
      <c r="B7385" s="465"/>
      <c r="C7385" s="465"/>
    </row>
    <row r="7386" spans="2:3" x14ac:dyDescent="0.2">
      <c r="B7386" s="465"/>
      <c r="C7386" s="465"/>
    </row>
    <row r="7387" spans="2:3" x14ac:dyDescent="0.2">
      <c r="B7387" s="465"/>
      <c r="C7387" s="465"/>
    </row>
    <row r="7388" spans="2:3" x14ac:dyDescent="0.2">
      <c r="B7388" s="465"/>
      <c r="C7388" s="465"/>
    </row>
    <row r="7389" spans="2:3" x14ac:dyDescent="0.2">
      <c r="B7389" s="465"/>
      <c r="C7389" s="465"/>
    </row>
    <row r="7390" spans="2:3" x14ac:dyDescent="0.2">
      <c r="B7390" s="465"/>
      <c r="C7390" s="465"/>
    </row>
    <row r="7391" spans="2:3" x14ac:dyDescent="0.2">
      <c r="B7391" s="465"/>
      <c r="C7391" s="465"/>
    </row>
    <row r="7392" spans="2:3" x14ac:dyDescent="0.2">
      <c r="B7392" s="465"/>
      <c r="C7392" s="465"/>
    </row>
    <row r="7393" spans="2:3" x14ac:dyDescent="0.2">
      <c r="B7393" s="465"/>
      <c r="C7393" s="465"/>
    </row>
    <row r="7394" spans="2:3" x14ac:dyDescent="0.2">
      <c r="B7394" s="465"/>
      <c r="C7394" s="465"/>
    </row>
    <row r="7395" spans="2:3" x14ac:dyDescent="0.2">
      <c r="B7395" s="465"/>
      <c r="C7395" s="465"/>
    </row>
    <row r="7396" spans="2:3" x14ac:dyDescent="0.2">
      <c r="B7396" s="465"/>
      <c r="C7396" s="465"/>
    </row>
    <row r="7397" spans="2:3" x14ac:dyDescent="0.2">
      <c r="B7397" s="465"/>
      <c r="C7397" s="465"/>
    </row>
    <row r="7398" spans="2:3" x14ac:dyDescent="0.2">
      <c r="B7398" s="465"/>
      <c r="C7398" s="465"/>
    </row>
    <row r="7399" spans="2:3" x14ac:dyDescent="0.2">
      <c r="B7399" s="465"/>
      <c r="C7399" s="465"/>
    </row>
    <row r="7400" spans="2:3" x14ac:dyDescent="0.2">
      <c r="B7400" s="465"/>
      <c r="C7400" s="465"/>
    </row>
    <row r="7401" spans="2:3" x14ac:dyDescent="0.2">
      <c r="B7401" s="465"/>
      <c r="C7401" s="465"/>
    </row>
    <row r="7402" spans="2:3" x14ac:dyDescent="0.2">
      <c r="B7402" s="465"/>
      <c r="C7402" s="465"/>
    </row>
    <row r="7403" spans="2:3" x14ac:dyDescent="0.2">
      <c r="B7403" s="465"/>
      <c r="C7403" s="465"/>
    </row>
    <row r="7404" spans="2:3" x14ac:dyDescent="0.2">
      <c r="B7404" s="465"/>
      <c r="C7404" s="465"/>
    </row>
    <row r="7405" spans="2:3" x14ac:dyDescent="0.2">
      <c r="B7405" s="465"/>
      <c r="C7405" s="465"/>
    </row>
    <row r="7406" spans="2:3" x14ac:dyDescent="0.2">
      <c r="B7406" s="465"/>
      <c r="C7406" s="465"/>
    </row>
    <row r="7407" spans="2:3" x14ac:dyDescent="0.2">
      <c r="B7407" s="465"/>
      <c r="C7407" s="465"/>
    </row>
    <row r="7408" spans="2:3" x14ac:dyDescent="0.2">
      <c r="B7408" s="465"/>
      <c r="C7408" s="465"/>
    </row>
    <row r="7409" spans="2:3" x14ac:dyDescent="0.2">
      <c r="B7409" s="465"/>
      <c r="C7409" s="465"/>
    </row>
    <row r="7410" spans="2:3" x14ac:dyDescent="0.2">
      <c r="B7410" s="465"/>
      <c r="C7410" s="465"/>
    </row>
    <row r="7411" spans="2:3" x14ac:dyDescent="0.2">
      <c r="B7411" s="465"/>
      <c r="C7411" s="465"/>
    </row>
    <row r="7412" spans="2:3" x14ac:dyDescent="0.2">
      <c r="B7412" s="465"/>
      <c r="C7412" s="465"/>
    </row>
    <row r="7413" spans="2:3" x14ac:dyDescent="0.2">
      <c r="B7413" s="465"/>
      <c r="C7413" s="465"/>
    </row>
    <row r="7414" spans="2:3" x14ac:dyDescent="0.2">
      <c r="B7414" s="465"/>
      <c r="C7414" s="465"/>
    </row>
    <row r="7415" spans="2:3" x14ac:dyDescent="0.2">
      <c r="B7415" s="465"/>
      <c r="C7415" s="465"/>
    </row>
    <row r="7416" spans="2:3" x14ac:dyDescent="0.2">
      <c r="B7416" s="465"/>
      <c r="C7416" s="465"/>
    </row>
    <row r="7417" spans="2:3" x14ac:dyDescent="0.2">
      <c r="B7417" s="465"/>
      <c r="C7417" s="465"/>
    </row>
    <row r="7418" spans="2:3" x14ac:dyDescent="0.2">
      <c r="B7418" s="465"/>
      <c r="C7418" s="465"/>
    </row>
    <row r="7419" spans="2:3" x14ac:dyDescent="0.2">
      <c r="B7419" s="465"/>
      <c r="C7419" s="465"/>
    </row>
    <row r="7420" spans="2:3" x14ac:dyDescent="0.2">
      <c r="B7420" s="465"/>
      <c r="C7420" s="465"/>
    </row>
    <row r="7421" spans="2:3" x14ac:dyDescent="0.2">
      <c r="B7421" s="465"/>
      <c r="C7421" s="465"/>
    </row>
    <row r="7422" spans="2:3" x14ac:dyDescent="0.2">
      <c r="B7422" s="465"/>
      <c r="C7422" s="465"/>
    </row>
    <row r="7423" spans="2:3" x14ac:dyDescent="0.2">
      <c r="B7423" s="465"/>
      <c r="C7423" s="465"/>
    </row>
    <row r="7424" spans="2:3" x14ac:dyDescent="0.2">
      <c r="B7424" s="465"/>
      <c r="C7424" s="465"/>
    </row>
    <row r="7425" spans="2:3" x14ac:dyDescent="0.2">
      <c r="B7425" s="465"/>
      <c r="C7425" s="465"/>
    </row>
    <row r="7426" spans="2:3" x14ac:dyDescent="0.2">
      <c r="B7426" s="465"/>
      <c r="C7426" s="465"/>
    </row>
    <row r="7427" spans="2:3" x14ac:dyDescent="0.2">
      <c r="B7427" s="465"/>
      <c r="C7427" s="465"/>
    </row>
    <row r="7428" spans="2:3" x14ac:dyDescent="0.2">
      <c r="B7428" s="465"/>
      <c r="C7428" s="465"/>
    </row>
    <row r="7429" spans="2:3" x14ac:dyDescent="0.2">
      <c r="B7429" s="465"/>
      <c r="C7429" s="465"/>
    </row>
    <row r="7430" spans="2:3" x14ac:dyDescent="0.2">
      <c r="B7430" s="465"/>
      <c r="C7430" s="465"/>
    </row>
    <row r="7431" spans="2:3" x14ac:dyDescent="0.2">
      <c r="B7431" s="465"/>
      <c r="C7431" s="465"/>
    </row>
    <row r="7432" spans="2:3" x14ac:dyDescent="0.2">
      <c r="B7432" s="465"/>
      <c r="C7432" s="465"/>
    </row>
    <row r="7433" spans="2:3" x14ac:dyDescent="0.2">
      <c r="B7433" s="465"/>
      <c r="C7433" s="465"/>
    </row>
    <row r="7434" spans="2:3" x14ac:dyDescent="0.2">
      <c r="B7434" s="465"/>
      <c r="C7434" s="465"/>
    </row>
    <row r="7435" spans="2:3" x14ac:dyDescent="0.2">
      <c r="B7435" s="465"/>
      <c r="C7435" s="465"/>
    </row>
    <row r="7436" spans="2:3" x14ac:dyDescent="0.2">
      <c r="B7436" s="465"/>
      <c r="C7436" s="465"/>
    </row>
    <row r="7437" spans="2:3" x14ac:dyDescent="0.2">
      <c r="B7437" s="465"/>
      <c r="C7437" s="465"/>
    </row>
    <row r="7438" spans="2:3" x14ac:dyDescent="0.2">
      <c r="B7438" s="465"/>
      <c r="C7438" s="465"/>
    </row>
    <row r="7439" spans="2:3" x14ac:dyDescent="0.2">
      <c r="B7439" s="465"/>
      <c r="C7439" s="465"/>
    </row>
    <row r="7440" spans="2:3" x14ac:dyDescent="0.2">
      <c r="B7440" s="465"/>
      <c r="C7440" s="465"/>
    </row>
    <row r="7441" spans="2:3" x14ac:dyDescent="0.2">
      <c r="B7441" s="465"/>
      <c r="C7441" s="465"/>
    </row>
    <row r="7442" spans="2:3" x14ac:dyDescent="0.2">
      <c r="B7442" s="465"/>
      <c r="C7442" s="465"/>
    </row>
    <row r="7443" spans="2:3" x14ac:dyDescent="0.2">
      <c r="B7443" s="465"/>
      <c r="C7443" s="465"/>
    </row>
    <row r="7444" spans="2:3" x14ac:dyDescent="0.2">
      <c r="B7444" s="465"/>
      <c r="C7444" s="465"/>
    </row>
    <row r="7445" spans="2:3" x14ac:dyDescent="0.2">
      <c r="B7445" s="465"/>
      <c r="C7445" s="465"/>
    </row>
    <row r="7446" spans="2:3" x14ac:dyDescent="0.2">
      <c r="B7446" s="465"/>
      <c r="C7446" s="465"/>
    </row>
    <row r="7447" spans="2:3" x14ac:dyDescent="0.2">
      <c r="B7447" s="465"/>
      <c r="C7447" s="465"/>
    </row>
    <row r="7448" spans="2:3" x14ac:dyDescent="0.2">
      <c r="B7448" s="465"/>
      <c r="C7448" s="465"/>
    </row>
    <row r="7449" spans="2:3" x14ac:dyDescent="0.2">
      <c r="B7449" s="465"/>
      <c r="C7449" s="465"/>
    </row>
    <row r="7450" spans="2:3" x14ac:dyDescent="0.2">
      <c r="B7450" s="465"/>
      <c r="C7450" s="465"/>
    </row>
    <row r="7451" spans="2:3" x14ac:dyDescent="0.2">
      <c r="B7451" s="465"/>
      <c r="C7451" s="465"/>
    </row>
    <row r="7452" spans="2:3" x14ac:dyDescent="0.2">
      <c r="B7452" s="465"/>
      <c r="C7452" s="465"/>
    </row>
    <row r="7453" spans="2:3" x14ac:dyDescent="0.2">
      <c r="B7453" s="465"/>
      <c r="C7453" s="465"/>
    </row>
    <row r="7454" spans="2:3" x14ac:dyDescent="0.2">
      <c r="B7454" s="465"/>
      <c r="C7454" s="465"/>
    </row>
    <row r="7455" spans="2:3" x14ac:dyDescent="0.2">
      <c r="B7455" s="465"/>
      <c r="C7455" s="465"/>
    </row>
    <row r="7456" spans="2:3" x14ac:dyDescent="0.2">
      <c r="B7456" s="465"/>
      <c r="C7456" s="465"/>
    </row>
    <row r="7457" spans="2:3" x14ac:dyDescent="0.2">
      <c r="B7457" s="465"/>
      <c r="C7457" s="465"/>
    </row>
    <row r="7458" spans="2:3" x14ac:dyDescent="0.2">
      <c r="B7458" s="465"/>
      <c r="C7458" s="465"/>
    </row>
    <row r="7459" spans="2:3" x14ac:dyDescent="0.2">
      <c r="B7459" s="465"/>
      <c r="C7459" s="465"/>
    </row>
    <row r="7460" spans="2:3" x14ac:dyDescent="0.2">
      <c r="B7460" s="465"/>
      <c r="C7460" s="465"/>
    </row>
    <row r="7461" spans="2:3" x14ac:dyDescent="0.2">
      <c r="B7461" s="465"/>
      <c r="C7461" s="465"/>
    </row>
    <row r="7462" spans="2:3" x14ac:dyDescent="0.2">
      <c r="B7462" s="465"/>
      <c r="C7462" s="465"/>
    </row>
    <row r="7463" spans="2:3" x14ac:dyDescent="0.2">
      <c r="B7463" s="465"/>
      <c r="C7463" s="465"/>
    </row>
    <row r="7464" spans="2:3" x14ac:dyDescent="0.2">
      <c r="B7464" s="465"/>
      <c r="C7464" s="465"/>
    </row>
    <row r="7465" spans="2:3" x14ac:dyDescent="0.2">
      <c r="B7465" s="465"/>
      <c r="C7465" s="465"/>
    </row>
    <row r="7466" spans="2:3" x14ac:dyDescent="0.2">
      <c r="B7466" s="465"/>
      <c r="C7466" s="465"/>
    </row>
    <row r="7467" spans="2:3" x14ac:dyDescent="0.2">
      <c r="B7467" s="465"/>
      <c r="C7467" s="465"/>
    </row>
    <row r="7468" spans="2:3" x14ac:dyDescent="0.2">
      <c r="B7468" s="465"/>
      <c r="C7468" s="465"/>
    </row>
    <row r="7469" spans="2:3" x14ac:dyDescent="0.2">
      <c r="B7469" s="465"/>
      <c r="C7469" s="465"/>
    </row>
    <row r="7470" spans="2:3" x14ac:dyDescent="0.2">
      <c r="B7470" s="465"/>
      <c r="C7470" s="465"/>
    </row>
    <row r="7471" spans="2:3" x14ac:dyDescent="0.2">
      <c r="B7471" s="465"/>
      <c r="C7471" s="465"/>
    </row>
    <row r="7472" spans="2:3" x14ac:dyDescent="0.2">
      <c r="B7472" s="465"/>
      <c r="C7472" s="465"/>
    </row>
    <row r="7473" spans="2:3" x14ac:dyDescent="0.2">
      <c r="B7473" s="465"/>
      <c r="C7473" s="465"/>
    </row>
    <row r="7474" spans="2:3" x14ac:dyDescent="0.2">
      <c r="B7474" s="465"/>
      <c r="C7474" s="465"/>
    </row>
    <row r="7475" spans="2:3" x14ac:dyDescent="0.2">
      <c r="B7475" s="465"/>
      <c r="C7475" s="465"/>
    </row>
    <row r="7476" spans="2:3" x14ac:dyDescent="0.2">
      <c r="B7476" s="465"/>
      <c r="C7476" s="465"/>
    </row>
    <row r="7477" spans="2:3" x14ac:dyDescent="0.2">
      <c r="B7477" s="465"/>
      <c r="C7477" s="465"/>
    </row>
    <row r="7478" spans="2:3" x14ac:dyDescent="0.2">
      <c r="B7478" s="465"/>
      <c r="C7478" s="465"/>
    </row>
    <row r="7479" spans="2:3" x14ac:dyDescent="0.2">
      <c r="B7479" s="465"/>
      <c r="C7479" s="465"/>
    </row>
    <row r="7480" spans="2:3" x14ac:dyDescent="0.2">
      <c r="B7480" s="465"/>
      <c r="C7480" s="465"/>
    </row>
    <row r="7481" spans="2:3" x14ac:dyDescent="0.2">
      <c r="B7481" s="465"/>
      <c r="C7481" s="465"/>
    </row>
    <row r="7482" spans="2:3" x14ac:dyDescent="0.2">
      <c r="B7482" s="465"/>
      <c r="C7482" s="465"/>
    </row>
    <row r="7483" spans="2:3" x14ac:dyDescent="0.2">
      <c r="B7483" s="465"/>
      <c r="C7483" s="465"/>
    </row>
    <row r="7484" spans="2:3" x14ac:dyDescent="0.2">
      <c r="B7484" s="465"/>
      <c r="C7484" s="465"/>
    </row>
    <row r="7485" spans="2:3" x14ac:dyDescent="0.2">
      <c r="B7485" s="465"/>
      <c r="C7485" s="465"/>
    </row>
    <row r="7486" spans="2:3" x14ac:dyDescent="0.2">
      <c r="B7486" s="465"/>
      <c r="C7486" s="465"/>
    </row>
    <row r="7487" spans="2:3" x14ac:dyDescent="0.2">
      <c r="B7487" s="465"/>
      <c r="C7487" s="465"/>
    </row>
    <row r="7488" spans="2:3" x14ac:dyDescent="0.2">
      <c r="B7488" s="465"/>
      <c r="C7488" s="465"/>
    </row>
    <row r="7489" spans="2:3" x14ac:dyDescent="0.2">
      <c r="B7489" s="465"/>
      <c r="C7489" s="465"/>
    </row>
    <row r="7490" spans="2:3" x14ac:dyDescent="0.2">
      <c r="B7490" s="465"/>
      <c r="C7490" s="465"/>
    </row>
    <row r="7491" spans="2:3" x14ac:dyDescent="0.2">
      <c r="B7491" s="465"/>
      <c r="C7491" s="465"/>
    </row>
    <row r="7492" spans="2:3" x14ac:dyDescent="0.2">
      <c r="B7492" s="465"/>
      <c r="C7492" s="465"/>
    </row>
    <row r="7493" spans="2:3" x14ac:dyDescent="0.2">
      <c r="B7493" s="465"/>
      <c r="C7493" s="465"/>
    </row>
    <row r="7494" spans="2:3" x14ac:dyDescent="0.2">
      <c r="B7494" s="465"/>
      <c r="C7494" s="465"/>
    </row>
    <row r="7495" spans="2:3" x14ac:dyDescent="0.2">
      <c r="B7495" s="465"/>
      <c r="C7495" s="465"/>
    </row>
    <row r="7496" spans="2:3" x14ac:dyDescent="0.2">
      <c r="B7496" s="465"/>
      <c r="C7496" s="465"/>
    </row>
    <row r="7497" spans="2:3" x14ac:dyDescent="0.2">
      <c r="B7497" s="465"/>
      <c r="C7497" s="465"/>
    </row>
    <row r="7498" spans="2:3" x14ac:dyDescent="0.2">
      <c r="B7498" s="465"/>
      <c r="C7498" s="465"/>
    </row>
    <row r="7499" spans="2:3" x14ac:dyDescent="0.2">
      <c r="B7499" s="465"/>
      <c r="C7499" s="465"/>
    </row>
    <row r="7500" spans="2:3" x14ac:dyDescent="0.2">
      <c r="B7500" s="465"/>
      <c r="C7500" s="465"/>
    </row>
    <row r="7501" spans="2:3" x14ac:dyDescent="0.2">
      <c r="B7501" s="465"/>
      <c r="C7501" s="465"/>
    </row>
    <row r="7502" spans="2:3" x14ac:dyDescent="0.2">
      <c r="B7502" s="465"/>
      <c r="C7502" s="465"/>
    </row>
    <row r="7503" spans="2:3" x14ac:dyDescent="0.2">
      <c r="B7503" s="465"/>
      <c r="C7503" s="465"/>
    </row>
    <row r="7504" spans="2:3" x14ac:dyDescent="0.2">
      <c r="B7504" s="465"/>
      <c r="C7504" s="465"/>
    </row>
    <row r="7505" spans="2:3" x14ac:dyDescent="0.2">
      <c r="B7505" s="465"/>
      <c r="C7505" s="465"/>
    </row>
    <row r="7506" spans="2:3" x14ac:dyDescent="0.2">
      <c r="B7506" s="465"/>
      <c r="C7506" s="465"/>
    </row>
    <row r="7507" spans="2:3" x14ac:dyDescent="0.2">
      <c r="B7507" s="465"/>
      <c r="C7507" s="465"/>
    </row>
    <row r="7508" spans="2:3" x14ac:dyDescent="0.2">
      <c r="B7508" s="465"/>
      <c r="C7508" s="465"/>
    </row>
    <row r="7509" spans="2:3" x14ac:dyDescent="0.2">
      <c r="B7509" s="465"/>
      <c r="C7509" s="465"/>
    </row>
    <row r="7510" spans="2:3" x14ac:dyDescent="0.2">
      <c r="B7510" s="465"/>
      <c r="C7510" s="465"/>
    </row>
    <row r="7511" spans="2:3" x14ac:dyDescent="0.2">
      <c r="B7511" s="465"/>
      <c r="C7511" s="465"/>
    </row>
    <row r="7512" spans="2:3" x14ac:dyDescent="0.2">
      <c r="B7512" s="465"/>
      <c r="C7512" s="465"/>
    </row>
    <row r="7513" spans="2:3" x14ac:dyDescent="0.2">
      <c r="B7513" s="465"/>
      <c r="C7513" s="465"/>
    </row>
    <row r="7514" spans="2:3" x14ac:dyDescent="0.2">
      <c r="B7514" s="465"/>
      <c r="C7514" s="465"/>
    </row>
    <row r="7515" spans="2:3" x14ac:dyDescent="0.2">
      <c r="B7515" s="465"/>
      <c r="C7515" s="465"/>
    </row>
    <row r="7516" spans="2:3" x14ac:dyDescent="0.2">
      <c r="B7516" s="465"/>
      <c r="C7516" s="465"/>
    </row>
    <row r="7517" spans="2:3" x14ac:dyDescent="0.2">
      <c r="B7517" s="465"/>
      <c r="C7517" s="465"/>
    </row>
    <row r="7518" spans="2:3" x14ac:dyDescent="0.2">
      <c r="B7518" s="465"/>
      <c r="C7518" s="465"/>
    </row>
    <row r="7519" spans="2:3" x14ac:dyDescent="0.2">
      <c r="B7519" s="465"/>
      <c r="C7519" s="465"/>
    </row>
    <row r="7520" spans="2:3" x14ac:dyDescent="0.2">
      <c r="B7520" s="465"/>
      <c r="C7520" s="465"/>
    </row>
    <row r="7521" spans="2:3" x14ac:dyDescent="0.2">
      <c r="B7521" s="465"/>
      <c r="C7521" s="465"/>
    </row>
    <row r="7522" spans="2:3" x14ac:dyDescent="0.2">
      <c r="B7522" s="465"/>
      <c r="C7522" s="465"/>
    </row>
    <row r="7523" spans="2:3" x14ac:dyDescent="0.2">
      <c r="B7523" s="465"/>
      <c r="C7523" s="465"/>
    </row>
    <row r="7524" spans="2:3" x14ac:dyDescent="0.2">
      <c r="B7524" s="465"/>
      <c r="C7524" s="465"/>
    </row>
    <row r="7525" spans="2:3" x14ac:dyDescent="0.2">
      <c r="B7525" s="465"/>
      <c r="C7525" s="465"/>
    </row>
    <row r="7526" spans="2:3" x14ac:dyDescent="0.2">
      <c r="B7526" s="465"/>
      <c r="C7526" s="465"/>
    </row>
    <row r="7527" spans="2:3" x14ac:dyDescent="0.2">
      <c r="B7527" s="465"/>
      <c r="C7527" s="465"/>
    </row>
    <row r="7528" spans="2:3" x14ac:dyDescent="0.2">
      <c r="B7528" s="465"/>
      <c r="C7528" s="465"/>
    </row>
    <row r="7529" spans="2:3" x14ac:dyDescent="0.2">
      <c r="B7529" s="465"/>
      <c r="C7529" s="465"/>
    </row>
    <row r="7530" spans="2:3" x14ac:dyDescent="0.2">
      <c r="B7530" s="465"/>
      <c r="C7530" s="465"/>
    </row>
    <row r="7531" spans="2:3" x14ac:dyDescent="0.2">
      <c r="B7531" s="465"/>
      <c r="C7531" s="465"/>
    </row>
    <row r="7532" spans="2:3" x14ac:dyDescent="0.2">
      <c r="B7532" s="465"/>
      <c r="C7532" s="465"/>
    </row>
    <row r="7533" spans="2:3" x14ac:dyDescent="0.2">
      <c r="B7533" s="465"/>
      <c r="C7533" s="465"/>
    </row>
    <row r="7534" spans="2:3" x14ac:dyDescent="0.2">
      <c r="B7534" s="465"/>
      <c r="C7534" s="465"/>
    </row>
    <row r="7535" spans="2:3" x14ac:dyDescent="0.2">
      <c r="B7535" s="465"/>
      <c r="C7535" s="465"/>
    </row>
    <row r="7536" spans="2:3" x14ac:dyDescent="0.2">
      <c r="B7536" s="465"/>
      <c r="C7536" s="465"/>
    </row>
    <row r="7537" spans="2:3" x14ac:dyDescent="0.2">
      <c r="B7537" s="465"/>
      <c r="C7537" s="465"/>
    </row>
    <row r="7538" spans="2:3" x14ac:dyDescent="0.2">
      <c r="B7538" s="465"/>
      <c r="C7538" s="465"/>
    </row>
    <row r="7539" spans="2:3" x14ac:dyDescent="0.2">
      <c r="B7539" s="465"/>
      <c r="C7539" s="465"/>
    </row>
    <row r="7540" spans="2:3" x14ac:dyDescent="0.2">
      <c r="B7540" s="465"/>
      <c r="C7540" s="465"/>
    </row>
    <row r="7541" spans="2:3" x14ac:dyDescent="0.2">
      <c r="B7541" s="465"/>
      <c r="C7541" s="465"/>
    </row>
    <row r="7542" spans="2:3" x14ac:dyDescent="0.2">
      <c r="B7542" s="465"/>
      <c r="C7542" s="465"/>
    </row>
    <row r="7543" spans="2:3" x14ac:dyDescent="0.2">
      <c r="B7543" s="465"/>
      <c r="C7543" s="465"/>
    </row>
    <row r="7544" spans="2:3" x14ac:dyDescent="0.2">
      <c r="B7544" s="465"/>
      <c r="C7544" s="465"/>
    </row>
    <row r="7545" spans="2:3" x14ac:dyDescent="0.2">
      <c r="B7545" s="465"/>
      <c r="C7545" s="465"/>
    </row>
    <row r="7546" spans="2:3" x14ac:dyDescent="0.2">
      <c r="B7546" s="465"/>
      <c r="C7546" s="465"/>
    </row>
    <row r="7547" spans="2:3" x14ac:dyDescent="0.2">
      <c r="B7547" s="465"/>
      <c r="C7547" s="465"/>
    </row>
    <row r="7548" spans="2:3" x14ac:dyDescent="0.2">
      <c r="B7548" s="465"/>
      <c r="C7548" s="465"/>
    </row>
    <row r="7549" spans="2:3" x14ac:dyDescent="0.2">
      <c r="B7549" s="465"/>
      <c r="C7549" s="465"/>
    </row>
    <row r="7550" spans="2:3" x14ac:dyDescent="0.2">
      <c r="B7550" s="465"/>
      <c r="C7550" s="465"/>
    </row>
    <row r="7551" spans="2:3" x14ac:dyDescent="0.2">
      <c r="B7551" s="465"/>
      <c r="C7551" s="465"/>
    </row>
    <row r="7552" spans="2:3" x14ac:dyDescent="0.2">
      <c r="B7552" s="465"/>
      <c r="C7552" s="465"/>
    </row>
    <row r="7553" spans="2:3" x14ac:dyDescent="0.2">
      <c r="B7553" s="465"/>
      <c r="C7553" s="465"/>
    </row>
    <row r="7554" spans="2:3" x14ac:dyDescent="0.2">
      <c r="B7554" s="465"/>
      <c r="C7554" s="465"/>
    </row>
    <row r="7555" spans="2:3" x14ac:dyDescent="0.2">
      <c r="B7555" s="465"/>
      <c r="C7555" s="465"/>
    </row>
    <row r="7556" spans="2:3" x14ac:dyDescent="0.2">
      <c r="B7556" s="465"/>
      <c r="C7556" s="465"/>
    </row>
    <row r="7557" spans="2:3" x14ac:dyDescent="0.2">
      <c r="B7557" s="465"/>
      <c r="C7557" s="465"/>
    </row>
    <row r="7558" spans="2:3" x14ac:dyDescent="0.2">
      <c r="B7558" s="465"/>
      <c r="C7558" s="465"/>
    </row>
    <row r="7559" spans="2:3" x14ac:dyDescent="0.2">
      <c r="B7559" s="465"/>
      <c r="C7559" s="465"/>
    </row>
    <row r="7560" spans="2:3" x14ac:dyDescent="0.2">
      <c r="B7560" s="465"/>
      <c r="C7560" s="465"/>
    </row>
    <row r="7561" spans="2:3" x14ac:dyDescent="0.2">
      <c r="B7561" s="465"/>
      <c r="C7561" s="465"/>
    </row>
    <row r="7562" spans="2:3" x14ac:dyDescent="0.2">
      <c r="B7562" s="465"/>
      <c r="C7562" s="465"/>
    </row>
    <row r="7563" spans="2:3" x14ac:dyDescent="0.2">
      <c r="B7563" s="465"/>
      <c r="C7563" s="465"/>
    </row>
    <row r="7564" spans="2:3" x14ac:dyDescent="0.2">
      <c r="B7564" s="465"/>
      <c r="C7564" s="465"/>
    </row>
    <row r="7565" spans="2:3" x14ac:dyDescent="0.2">
      <c r="B7565" s="465"/>
      <c r="C7565" s="465"/>
    </row>
    <row r="7566" spans="2:3" x14ac:dyDescent="0.2">
      <c r="B7566" s="465"/>
      <c r="C7566" s="465"/>
    </row>
    <row r="7567" spans="2:3" x14ac:dyDescent="0.2">
      <c r="B7567" s="465"/>
      <c r="C7567" s="465"/>
    </row>
    <row r="7568" spans="2:3" x14ac:dyDescent="0.2">
      <c r="B7568" s="465"/>
      <c r="C7568" s="465"/>
    </row>
    <row r="7569" spans="2:3" x14ac:dyDescent="0.2">
      <c r="B7569" s="465"/>
      <c r="C7569" s="465"/>
    </row>
    <row r="7570" spans="2:3" x14ac:dyDescent="0.2">
      <c r="B7570" s="465"/>
      <c r="C7570" s="465"/>
    </row>
    <row r="7571" spans="2:3" x14ac:dyDescent="0.2">
      <c r="B7571" s="465"/>
      <c r="C7571" s="465"/>
    </row>
    <row r="7572" spans="2:3" x14ac:dyDescent="0.2">
      <c r="B7572" s="465"/>
      <c r="C7572" s="465"/>
    </row>
    <row r="7573" spans="2:3" x14ac:dyDescent="0.2">
      <c r="B7573" s="465"/>
      <c r="C7573" s="465"/>
    </row>
    <row r="7574" spans="2:3" x14ac:dyDescent="0.2">
      <c r="B7574" s="465"/>
      <c r="C7574" s="465"/>
    </row>
    <row r="7575" spans="2:3" x14ac:dyDescent="0.2">
      <c r="B7575" s="465"/>
      <c r="C7575" s="465"/>
    </row>
    <row r="7576" spans="2:3" x14ac:dyDescent="0.2">
      <c r="B7576" s="465"/>
      <c r="C7576" s="465"/>
    </row>
    <row r="7577" spans="2:3" x14ac:dyDescent="0.2">
      <c r="B7577" s="465"/>
      <c r="C7577" s="465"/>
    </row>
    <row r="7578" spans="2:3" x14ac:dyDescent="0.2">
      <c r="B7578" s="465"/>
      <c r="C7578" s="465"/>
    </row>
    <row r="7579" spans="2:3" x14ac:dyDescent="0.2">
      <c r="B7579" s="465"/>
      <c r="C7579" s="465"/>
    </row>
    <row r="7580" spans="2:3" x14ac:dyDescent="0.2">
      <c r="B7580" s="465"/>
      <c r="C7580" s="465"/>
    </row>
    <row r="7581" spans="2:3" x14ac:dyDescent="0.2">
      <c r="B7581" s="465"/>
      <c r="C7581" s="465"/>
    </row>
    <row r="7582" spans="2:3" x14ac:dyDescent="0.2">
      <c r="B7582" s="465"/>
      <c r="C7582" s="465"/>
    </row>
    <row r="7583" spans="2:3" x14ac:dyDescent="0.2">
      <c r="B7583" s="465"/>
      <c r="C7583" s="465"/>
    </row>
    <row r="7584" spans="2:3" x14ac:dyDescent="0.2">
      <c r="B7584" s="465"/>
      <c r="C7584" s="465"/>
    </row>
    <row r="7585" spans="2:3" x14ac:dyDescent="0.2">
      <c r="B7585" s="465"/>
      <c r="C7585" s="465"/>
    </row>
    <row r="7586" spans="2:3" x14ac:dyDescent="0.2">
      <c r="B7586" s="465"/>
      <c r="C7586" s="465"/>
    </row>
    <row r="7587" spans="2:3" x14ac:dyDescent="0.2">
      <c r="B7587" s="465"/>
      <c r="C7587" s="465"/>
    </row>
    <row r="7588" spans="2:3" x14ac:dyDescent="0.2">
      <c r="B7588" s="465"/>
      <c r="C7588" s="465"/>
    </row>
    <row r="7589" spans="2:3" x14ac:dyDescent="0.2">
      <c r="B7589" s="465"/>
      <c r="C7589" s="465"/>
    </row>
    <row r="7590" spans="2:3" x14ac:dyDescent="0.2">
      <c r="B7590" s="465"/>
      <c r="C7590" s="465"/>
    </row>
    <row r="7591" spans="2:3" x14ac:dyDescent="0.2">
      <c r="B7591" s="465"/>
      <c r="C7591" s="465"/>
    </row>
    <row r="7592" spans="2:3" x14ac:dyDescent="0.2">
      <c r="B7592" s="465"/>
      <c r="C7592" s="465"/>
    </row>
    <row r="7593" spans="2:3" x14ac:dyDescent="0.2">
      <c r="B7593" s="465"/>
      <c r="C7593" s="465"/>
    </row>
    <row r="7594" spans="2:3" x14ac:dyDescent="0.2">
      <c r="B7594" s="465"/>
      <c r="C7594" s="465"/>
    </row>
    <row r="7595" spans="2:3" x14ac:dyDescent="0.2">
      <c r="B7595" s="465"/>
      <c r="C7595" s="465"/>
    </row>
    <row r="7596" spans="2:3" x14ac:dyDescent="0.2">
      <c r="B7596" s="465"/>
      <c r="C7596" s="465"/>
    </row>
    <row r="7597" spans="2:3" x14ac:dyDescent="0.2">
      <c r="B7597" s="465"/>
      <c r="C7597" s="465"/>
    </row>
    <row r="7598" spans="2:3" x14ac:dyDescent="0.2">
      <c r="B7598" s="465"/>
      <c r="C7598" s="465"/>
    </row>
    <row r="7599" spans="2:3" x14ac:dyDescent="0.2">
      <c r="B7599" s="465"/>
      <c r="C7599" s="465"/>
    </row>
    <row r="7600" spans="2:3" x14ac:dyDescent="0.2">
      <c r="B7600" s="465"/>
      <c r="C7600" s="465"/>
    </row>
    <row r="7601" spans="2:3" x14ac:dyDescent="0.2">
      <c r="B7601" s="465"/>
      <c r="C7601" s="465"/>
    </row>
    <row r="7602" spans="2:3" x14ac:dyDescent="0.2">
      <c r="B7602" s="465"/>
      <c r="C7602" s="465"/>
    </row>
    <row r="7603" spans="2:3" x14ac:dyDescent="0.2">
      <c r="B7603" s="465"/>
      <c r="C7603" s="465"/>
    </row>
    <row r="7604" spans="2:3" x14ac:dyDescent="0.2">
      <c r="B7604" s="465"/>
      <c r="C7604" s="465"/>
    </row>
    <row r="7605" spans="2:3" x14ac:dyDescent="0.2">
      <c r="B7605" s="465"/>
      <c r="C7605" s="465"/>
    </row>
    <row r="7606" spans="2:3" x14ac:dyDescent="0.2">
      <c r="B7606" s="465"/>
      <c r="C7606" s="465"/>
    </row>
    <row r="7607" spans="2:3" x14ac:dyDescent="0.2">
      <c r="B7607" s="465"/>
      <c r="C7607" s="465"/>
    </row>
    <row r="7608" spans="2:3" x14ac:dyDescent="0.2">
      <c r="B7608" s="465"/>
      <c r="C7608" s="465"/>
    </row>
    <row r="7609" spans="2:3" x14ac:dyDescent="0.2">
      <c r="B7609" s="465"/>
      <c r="C7609" s="465"/>
    </row>
    <row r="7610" spans="2:3" x14ac:dyDescent="0.2">
      <c r="B7610" s="465"/>
      <c r="C7610" s="465"/>
    </row>
    <row r="7611" spans="2:3" x14ac:dyDescent="0.2">
      <c r="B7611" s="465"/>
      <c r="C7611" s="465"/>
    </row>
    <row r="7612" spans="2:3" x14ac:dyDescent="0.2">
      <c r="B7612" s="465"/>
      <c r="C7612" s="465"/>
    </row>
    <row r="7613" spans="2:3" x14ac:dyDescent="0.2">
      <c r="B7613" s="465"/>
      <c r="C7613" s="465"/>
    </row>
    <row r="7614" spans="2:3" x14ac:dyDescent="0.2">
      <c r="B7614" s="465"/>
      <c r="C7614" s="465"/>
    </row>
    <row r="7615" spans="2:3" x14ac:dyDescent="0.2">
      <c r="B7615" s="465"/>
      <c r="C7615" s="465"/>
    </row>
    <row r="7616" spans="2:3" x14ac:dyDescent="0.2">
      <c r="B7616" s="465"/>
      <c r="C7616" s="465"/>
    </row>
    <row r="7617" spans="2:3" x14ac:dyDescent="0.2">
      <c r="B7617" s="465"/>
      <c r="C7617" s="465"/>
    </row>
    <row r="7618" spans="2:3" x14ac:dyDescent="0.2">
      <c r="B7618" s="465"/>
      <c r="C7618" s="465"/>
    </row>
    <row r="7619" spans="2:3" x14ac:dyDescent="0.2">
      <c r="B7619" s="465"/>
      <c r="C7619" s="465"/>
    </row>
    <row r="7620" spans="2:3" x14ac:dyDescent="0.2">
      <c r="B7620" s="465"/>
      <c r="C7620" s="465"/>
    </row>
    <row r="7621" spans="2:3" x14ac:dyDescent="0.2">
      <c r="B7621" s="465"/>
      <c r="C7621" s="465"/>
    </row>
    <row r="7622" spans="2:3" x14ac:dyDescent="0.2">
      <c r="B7622" s="465"/>
      <c r="C7622" s="465"/>
    </row>
    <row r="7623" spans="2:3" x14ac:dyDescent="0.2">
      <c r="B7623" s="465"/>
      <c r="C7623" s="465"/>
    </row>
    <row r="7624" spans="2:3" x14ac:dyDescent="0.2">
      <c r="B7624" s="465"/>
      <c r="C7624" s="465"/>
    </row>
    <row r="7625" spans="2:3" x14ac:dyDescent="0.2">
      <c r="B7625" s="465"/>
      <c r="C7625" s="465"/>
    </row>
    <row r="7626" spans="2:3" x14ac:dyDescent="0.2">
      <c r="B7626" s="465"/>
      <c r="C7626" s="465"/>
    </row>
    <row r="7627" spans="2:3" x14ac:dyDescent="0.2">
      <c r="B7627" s="465"/>
      <c r="C7627" s="465"/>
    </row>
    <row r="7628" spans="2:3" x14ac:dyDescent="0.2">
      <c r="B7628" s="465"/>
      <c r="C7628" s="465"/>
    </row>
    <row r="7629" spans="2:3" x14ac:dyDescent="0.2">
      <c r="B7629" s="465"/>
      <c r="C7629" s="465"/>
    </row>
    <row r="7630" spans="2:3" x14ac:dyDescent="0.2">
      <c r="B7630" s="465"/>
      <c r="C7630" s="465"/>
    </row>
    <row r="7631" spans="2:3" x14ac:dyDescent="0.2">
      <c r="B7631" s="465"/>
      <c r="C7631" s="465"/>
    </row>
    <row r="7632" spans="2:3" x14ac:dyDescent="0.2">
      <c r="B7632" s="465"/>
      <c r="C7632" s="465"/>
    </row>
    <row r="7633" spans="2:3" x14ac:dyDescent="0.2">
      <c r="B7633" s="465"/>
      <c r="C7633" s="465"/>
    </row>
    <row r="7634" spans="2:3" x14ac:dyDescent="0.2">
      <c r="B7634" s="465"/>
      <c r="C7634" s="465"/>
    </row>
    <row r="7635" spans="2:3" x14ac:dyDescent="0.2">
      <c r="B7635" s="465"/>
      <c r="C7635" s="465"/>
    </row>
    <row r="7636" spans="2:3" x14ac:dyDescent="0.2">
      <c r="B7636" s="465"/>
      <c r="C7636" s="465"/>
    </row>
    <row r="7637" spans="2:3" x14ac:dyDescent="0.2">
      <c r="B7637" s="465"/>
      <c r="C7637" s="465"/>
    </row>
    <row r="7638" spans="2:3" x14ac:dyDescent="0.2">
      <c r="B7638" s="465"/>
      <c r="C7638" s="465"/>
    </row>
    <row r="7639" spans="2:3" x14ac:dyDescent="0.2">
      <c r="B7639" s="465"/>
      <c r="C7639" s="465"/>
    </row>
    <row r="7640" spans="2:3" x14ac:dyDescent="0.2">
      <c r="B7640" s="465"/>
      <c r="C7640" s="465"/>
    </row>
    <row r="7641" spans="2:3" x14ac:dyDescent="0.2">
      <c r="B7641" s="465"/>
      <c r="C7641" s="465"/>
    </row>
    <row r="7642" spans="2:3" x14ac:dyDescent="0.2">
      <c r="B7642" s="465"/>
      <c r="C7642" s="465"/>
    </row>
    <row r="7643" spans="2:3" x14ac:dyDescent="0.2">
      <c r="B7643" s="465"/>
      <c r="C7643" s="465"/>
    </row>
    <row r="7644" spans="2:3" x14ac:dyDescent="0.2">
      <c r="B7644" s="465"/>
      <c r="C7644" s="465"/>
    </row>
    <row r="7645" spans="2:3" x14ac:dyDescent="0.2">
      <c r="B7645" s="465"/>
      <c r="C7645" s="465"/>
    </row>
    <row r="7646" spans="2:3" x14ac:dyDescent="0.2">
      <c r="B7646" s="465"/>
      <c r="C7646" s="465"/>
    </row>
    <row r="7647" spans="2:3" x14ac:dyDescent="0.2">
      <c r="B7647" s="465"/>
      <c r="C7647" s="465"/>
    </row>
    <row r="7648" spans="2:3" x14ac:dyDescent="0.2">
      <c r="B7648" s="465"/>
      <c r="C7648" s="465"/>
    </row>
    <row r="7649" spans="2:3" x14ac:dyDescent="0.2">
      <c r="B7649" s="465"/>
      <c r="C7649" s="465"/>
    </row>
    <row r="7650" spans="2:3" x14ac:dyDescent="0.2">
      <c r="B7650" s="465"/>
      <c r="C7650" s="465"/>
    </row>
    <row r="7651" spans="2:3" x14ac:dyDescent="0.2">
      <c r="B7651" s="465"/>
      <c r="C7651" s="465"/>
    </row>
    <row r="7652" spans="2:3" x14ac:dyDescent="0.2">
      <c r="B7652" s="465"/>
      <c r="C7652" s="465"/>
    </row>
    <row r="7653" spans="2:3" x14ac:dyDescent="0.2">
      <c r="B7653" s="465"/>
      <c r="C7653" s="465"/>
    </row>
    <row r="7654" spans="2:3" x14ac:dyDescent="0.2">
      <c r="B7654" s="465"/>
      <c r="C7654" s="465"/>
    </row>
    <row r="7655" spans="2:3" x14ac:dyDescent="0.2">
      <c r="B7655" s="465"/>
      <c r="C7655" s="465"/>
    </row>
    <row r="7656" spans="2:3" x14ac:dyDescent="0.2">
      <c r="B7656" s="465"/>
      <c r="C7656" s="465"/>
    </row>
    <row r="7657" spans="2:3" x14ac:dyDescent="0.2">
      <c r="B7657" s="465"/>
      <c r="C7657" s="465"/>
    </row>
    <row r="7658" spans="2:3" x14ac:dyDescent="0.2">
      <c r="B7658" s="465"/>
      <c r="C7658" s="465"/>
    </row>
    <row r="7659" spans="2:3" x14ac:dyDescent="0.2">
      <c r="B7659" s="465"/>
      <c r="C7659" s="465"/>
    </row>
    <row r="7660" spans="2:3" x14ac:dyDescent="0.2">
      <c r="B7660" s="465"/>
      <c r="C7660" s="465"/>
    </row>
    <row r="7661" spans="2:3" x14ac:dyDescent="0.2">
      <c r="B7661" s="465"/>
      <c r="C7661" s="465"/>
    </row>
    <row r="7662" spans="2:3" x14ac:dyDescent="0.2">
      <c r="B7662" s="465"/>
      <c r="C7662" s="465"/>
    </row>
    <row r="7663" spans="2:3" x14ac:dyDescent="0.2">
      <c r="B7663" s="465"/>
      <c r="C7663" s="465"/>
    </row>
    <row r="7664" spans="2:3" x14ac:dyDescent="0.2">
      <c r="B7664" s="465"/>
      <c r="C7664" s="465"/>
    </row>
    <row r="7665" spans="2:3" x14ac:dyDescent="0.2">
      <c r="B7665" s="465"/>
      <c r="C7665" s="465"/>
    </row>
    <row r="7666" spans="2:3" x14ac:dyDescent="0.2">
      <c r="B7666" s="465"/>
      <c r="C7666" s="465"/>
    </row>
    <row r="7667" spans="2:3" x14ac:dyDescent="0.2">
      <c r="B7667" s="465"/>
      <c r="C7667" s="465"/>
    </row>
    <row r="7668" spans="2:3" x14ac:dyDescent="0.2">
      <c r="B7668" s="465"/>
      <c r="C7668" s="465"/>
    </row>
    <row r="7669" spans="2:3" x14ac:dyDescent="0.2">
      <c r="B7669" s="465"/>
      <c r="C7669" s="465"/>
    </row>
    <row r="7670" spans="2:3" x14ac:dyDescent="0.2">
      <c r="B7670" s="465"/>
      <c r="C7670" s="465"/>
    </row>
    <row r="7671" spans="2:3" x14ac:dyDescent="0.2">
      <c r="B7671" s="465"/>
      <c r="C7671" s="465"/>
    </row>
    <row r="7672" spans="2:3" x14ac:dyDescent="0.2">
      <c r="B7672" s="465"/>
      <c r="C7672" s="465"/>
    </row>
    <row r="7673" spans="2:3" x14ac:dyDescent="0.2">
      <c r="B7673" s="465"/>
      <c r="C7673" s="465"/>
    </row>
    <row r="7674" spans="2:3" x14ac:dyDescent="0.2">
      <c r="B7674" s="465"/>
      <c r="C7674" s="465"/>
    </row>
    <row r="7675" spans="2:3" x14ac:dyDescent="0.2">
      <c r="B7675" s="465"/>
      <c r="C7675" s="465"/>
    </row>
    <row r="7676" spans="2:3" x14ac:dyDescent="0.2">
      <c r="B7676" s="465"/>
      <c r="C7676" s="465"/>
    </row>
    <row r="7677" spans="2:3" x14ac:dyDescent="0.2">
      <c r="B7677" s="465"/>
      <c r="C7677" s="465"/>
    </row>
    <row r="7678" spans="2:3" x14ac:dyDescent="0.2">
      <c r="B7678" s="465"/>
      <c r="C7678" s="465"/>
    </row>
    <row r="7679" spans="2:3" x14ac:dyDescent="0.2">
      <c r="B7679" s="465"/>
      <c r="C7679" s="465"/>
    </row>
    <row r="7680" spans="2:3" x14ac:dyDescent="0.2">
      <c r="B7680" s="465"/>
      <c r="C7680" s="465"/>
    </row>
    <row r="7681" spans="2:3" x14ac:dyDescent="0.2">
      <c r="B7681" s="465"/>
      <c r="C7681" s="465"/>
    </row>
    <row r="7682" spans="2:3" x14ac:dyDescent="0.2">
      <c r="B7682" s="465"/>
      <c r="C7682" s="465"/>
    </row>
    <row r="7683" spans="2:3" x14ac:dyDescent="0.2">
      <c r="B7683" s="465"/>
      <c r="C7683" s="465"/>
    </row>
    <row r="7684" spans="2:3" x14ac:dyDescent="0.2">
      <c r="B7684" s="465"/>
      <c r="C7684" s="465"/>
    </row>
    <row r="7685" spans="2:3" x14ac:dyDescent="0.2">
      <c r="B7685" s="465"/>
      <c r="C7685" s="465"/>
    </row>
    <row r="7686" spans="2:3" x14ac:dyDescent="0.2">
      <c r="B7686" s="465"/>
      <c r="C7686" s="465"/>
    </row>
    <row r="7687" spans="2:3" x14ac:dyDescent="0.2">
      <c r="B7687" s="465"/>
      <c r="C7687" s="465"/>
    </row>
    <row r="7688" spans="2:3" x14ac:dyDescent="0.2">
      <c r="B7688" s="465"/>
      <c r="C7688" s="465"/>
    </row>
    <row r="7689" spans="2:3" x14ac:dyDescent="0.2">
      <c r="B7689" s="465"/>
      <c r="C7689" s="465"/>
    </row>
    <row r="7690" spans="2:3" x14ac:dyDescent="0.2">
      <c r="B7690" s="465"/>
      <c r="C7690" s="465"/>
    </row>
    <row r="7691" spans="2:3" x14ac:dyDescent="0.2">
      <c r="B7691" s="465"/>
      <c r="C7691" s="465"/>
    </row>
    <row r="7692" spans="2:3" x14ac:dyDescent="0.2">
      <c r="B7692" s="465"/>
      <c r="C7692" s="465"/>
    </row>
    <row r="7693" spans="2:3" x14ac:dyDescent="0.2">
      <c r="B7693" s="465"/>
      <c r="C7693" s="465"/>
    </row>
    <row r="7694" spans="2:3" x14ac:dyDescent="0.2">
      <c r="B7694" s="465"/>
      <c r="C7694" s="465"/>
    </row>
    <row r="7695" spans="2:3" x14ac:dyDescent="0.2">
      <c r="B7695" s="465"/>
      <c r="C7695" s="465"/>
    </row>
    <row r="7696" spans="2:3" x14ac:dyDescent="0.2">
      <c r="B7696" s="465"/>
      <c r="C7696" s="465"/>
    </row>
    <row r="7697" spans="2:3" x14ac:dyDescent="0.2">
      <c r="B7697" s="465"/>
      <c r="C7697" s="465"/>
    </row>
    <row r="7698" spans="2:3" x14ac:dyDescent="0.2">
      <c r="B7698" s="465"/>
      <c r="C7698" s="465"/>
    </row>
    <row r="7699" spans="2:3" x14ac:dyDescent="0.2">
      <c r="B7699" s="465"/>
      <c r="C7699" s="465"/>
    </row>
    <row r="7700" spans="2:3" x14ac:dyDescent="0.2">
      <c r="B7700" s="465"/>
      <c r="C7700" s="465"/>
    </row>
    <row r="7701" spans="2:3" x14ac:dyDescent="0.2">
      <c r="B7701" s="465"/>
      <c r="C7701" s="465"/>
    </row>
    <row r="7702" spans="2:3" x14ac:dyDescent="0.2">
      <c r="B7702" s="465"/>
      <c r="C7702" s="465"/>
    </row>
    <row r="7703" spans="2:3" x14ac:dyDescent="0.2">
      <c r="B7703" s="465"/>
      <c r="C7703" s="465"/>
    </row>
    <row r="7704" spans="2:3" x14ac:dyDescent="0.2">
      <c r="B7704" s="465"/>
      <c r="C7704" s="465"/>
    </row>
    <row r="7705" spans="2:3" x14ac:dyDescent="0.2">
      <c r="B7705" s="465"/>
      <c r="C7705" s="465"/>
    </row>
    <row r="7706" spans="2:3" x14ac:dyDescent="0.2">
      <c r="B7706" s="465"/>
      <c r="C7706" s="465"/>
    </row>
    <row r="7707" spans="2:3" x14ac:dyDescent="0.2">
      <c r="B7707" s="465"/>
      <c r="C7707" s="465"/>
    </row>
    <row r="7708" spans="2:3" x14ac:dyDescent="0.2">
      <c r="B7708" s="465"/>
      <c r="C7708" s="465"/>
    </row>
    <row r="7709" spans="2:3" x14ac:dyDescent="0.2">
      <c r="B7709" s="465"/>
      <c r="C7709" s="465"/>
    </row>
    <row r="7710" spans="2:3" x14ac:dyDescent="0.2">
      <c r="B7710" s="465"/>
      <c r="C7710" s="465"/>
    </row>
    <row r="7711" spans="2:3" x14ac:dyDescent="0.2">
      <c r="B7711" s="465"/>
      <c r="C7711" s="465"/>
    </row>
    <row r="7712" spans="2:3" x14ac:dyDescent="0.2">
      <c r="B7712" s="465"/>
      <c r="C7712" s="465"/>
    </row>
    <row r="7713" spans="2:3" x14ac:dyDescent="0.2">
      <c r="B7713" s="465"/>
      <c r="C7713" s="465"/>
    </row>
    <row r="7714" spans="2:3" x14ac:dyDescent="0.2">
      <c r="B7714" s="465"/>
      <c r="C7714" s="465"/>
    </row>
    <row r="7715" spans="2:3" x14ac:dyDescent="0.2">
      <c r="B7715" s="465"/>
      <c r="C7715" s="465"/>
    </row>
    <row r="7716" spans="2:3" x14ac:dyDescent="0.2">
      <c r="B7716" s="465"/>
      <c r="C7716" s="465"/>
    </row>
    <row r="7717" spans="2:3" x14ac:dyDescent="0.2">
      <c r="B7717" s="465"/>
      <c r="C7717" s="465"/>
    </row>
    <row r="7718" spans="2:3" x14ac:dyDescent="0.2">
      <c r="B7718" s="465"/>
      <c r="C7718" s="465"/>
    </row>
    <row r="7719" spans="2:3" x14ac:dyDescent="0.2">
      <c r="B7719" s="465"/>
      <c r="C7719" s="465"/>
    </row>
    <row r="7720" spans="2:3" x14ac:dyDescent="0.2">
      <c r="B7720" s="465"/>
      <c r="C7720" s="465"/>
    </row>
    <row r="7721" spans="2:3" x14ac:dyDescent="0.2">
      <c r="B7721" s="465"/>
      <c r="C7721" s="465"/>
    </row>
    <row r="7722" spans="2:3" x14ac:dyDescent="0.2">
      <c r="B7722" s="465"/>
      <c r="C7722" s="465"/>
    </row>
    <row r="7723" spans="2:3" x14ac:dyDescent="0.2">
      <c r="B7723" s="465"/>
      <c r="C7723" s="465"/>
    </row>
    <row r="7724" spans="2:3" x14ac:dyDescent="0.2">
      <c r="B7724" s="465"/>
      <c r="C7724" s="465"/>
    </row>
    <row r="7725" spans="2:3" x14ac:dyDescent="0.2">
      <c r="B7725" s="465"/>
      <c r="C7725" s="465"/>
    </row>
    <row r="7726" spans="2:3" x14ac:dyDescent="0.2">
      <c r="B7726" s="465"/>
      <c r="C7726" s="465"/>
    </row>
    <row r="7727" spans="2:3" x14ac:dyDescent="0.2">
      <c r="B7727" s="465"/>
      <c r="C7727" s="465"/>
    </row>
    <row r="7728" spans="2:3" x14ac:dyDescent="0.2">
      <c r="B7728" s="465"/>
      <c r="C7728" s="465"/>
    </row>
    <row r="7729" spans="2:3" x14ac:dyDescent="0.2">
      <c r="B7729" s="465"/>
      <c r="C7729" s="465"/>
    </row>
    <row r="7730" spans="2:3" x14ac:dyDescent="0.2">
      <c r="B7730" s="465"/>
      <c r="C7730" s="465"/>
    </row>
    <row r="7731" spans="2:3" x14ac:dyDescent="0.2">
      <c r="B7731" s="465"/>
      <c r="C7731" s="465"/>
    </row>
    <row r="7732" spans="2:3" x14ac:dyDescent="0.2">
      <c r="B7732" s="465"/>
      <c r="C7732" s="465"/>
    </row>
    <row r="7733" spans="2:3" x14ac:dyDescent="0.2">
      <c r="B7733" s="465"/>
      <c r="C7733" s="465"/>
    </row>
    <row r="7734" spans="2:3" x14ac:dyDescent="0.2">
      <c r="B7734" s="465"/>
      <c r="C7734" s="465"/>
    </row>
    <row r="7735" spans="2:3" x14ac:dyDescent="0.2">
      <c r="B7735" s="465"/>
      <c r="C7735" s="465"/>
    </row>
    <row r="7736" spans="2:3" x14ac:dyDescent="0.2">
      <c r="B7736" s="465"/>
      <c r="C7736" s="465"/>
    </row>
    <row r="7737" spans="2:3" x14ac:dyDescent="0.2">
      <c r="B7737" s="465"/>
      <c r="C7737" s="465"/>
    </row>
    <row r="7738" spans="2:3" x14ac:dyDescent="0.2">
      <c r="B7738" s="465"/>
      <c r="C7738" s="465"/>
    </row>
    <row r="7739" spans="2:3" x14ac:dyDescent="0.2">
      <c r="B7739" s="465"/>
      <c r="C7739" s="465"/>
    </row>
    <row r="7740" spans="2:3" x14ac:dyDescent="0.2">
      <c r="B7740" s="465"/>
      <c r="C7740" s="465"/>
    </row>
    <row r="7741" spans="2:3" x14ac:dyDescent="0.2">
      <c r="B7741" s="465"/>
      <c r="C7741" s="465"/>
    </row>
    <row r="7742" spans="2:3" x14ac:dyDescent="0.2">
      <c r="B7742" s="465"/>
      <c r="C7742" s="465"/>
    </row>
    <row r="7743" spans="2:3" x14ac:dyDescent="0.2">
      <c r="B7743" s="465"/>
      <c r="C7743" s="465"/>
    </row>
    <row r="7744" spans="2:3" x14ac:dyDescent="0.2">
      <c r="B7744" s="465"/>
      <c r="C7744" s="465"/>
    </row>
    <row r="7745" spans="2:3" x14ac:dyDescent="0.2">
      <c r="B7745" s="465"/>
      <c r="C7745" s="465"/>
    </row>
    <row r="7746" spans="2:3" x14ac:dyDescent="0.2">
      <c r="B7746" s="465"/>
      <c r="C7746" s="465"/>
    </row>
    <row r="7747" spans="2:3" x14ac:dyDescent="0.2">
      <c r="B7747" s="465"/>
      <c r="C7747" s="465"/>
    </row>
    <row r="7748" spans="2:3" x14ac:dyDescent="0.2">
      <c r="B7748" s="465"/>
      <c r="C7748" s="465"/>
    </row>
    <row r="7749" spans="2:3" x14ac:dyDescent="0.2">
      <c r="B7749" s="465"/>
      <c r="C7749" s="465"/>
    </row>
    <row r="7750" spans="2:3" x14ac:dyDescent="0.2">
      <c r="B7750" s="465"/>
      <c r="C7750" s="465"/>
    </row>
    <row r="7751" spans="2:3" x14ac:dyDescent="0.2">
      <c r="B7751" s="465"/>
      <c r="C7751" s="465"/>
    </row>
    <row r="7752" spans="2:3" x14ac:dyDescent="0.2">
      <c r="B7752" s="465"/>
      <c r="C7752" s="465"/>
    </row>
    <row r="7753" spans="2:3" x14ac:dyDescent="0.2">
      <c r="B7753" s="465"/>
      <c r="C7753" s="465"/>
    </row>
    <row r="7754" spans="2:3" x14ac:dyDescent="0.2">
      <c r="B7754" s="465"/>
      <c r="C7754" s="465"/>
    </row>
    <row r="7755" spans="2:3" x14ac:dyDescent="0.2">
      <c r="B7755" s="465"/>
      <c r="C7755" s="465"/>
    </row>
    <row r="7756" spans="2:3" x14ac:dyDescent="0.2">
      <c r="B7756" s="465"/>
      <c r="C7756" s="465"/>
    </row>
    <row r="7757" spans="2:3" x14ac:dyDescent="0.2">
      <c r="B7757" s="465"/>
      <c r="C7757" s="465"/>
    </row>
    <row r="7758" spans="2:3" x14ac:dyDescent="0.2">
      <c r="B7758" s="465"/>
      <c r="C7758" s="465"/>
    </row>
    <row r="7759" spans="2:3" x14ac:dyDescent="0.2">
      <c r="B7759" s="465"/>
      <c r="C7759" s="465"/>
    </row>
    <row r="7760" spans="2:3" x14ac:dyDescent="0.2">
      <c r="B7760" s="465"/>
      <c r="C7760" s="465"/>
    </row>
    <row r="7761" spans="2:3" x14ac:dyDescent="0.2">
      <c r="B7761" s="465"/>
      <c r="C7761" s="465"/>
    </row>
    <row r="7762" spans="2:3" x14ac:dyDescent="0.2">
      <c r="B7762" s="465"/>
      <c r="C7762" s="465"/>
    </row>
    <row r="7763" spans="2:3" x14ac:dyDescent="0.2">
      <c r="B7763" s="465"/>
      <c r="C7763" s="465"/>
    </row>
    <row r="7764" spans="2:3" x14ac:dyDescent="0.2">
      <c r="B7764" s="465"/>
      <c r="C7764" s="465"/>
    </row>
    <row r="7765" spans="2:3" x14ac:dyDescent="0.2">
      <c r="B7765" s="465"/>
      <c r="C7765" s="465"/>
    </row>
    <row r="7766" spans="2:3" x14ac:dyDescent="0.2">
      <c r="B7766" s="465"/>
      <c r="C7766" s="465"/>
    </row>
    <row r="7767" spans="2:3" x14ac:dyDescent="0.2">
      <c r="B7767" s="465"/>
      <c r="C7767" s="465"/>
    </row>
    <row r="7768" spans="2:3" x14ac:dyDescent="0.2">
      <c r="B7768" s="465"/>
      <c r="C7768" s="465"/>
    </row>
    <row r="7769" spans="2:3" x14ac:dyDescent="0.2">
      <c r="B7769" s="465"/>
      <c r="C7769" s="465"/>
    </row>
    <row r="7770" spans="2:3" x14ac:dyDescent="0.2">
      <c r="B7770" s="465"/>
      <c r="C7770" s="465"/>
    </row>
    <row r="7771" spans="2:3" x14ac:dyDescent="0.2">
      <c r="B7771" s="465"/>
      <c r="C7771" s="465"/>
    </row>
    <row r="7772" spans="2:3" x14ac:dyDescent="0.2">
      <c r="B7772" s="465"/>
      <c r="C7772" s="465"/>
    </row>
    <row r="7773" spans="2:3" x14ac:dyDescent="0.2">
      <c r="B7773" s="465"/>
      <c r="C7773" s="465"/>
    </row>
    <row r="7774" spans="2:3" x14ac:dyDescent="0.2">
      <c r="B7774" s="465"/>
      <c r="C7774" s="465"/>
    </row>
    <row r="7775" spans="2:3" x14ac:dyDescent="0.2">
      <c r="B7775" s="465"/>
      <c r="C7775" s="465"/>
    </row>
    <row r="7776" spans="2:3" x14ac:dyDescent="0.2">
      <c r="B7776" s="465"/>
      <c r="C7776" s="465"/>
    </row>
    <row r="7777" spans="2:3" x14ac:dyDescent="0.2">
      <c r="B7777" s="465"/>
      <c r="C7777" s="465"/>
    </row>
    <row r="7778" spans="2:3" x14ac:dyDescent="0.2">
      <c r="B7778" s="465"/>
      <c r="C7778" s="465"/>
    </row>
    <row r="7779" spans="2:3" x14ac:dyDescent="0.2">
      <c r="B7779" s="465"/>
      <c r="C7779" s="465"/>
    </row>
    <row r="7780" spans="2:3" x14ac:dyDescent="0.2">
      <c r="B7780" s="465"/>
      <c r="C7780" s="465"/>
    </row>
    <row r="7781" spans="2:3" x14ac:dyDescent="0.2">
      <c r="B7781" s="465"/>
      <c r="C7781" s="465"/>
    </row>
    <row r="7782" spans="2:3" x14ac:dyDescent="0.2">
      <c r="B7782" s="465"/>
      <c r="C7782" s="465"/>
    </row>
    <row r="7783" spans="2:3" x14ac:dyDescent="0.2">
      <c r="B7783" s="465"/>
      <c r="C7783" s="465"/>
    </row>
    <row r="7784" spans="2:3" x14ac:dyDescent="0.2">
      <c r="B7784" s="465"/>
      <c r="C7784" s="465"/>
    </row>
    <row r="7785" spans="2:3" x14ac:dyDescent="0.2">
      <c r="B7785" s="465"/>
      <c r="C7785" s="465"/>
    </row>
    <row r="7786" spans="2:3" x14ac:dyDescent="0.2">
      <c r="B7786" s="465"/>
      <c r="C7786" s="465"/>
    </row>
    <row r="7787" spans="2:3" x14ac:dyDescent="0.2">
      <c r="B7787" s="465"/>
      <c r="C7787" s="465"/>
    </row>
    <row r="7788" spans="2:3" x14ac:dyDescent="0.2">
      <c r="B7788" s="465"/>
      <c r="C7788" s="465"/>
    </row>
    <row r="7789" spans="2:3" x14ac:dyDescent="0.2">
      <c r="B7789" s="465"/>
      <c r="C7789" s="465"/>
    </row>
    <row r="7790" spans="2:3" x14ac:dyDescent="0.2">
      <c r="B7790" s="465"/>
      <c r="C7790" s="465"/>
    </row>
    <row r="7791" spans="2:3" x14ac:dyDescent="0.2">
      <c r="B7791" s="465"/>
      <c r="C7791" s="465"/>
    </row>
    <row r="7792" spans="2:3" x14ac:dyDescent="0.2">
      <c r="B7792" s="465"/>
      <c r="C7792" s="465"/>
    </row>
    <row r="7793" spans="2:3" x14ac:dyDescent="0.2">
      <c r="B7793" s="465"/>
      <c r="C7793" s="465"/>
    </row>
    <row r="7794" spans="2:3" x14ac:dyDescent="0.2">
      <c r="B7794" s="465"/>
      <c r="C7794" s="465"/>
    </row>
    <row r="7795" spans="2:3" x14ac:dyDescent="0.2">
      <c r="B7795" s="465"/>
      <c r="C7795" s="465"/>
    </row>
    <row r="7796" spans="2:3" x14ac:dyDescent="0.2">
      <c r="B7796" s="465"/>
      <c r="C7796" s="465"/>
    </row>
    <row r="7797" spans="2:3" x14ac:dyDescent="0.2">
      <c r="B7797" s="465"/>
      <c r="C7797" s="465"/>
    </row>
    <row r="7798" spans="2:3" x14ac:dyDescent="0.2">
      <c r="B7798" s="465"/>
      <c r="C7798" s="465"/>
    </row>
    <row r="7799" spans="2:3" x14ac:dyDescent="0.2">
      <c r="B7799" s="465"/>
      <c r="C7799" s="465"/>
    </row>
    <row r="7800" spans="2:3" x14ac:dyDescent="0.2">
      <c r="B7800" s="465"/>
      <c r="C7800" s="465"/>
    </row>
    <row r="7801" spans="2:3" x14ac:dyDescent="0.2">
      <c r="B7801" s="465"/>
      <c r="C7801" s="465"/>
    </row>
    <row r="7802" spans="2:3" x14ac:dyDescent="0.2">
      <c r="B7802" s="465"/>
      <c r="C7802" s="465"/>
    </row>
    <row r="7803" spans="2:3" x14ac:dyDescent="0.2">
      <c r="B7803" s="465"/>
      <c r="C7803" s="465"/>
    </row>
    <row r="7804" spans="2:3" x14ac:dyDescent="0.2">
      <c r="B7804" s="465"/>
      <c r="C7804" s="465"/>
    </row>
    <row r="7805" spans="2:3" x14ac:dyDescent="0.2">
      <c r="B7805" s="465"/>
      <c r="C7805" s="465"/>
    </row>
    <row r="7806" spans="2:3" x14ac:dyDescent="0.2">
      <c r="B7806" s="465"/>
      <c r="C7806" s="465"/>
    </row>
    <row r="7807" spans="2:3" x14ac:dyDescent="0.2">
      <c r="B7807" s="465"/>
      <c r="C7807" s="465"/>
    </row>
    <row r="7808" spans="2:3" x14ac:dyDescent="0.2">
      <c r="B7808" s="465"/>
      <c r="C7808" s="465"/>
    </row>
    <row r="7809" spans="2:3" x14ac:dyDescent="0.2">
      <c r="B7809" s="465"/>
      <c r="C7809" s="465"/>
    </row>
    <row r="7810" spans="2:3" x14ac:dyDescent="0.2">
      <c r="B7810" s="465"/>
      <c r="C7810" s="465"/>
    </row>
    <row r="7811" spans="2:3" x14ac:dyDescent="0.2">
      <c r="B7811" s="465"/>
      <c r="C7811" s="465"/>
    </row>
    <row r="7812" spans="2:3" x14ac:dyDescent="0.2">
      <c r="B7812" s="465"/>
      <c r="C7812" s="465"/>
    </row>
    <row r="7813" spans="2:3" x14ac:dyDescent="0.2">
      <c r="B7813" s="465"/>
      <c r="C7813" s="465"/>
    </row>
    <row r="7814" spans="2:3" x14ac:dyDescent="0.2">
      <c r="B7814" s="465"/>
      <c r="C7814" s="465"/>
    </row>
    <row r="7815" spans="2:3" x14ac:dyDescent="0.2">
      <c r="B7815" s="465"/>
      <c r="C7815" s="465"/>
    </row>
    <row r="7816" spans="2:3" x14ac:dyDescent="0.2">
      <c r="B7816" s="465"/>
      <c r="C7816" s="465"/>
    </row>
    <row r="7817" spans="2:3" x14ac:dyDescent="0.2">
      <c r="B7817" s="465"/>
      <c r="C7817" s="465"/>
    </row>
    <row r="7818" spans="2:3" x14ac:dyDescent="0.2">
      <c r="B7818" s="465"/>
      <c r="C7818" s="465"/>
    </row>
    <row r="7819" spans="2:3" x14ac:dyDescent="0.2">
      <c r="B7819" s="465"/>
      <c r="C7819" s="465"/>
    </row>
    <row r="7820" spans="2:3" x14ac:dyDescent="0.2">
      <c r="B7820" s="465"/>
      <c r="C7820" s="465"/>
    </row>
    <row r="7821" spans="2:3" x14ac:dyDescent="0.2">
      <c r="B7821" s="465"/>
      <c r="C7821" s="465"/>
    </row>
    <row r="7822" spans="2:3" x14ac:dyDescent="0.2">
      <c r="B7822" s="465"/>
      <c r="C7822" s="465"/>
    </row>
    <row r="7823" spans="2:3" x14ac:dyDescent="0.2">
      <c r="B7823" s="465"/>
      <c r="C7823" s="465"/>
    </row>
    <row r="7824" spans="2:3" x14ac:dyDescent="0.2">
      <c r="B7824" s="465"/>
      <c r="C7824" s="465"/>
    </row>
    <row r="7825" spans="2:3" x14ac:dyDescent="0.2">
      <c r="B7825" s="465"/>
      <c r="C7825" s="465"/>
    </row>
    <row r="7826" spans="2:3" x14ac:dyDescent="0.2">
      <c r="B7826" s="465"/>
      <c r="C7826" s="465"/>
    </row>
    <row r="7827" spans="2:3" x14ac:dyDescent="0.2">
      <c r="B7827" s="465"/>
      <c r="C7827" s="465"/>
    </row>
    <row r="7828" spans="2:3" x14ac:dyDescent="0.2">
      <c r="B7828" s="465"/>
      <c r="C7828" s="465"/>
    </row>
    <row r="7829" spans="2:3" x14ac:dyDescent="0.2">
      <c r="B7829" s="465"/>
      <c r="C7829" s="465"/>
    </row>
    <row r="7830" spans="2:3" x14ac:dyDescent="0.2">
      <c r="B7830" s="465"/>
      <c r="C7830" s="465"/>
    </row>
    <row r="7831" spans="2:3" x14ac:dyDescent="0.2">
      <c r="B7831" s="465"/>
      <c r="C7831" s="465"/>
    </row>
    <row r="7832" spans="2:3" x14ac:dyDescent="0.2">
      <c r="B7832" s="465"/>
      <c r="C7832" s="465"/>
    </row>
    <row r="7833" spans="2:3" x14ac:dyDescent="0.2">
      <c r="B7833" s="465"/>
      <c r="C7833" s="465"/>
    </row>
    <row r="7834" spans="2:3" x14ac:dyDescent="0.2">
      <c r="B7834" s="465"/>
      <c r="C7834" s="465"/>
    </row>
    <row r="7835" spans="2:3" x14ac:dyDescent="0.2">
      <c r="B7835" s="465"/>
      <c r="C7835" s="465"/>
    </row>
    <row r="7836" spans="2:3" x14ac:dyDescent="0.2">
      <c r="B7836" s="465"/>
      <c r="C7836" s="465"/>
    </row>
    <row r="7837" spans="2:3" x14ac:dyDescent="0.2">
      <c r="B7837" s="465"/>
      <c r="C7837" s="465"/>
    </row>
    <row r="7838" spans="2:3" x14ac:dyDescent="0.2">
      <c r="B7838" s="465"/>
      <c r="C7838" s="465"/>
    </row>
    <row r="7839" spans="2:3" x14ac:dyDescent="0.2">
      <c r="B7839" s="465"/>
      <c r="C7839" s="465"/>
    </row>
    <row r="7840" spans="2:3" x14ac:dyDescent="0.2">
      <c r="B7840" s="465"/>
      <c r="C7840" s="465"/>
    </row>
    <row r="7841" spans="2:3" x14ac:dyDescent="0.2">
      <c r="B7841" s="465"/>
      <c r="C7841" s="465"/>
    </row>
    <row r="7842" spans="2:3" x14ac:dyDescent="0.2">
      <c r="B7842" s="465"/>
      <c r="C7842" s="465"/>
    </row>
    <row r="7843" spans="2:3" x14ac:dyDescent="0.2">
      <c r="B7843" s="465"/>
      <c r="C7843" s="465"/>
    </row>
    <row r="7844" spans="2:3" x14ac:dyDescent="0.2">
      <c r="B7844" s="465"/>
      <c r="C7844" s="465"/>
    </row>
    <row r="7845" spans="2:3" x14ac:dyDescent="0.2">
      <c r="B7845" s="465"/>
      <c r="C7845" s="465"/>
    </row>
    <row r="7846" spans="2:3" x14ac:dyDescent="0.2">
      <c r="B7846" s="465"/>
      <c r="C7846" s="465"/>
    </row>
    <row r="7847" spans="2:3" x14ac:dyDescent="0.2">
      <c r="B7847" s="465"/>
      <c r="C7847" s="465"/>
    </row>
    <row r="7848" spans="2:3" x14ac:dyDescent="0.2">
      <c r="B7848" s="465"/>
      <c r="C7848" s="465"/>
    </row>
    <row r="7849" spans="2:3" x14ac:dyDescent="0.2">
      <c r="B7849" s="465"/>
      <c r="C7849" s="465"/>
    </row>
    <row r="7850" spans="2:3" x14ac:dyDescent="0.2">
      <c r="B7850" s="465"/>
      <c r="C7850" s="465"/>
    </row>
    <row r="7851" spans="2:3" x14ac:dyDescent="0.2">
      <c r="B7851" s="465"/>
      <c r="C7851" s="465"/>
    </row>
    <row r="7852" spans="2:3" x14ac:dyDescent="0.2">
      <c r="B7852" s="465"/>
      <c r="C7852" s="465"/>
    </row>
    <row r="7853" spans="2:3" x14ac:dyDescent="0.2">
      <c r="B7853" s="465"/>
      <c r="C7853" s="465"/>
    </row>
    <row r="7854" spans="2:3" x14ac:dyDescent="0.2">
      <c r="B7854" s="465"/>
      <c r="C7854" s="465"/>
    </row>
    <row r="7855" spans="2:3" x14ac:dyDescent="0.2">
      <c r="B7855" s="465"/>
      <c r="C7855" s="465"/>
    </row>
    <row r="7856" spans="2:3" x14ac:dyDescent="0.2">
      <c r="B7856" s="465"/>
      <c r="C7856" s="465"/>
    </row>
    <row r="7857" spans="2:3" x14ac:dyDescent="0.2">
      <c r="B7857" s="465"/>
      <c r="C7857" s="465"/>
    </row>
    <row r="7858" spans="2:3" x14ac:dyDescent="0.2">
      <c r="B7858" s="465"/>
      <c r="C7858" s="465"/>
    </row>
    <row r="7859" spans="2:3" x14ac:dyDescent="0.2">
      <c r="B7859" s="465"/>
      <c r="C7859" s="465"/>
    </row>
    <row r="7860" spans="2:3" x14ac:dyDescent="0.2">
      <c r="B7860" s="465"/>
      <c r="C7860" s="465"/>
    </row>
    <row r="7861" spans="2:3" x14ac:dyDescent="0.2">
      <c r="B7861" s="465"/>
      <c r="C7861" s="465"/>
    </row>
    <row r="7862" spans="2:3" x14ac:dyDescent="0.2">
      <c r="B7862" s="465"/>
      <c r="C7862" s="465"/>
    </row>
    <row r="7863" spans="2:3" x14ac:dyDescent="0.2">
      <c r="B7863" s="465"/>
      <c r="C7863" s="465"/>
    </row>
    <row r="7864" spans="2:3" x14ac:dyDescent="0.2">
      <c r="B7864" s="465"/>
      <c r="C7864" s="465"/>
    </row>
    <row r="7865" spans="2:3" x14ac:dyDescent="0.2">
      <c r="B7865" s="465"/>
      <c r="C7865" s="465"/>
    </row>
    <row r="7866" spans="2:3" x14ac:dyDescent="0.2">
      <c r="B7866" s="465"/>
      <c r="C7866" s="465"/>
    </row>
    <row r="7867" spans="2:3" x14ac:dyDescent="0.2">
      <c r="B7867" s="465"/>
      <c r="C7867" s="465"/>
    </row>
    <row r="7868" spans="2:3" x14ac:dyDescent="0.2">
      <c r="B7868" s="465"/>
      <c r="C7868" s="465"/>
    </row>
    <row r="7869" spans="2:3" x14ac:dyDescent="0.2">
      <c r="B7869" s="465"/>
      <c r="C7869" s="465"/>
    </row>
    <row r="7870" spans="2:3" x14ac:dyDescent="0.2">
      <c r="B7870" s="465"/>
      <c r="C7870" s="465"/>
    </row>
    <row r="7871" spans="2:3" x14ac:dyDescent="0.2">
      <c r="B7871" s="465"/>
      <c r="C7871" s="465"/>
    </row>
    <row r="7872" spans="2:3" x14ac:dyDescent="0.2">
      <c r="B7872" s="465"/>
      <c r="C7872" s="465"/>
    </row>
    <row r="7873" spans="2:3" x14ac:dyDescent="0.2">
      <c r="B7873" s="465"/>
      <c r="C7873" s="465"/>
    </row>
    <row r="7874" spans="2:3" x14ac:dyDescent="0.2">
      <c r="B7874" s="465"/>
      <c r="C7874" s="465"/>
    </row>
    <row r="7875" spans="2:3" x14ac:dyDescent="0.2">
      <c r="B7875" s="465"/>
      <c r="C7875" s="465"/>
    </row>
    <row r="7876" spans="2:3" x14ac:dyDescent="0.2">
      <c r="B7876" s="465"/>
      <c r="C7876" s="465"/>
    </row>
    <row r="7877" spans="2:3" x14ac:dyDescent="0.2">
      <c r="B7877" s="465"/>
      <c r="C7877" s="465"/>
    </row>
    <row r="7878" spans="2:3" x14ac:dyDescent="0.2">
      <c r="B7878" s="465"/>
      <c r="C7878" s="465"/>
    </row>
    <row r="7879" spans="2:3" x14ac:dyDescent="0.2">
      <c r="B7879" s="465"/>
      <c r="C7879" s="465"/>
    </row>
    <row r="7880" spans="2:3" x14ac:dyDescent="0.2">
      <c r="B7880" s="465"/>
      <c r="C7880" s="465"/>
    </row>
    <row r="7881" spans="2:3" x14ac:dyDescent="0.2">
      <c r="B7881" s="465"/>
      <c r="C7881" s="465"/>
    </row>
    <row r="7882" spans="2:3" x14ac:dyDescent="0.2">
      <c r="B7882" s="465"/>
      <c r="C7882" s="465"/>
    </row>
    <row r="7883" spans="2:3" x14ac:dyDescent="0.2">
      <c r="B7883" s="465"/>
      <c r="C7883" s="465"/>
    </row>
    <row r="7884" spans="2:3" x14ac:dyDescent="0.2">
      <c r="B7884" s="465"/>
      <c r="C7884" s="465"/>
    </row>
    <row r="7885" spans="2:3" x14ac:dyDescent="0.2">
      <c r="B7885" s="465"/>
      <c r="C7885" s="465"/>
    </row>
    <row r="7886" spans="2:3" x14ac:dyDescent="0.2">
      <c r="B7886" s="465"/>
      <c r="C7886" s="465"/>
    </row>
    <row r="7887" spans="2:3" x14ac:dyDescent="0.2">
      <c r="B7887" s="465"/>
      <c r="C7887" s="465"/>
    </row>
    <row r="7888" spans="2:3" x14ac:dyDescent="0.2">
      <c r="B7888" s="465"/>
      <c r="C7888" s="465"/>
    </row>
    <row r="7889" spans="2:3" x14ac:dyDescent="0.2">
      <c r="B7889" s="465"/>
      <c r="C7889" s="465"/>
    </row>
    <row r="7890" spans="2:3" x14ac:dyDescent="0.2">
      <c r="B7890" s="465"/>
      <c r="C7890" s="465"/>
    </row>
    <row r="7891" spans="2:3" x14ac:dyDescent="0.2">
      <c r="B7891" s="465"/>
      <c r="C7891" s="465"/>
    </row>
    <row r="7892" spans="2:3" x14ac:dyDescent="0.2">
      <c r="B7892" s="465"/>
      <c r="C7892" s="465"/>
    </row>
    <row r="7893" spans="2:3" x14ac:dyDescent="0.2">
      <c r="B7893" s="465"/>
      <c r="C7893" s="465"/>
    </row>
    <row r="7894" spans="2:3" x14ac:dyDescent="0.2">
      <c r="B7894" s="465"/>
      <c r="C7894" s="465"/>
    </row>
    <row r="7895" spans="2:3" x14ac:dyDescent="0.2">
      <c r="B7895" s="465"/>
      <c r="C7895" s="465"/>
    </row>
    <row r="7896" spans="2:3" x14ac:dyDescent="0.2">
      <c r="B7896" s="465"/>
      <c r="C7896" s="465"/>
    </row>
    <row r="7897" spans="2:3" x14ac:dyDescent="0.2">
      <c r="B7897" s="465"/>
      <c r="C7897" s="465"/>
    </row>
    <row r="7898" spans="2:3" x14ac:dyDescent="0.2">
      <c r="B7898" s="465"/>
      <c r="C7898" s="465"/>
    </row>
    <row r="7899" spans="2:3" x14ac:dyDescent="0.2">
      <c r="B7899" s="465"/>
      <c r="C7899" s="465"/>
    </row>
    <row r="7900" spans="2:3" x14ac:dyDescent="0.2">
      <c r="B7900" s="465"/>
      <c r="C7900" s="465"/>
    </row>
    <row r="7901" spans="2:3" x14ac:dyDescent="0.2">
      <c r="B7901" s="465"/>
      <c r="C7901" s="465"/>
    </row>
    <row r="7902" spans="2:3" x14ac:dyDescent="0.2">
      <c r="B7902" s="465"/>
      <c r="C7902" s="465"/>
    </row>
    <row r="7903" spans="2:3" x14ac:dyDescent="0.2">
      <c r="B7903" s="465"/>
      <c r="C7903" s="465"/>
    </row>
    <row r="7904" spans="2:3" x14ac:dyDescent="0.2">
      <c r="B7904" s="465"/>
      <c r="C7904" s="465"/>
    </row>
    <row r="7905" spans="2:3" x14ac:dyDescent="0.2">
      <c r="B7905" s="465"/>
      <c r="C7905" s="465"/>
    </row>
    <row r="7906" spans="2:3" x14ac:dyDescent="0.2">
      <c r="B7906" s="465"/>
      <c r="C7906" s="465"/>
    </row>
    <row r="7907" spans="2:3" x14ac:dyDescent="0.2">
      <c r="B7907" s="465"/>
      <c r="C7907" s="465"/>
    </row>
    <row r="7908" spans="2:3" x14ac:dyDescent="0.2">
      <c r="B7908" s="465"/>
      <c r="C7908" s="465"/>
    </row>
    <row r="7909" spans="2:3" x14ac:dyDescent="0.2">
      <c r="B7909" s="465"/>
      <c r="C7909" s="465"/>
    </row>
    <row r="7910" spans="2:3" x14ac:dyDescent="0.2">
      <c r="B7910" s="465"/>
      <c r="C7910" s="465"/>
    </row>
    <row r="7911" spans="2:3" x14ac:dyDescent="0.2">
      <c r="B7911" s="465"/>
      <c r="C7911" s="465"/>
    </row>
    <row r="7912" spans="2:3" x14ac:dyDescent="0.2">
      <c r="B7912" s="465"/>
      <c r="C7912" s="465"/>
    </row>
    <row r="7913" spans="2:3" x14ac:dyDescent="0.2">
      <c r="B7913" s="465"/>
      <c r="C7913" s="465"/>
    </row>
    <row r="7914" spans="2:3" x14ac:dyDescent="0.2">
      <c r="B7914" s="465"/>
      <c r="C7914" s="465"/>
    </row>
    <row r="7915" spans="2:3" x14ac:dyDescent="0.2">
      <c r="B7915" s="465"/>
      <c r="C7915" s="465"/>
    </row>
    <row r="7916" spans="2:3" x14ac:dyDescent="0.2">
      <c r="B7916" s="465"/>
      <c r="C7916" s="465"/>
    </row>
    <row r="7917" spans="2:3" x14ac:dyDescent="0.2">
      <c r="B7917" s="465"/>
      <c r="C7917" s="465"/>
    </row>
    <row r="7918" spans="2:3" x14ac:dyDescent="0.2">
      <c r="B7918" s="465"/>
      <c r="C7918" s="465"/>
    </row>
    <row r="7919" spans="2:3" x14ac:dyDescent="0.2">
      <c r="B7919" s="465"/>
      <c r="C7919" s="465"/>
    </row>
    <row r="7920" spans="2:3" x14ac:dyDescent="0.2">
      <c r="B7920" s="465"/>
      <c r="C7920" s="465"/>
    </row>
    <row r="7921" spans="2:3" x14ac:dyDescent="0.2">
      <c r="B7921" s="465"/>
      <c r="C7921" s="465"/>
    </row>
    <row r="7922" spans="2:3" x14ac:dyDescent="0.2">
      <c r="B7922" s="465"/>
      <c r="C7922" s="465"/>
    </row>
    <row r="7923" spans="2:3" x14ac:dyDescent="0.2">
      <c r="B7923" s="465"/>
      <c r="C7923" s="465"/>
    </row>
    <row r="7924" spans="2:3" x14ac:dyDescent="0.2">
      <c r="B7924" s="465"/>
      <c r="C7924" s="465"/>
    </row>
    <row r="7925" spans="2:3" x14ac:dyDescent="0.2">
      <c r="B7925" s="465"/>
      <c r="C7925" s="465"/>
    </row>
    <row r="7926" spans="2:3" x14ac:dyDescent="0.2">
      <c r="B7926" s="465"/>
      <c r="C7926" s="465"/>
    </row>
    <row r="7927" spans="2:3" x14ac:dyDescent="0.2">
      <c r="B7927" s="465"/>
      <c r="C7927" s="465"/>
    </row>
    <row r="7928" spans="2:3" x14ac:dyDescent="0.2">
      <c r="B7928" s="465"/>
      <c r="C7928" s="465"/>
    </row>
    <row r="7929" spans="2:3" x14ac:dyDescent="0.2">
      <c r="B7929" s="465"/>
      <c r="C7929" s="465"/>
    </row>
    <row r="7930" spans="2:3" x14ac:dyDescent="0.2">
      <c r="B7930" s="465"/>
      <c r="C7930" s="465"/>
    </row>
    <row r="7931" spans="2:3" x14ac:dyDescent="0.2">
      <c r="B7931" s="465"/>
      <c r="C7931" s="465"/>
    </row>
    <row r="7932" spans="2:3" x14ac:dyDescent="0.2">
      <c r="B7932" s="465"/>
      <c r="C7932" s="465"/>
    </row>
    <row r="7933" spans="2:3" x14ac:dyDescent="0.2">
      <c r="B7933" s="465"/>
      <c r="C7933" s="465"/>
    </row>
    <row r="7934" spans="2:3" x14ac:dyDescent="0.2">
      <c r="B7934" s="465"/>
      <c r="C7934" s="465"/>
    </row>
    <row r="7935" spans="2:3" x14ac:dyDescent="0.2">
      <c r="B7935" s="465"/>
      <c r="C7935" s="465"/>
    </row>
    <row r="7936" spans="2:3" x14ac:dyDescent="0.2">
      <c r="B7936" s="465"/>
      <c r="C7936" s="465"/>
    </row>
    <row r="7937" spans="2:3" x14ac:dyDescent="0.2">
      <c r="B7937" s="465"/>
      <c r="C7937" s="465"/>
    </row>
    <row r="7938" spans="2:3" x14ac:dyDescent="0.2">
      <c r="B7938" s="465"/>
      <c r="C7938" s="465"/>
    </row>
    <row r="7939" spans="2:3" x14ac:dyDescent="0.2">
      <c r="B7939" s="465"/>
      <c r="C7939" s="465"/>
    </row>
    <row r="7940" spans="2:3" x14ac:dyDescent="0.2">
      <c r="B7940" s="465"/>
      <c r="C7940" s="465"/>
    </row>
    <row r="7941" spans="2:3" x14ac:dyDescent="0.2">
      <c r="B7941" s="465"/>
      <c r="C7941" s="465"/>
    </row>
    <row r="7942" spans="2:3" x14ac:dyDescent="0.2">
      <c r="B7942" s="465"/>
      <c r="C7942" s="465"/>
    </row>
    <row r="7943" spans="2:3" x14ac:dyDescent="0.2">
      <c r="B7943" s="465"/>
      <c r="C7943" s="465"/>
    </row>
    <row r="7944" spans="2:3" x14ac:dyDescent="0.2">
      <c r="B7944" s="465"/>
      <c r="C7944" s="465"/>
    </row>
    <row r="7945" spans="2:3" x14ac:dyDescent="0.2">
      <c r="B7945" s="465"/>
      <c r="C7945" s="465"/>
    </row>
    <row r="7946" spans="2:3" x14ac:dyDescent="0.2">
      <c r="B7946" s="465"/>
      <c r="C7946" s="465"/>
    </row>
    <row r="7947" spans="2:3" x14ac:dyDescent="0.2">
      <c r="B7947" s="465"/>
      <c r="C7947" s="465"/>
    </row>
    <row r="7948" spans="2:3" x14ac:dyDescent="0.2">
      <c r="B7948" s="465"/>
      <c r="C7948" s="465"/>
    </row>
    <row r="7949" spans="2:3" x14ac:dyDescent="0.2">
      <c r="B7949" s="465"/>
      <c r="C7949" s="465"/>
    </row>
    <row r="7950" spans="2:3" x14ac:dyDescent="0.2">
      <c r="B7950" s="465"/>
      <c r="C7950" s="465"/>
    </row>
    <row r="7951" spans="2:3" x14ac:dyDescent="0.2">
      <c r="B7951" s="465"/>
      <c r="C7951" s="465"/>
    </row>
    <row r="7952" spans="2:3" x14ac:dyDescent="0.2">
      <c r="B7952" s="465"/>
      <c r="C7952" s="465"/>
    </row>
    <row r="7953" spans="2:3" x14ac:dyDescent="0.2">
      <c r="B7953" s="465"/>
      <c r="C7953" s="465"/>
    </row>
    <row r="7954" spans="2:3" x14ac:dyDescent="0.2">
      <c r="B7954" s="465"/>
      <c r="C7954" s="465"/>
    </row>
    <row r="7955" spans="2:3" x14ac:dyDescent="0.2">
      <c r="B7955" s="465"/>
      <c r="C7955" s="465"/>
    </row>
    <row r="7956" spans="2:3" x14ac:dyDescent="0.2">
      <c r="B7956" s="465"/>
      <c r="C7956" s="465"/>
    </row>
    <row r="7957" spans="2:3" x14ac:dyDescent="0.2">
      <c r="B7957" s="465"/>
      <c r="C7957" s="465"/>
    </row>
    <row r="7958" spans="2:3" x14ac:dyDescent="0.2">
      <c r="B7958" s="465"/>
      <c r="C7958" s="465"/>
    </row>
    <row r="7959" spans="2:3" x14ac:dyDescent="0.2">
      <c r="B7959" s="465"/>
      <c r="C7959" s="465"/>
    </row>
    <row r="7960" spans="2:3" x14ac:dyDescent="0.2">
      <c r="B7960" s="465"/>
      <c r="C7960" s="465"/>
    </row>
    <row r="7961" spans="2:3" x14ac:dyDescent="0.2">
      <c r="B7961" s="465"/>
      <c r="C7961" s="465"/>
    </row>
    <row r="7962" spans="2:3" x14ac:dyDescent="0.2">
      <c r="B7962" s="465"/>
      <c r="C7962" s="465"/>
    </row>
    <row r="7963" spans="2:3" x14ac:dyDescent="0.2">
      <c r="B7963" s="465"/>
      <c r="C7963" s="465"/>
    </row>
    <row r="7964" spans="2:3" x14ac:dyDescent="0.2">
      <c r="B7964" s="465"/>
      <c r="C7964" s="465"/>
    </row>
    <row r="7965" spans="2:3" x14ac:dyDescent="0.2">
      <c r="B7965" s="465"/>
      <c r="C7965" s="465"/>
    </row>
    <row r="7966" spans="2:3" x14ac:dyDescent="0.2">
      <c r="B7966" s="465"/>
      <c r="C7966" s="465"/>
    </row>
    <row r="7967" spans="2:3" x14ac:dyDescent="0.2">
      <c r="B7967" s="465"/>
      <c r="C7967" s="465"/>
    </row>
    <row r="7968" spans="2:3" x14ac:dyDescent="0.2">
      <c r="B7968" s="465"/>
      <c r="C7968" s="465"/>
    </row>
    <row r="7969" spans="2:3" x14ac:dyDescent="0.2">
      <c r="B7969" s="465"/>
      <c r="C7969" s="465"/>
    </row>
    <row r="7970" spans="2:3" x14ac:dyDescent="0.2">
      <c r="B7970" s="465"/>
      <c r="C7970" s="465"/>
    </row>
    <row r="7971" spans="2:3" x14ac:dyDescent="0.2">
      <c r="B7971" s="465"/>
      <c r="C7971" s="465"/>
    </row>
    <row r="7972" spans="2:3" x14ac:dyDescent="0.2">
      <c r="B7972" s="465"/>
      <c r="C7972" s="465"/>
    </row>
    <row r="7973" spans="2:3" x14ac:dyDescent="0.2">
      <c r="B7973" s="465"/>
      <c r="C7973" s="465"/>
    </row>
    <row r="7974" spans="2:3" x14ac:dyDescent="0.2">
      <c r="B7974" s="465"/>
      <c r="C7974" s="465"/>
    </row>
    <row r="7975" spans="2:3" x14ac:dyDescent="0.2">
      <c r="B7975" s="465"/>
      <c r="C7975" s="465"/>
    </row>
    <row r="7976" spans="2:3" x14ac:dyDescent="0.2">
      <c r="B7976" s="465"/>
      <c r="C7976" s="465"/>
    </row>
    <row r="7977" spans="2:3" x14ac:dyDescent="0.2">
      <c r="B7977" s="465"/>
      <c r="C7977" s="465"/>
    </row>
    <row r="7978" spans="2:3" x14ac:dyDescent="0.2">
      <c r="B7978" s="465"/>
      <c r="C7978" s="465"/>
    </row>
    <row r="7979" spans="2:3" x14ac:dyDescent="0.2">
      <c r="B7979" s="465"/>
      <c r="C7979" s="465"/>
    </row>
    <row r="7980" spans="2:3" x14ac:dyDescent="0.2">
      <c r="B7980" s="465"/>
      <c r="C7980" s="465"/>
    </row>
    <row r="7981" spans="2:3" x14ac:dyDescent="0.2">
      <c r="B7981" s="465"/>
      <c r="C7981" s="465"/>
    </row>
    <row r="7982" spans="2:3" x14ac:dyDescent="0.2">
      <c r="B7982" s="465"/>
      <c r="C7982" s="465"/>
    </row>
    <row r="7983" spans="2:3" x14ac:dyDescent="0.2">
      <c r="B7983" s="465"/>
      <c r="C7983" s="465"/>
    </row>
    <row r="7984" spans="2:3" x14ac:dyDescent="0.2">
      <c r="B7984" s="465"/>
      <c r="C7984" s="465"/>
    </row>
    <row r="7985" spans="2:3" x14ac:dyDescent="0.2">
      <c r="B7985" s="465"/>
      <c r="C7985" s="465"/>
    </row>
    <row r="7986" spans="2:3" x14ac:dyDescent="0.2">
      <c r="B7986" s="465"/>
      <c r="C7986" s="465"/>
    </row>
    <row r="7987" spans="2:3" x14ac:dyDescent="0.2">
      <c r="B7987" s="465"/>
      <c r="C7987" s="465"/>
    </row>
    <row r="7988" spans="2:3" x14ac:dyDescent="0.2">
      <c r="B7988" s="465"/>
      <c r="C7988" s="465"/>
    </row>
    <row r="7989" spans="2:3" x14ac:dyDescent="0.2">
      <c r="B7989" s="465"/>
      <c r="C7989" s="465"/>
    </row>
    <row r="7990" spans="2:3" x14ac:dyDescent="0.2">
      <c r="B7990" s="465"/>
      <c r="C7990" s="465"/>
    </row>
    <row r="7991" spans="2:3" x14ac:dyDescent="0.2">
      <c r="B7991" s="465"/>
      <c r="C7991" s="465"/>
    </row>
    <row r="7992" spans="2:3" x14ac:dyDescent="0.2">
      <c r="B7992" s="465"/>
      <c r="C7992" s="465"/>
    </row>
    <row r="7993" spans="2:3" x14ac:dyDescent="0.2">
      <c r="B7993" s="465"/>
      <c r="C7993" s="465"/>
    </row>
    <row r="7994" spans="2:3" x14ac:dyDescent="0.2">
      <c r="B7994" s="465"/>
      <c r="C7994" s="465"/>
    </row>
    <row r="7995" spans="2:3" x14ac:dyDescent="0.2">
      <c r="B7995" s="465"/>
      <c r="C7995" s="465"/>
    </row>
    <row r="7996" spans="2:3" x14ac:dyDescent="0.2">
      <c r="B7996" s="465"/>
      <c r="C7996" s="465"/>
    </row>
    <row r="7997" spans="2:3" x14ac:dyDescent="0.2">
      <c r="B7997" s="465"/>
      <c r="C7997" s="465"/>
    </row>
    <row r="7998" spans="2:3" x14ac:dyDescent="0.2">
      <c r="B7998" s="465"/>
      <c r="C7998" s="465"/>
    </row>
    <row r="7999" spans="2:3" x14ac:dyDescent="0.2">
      <c r="B7999" s="465"/>
      <c r="C7999" s="465"/>
    </row>
    <row r="8000" spans="2:3" x14ac:dyDescent="0.2">
      <c r="B8000" s="465"/>
      <c r="C8000" s="465"/>
    </row>
    <row r="8001" spans="2:3" x14ac:dyDescent="0.2">
      <c r="B8001" s="465"/>
      <c r="C8001" s="465"/>
    </row>
    <row r="8002" spans="2:3" x14ac:dyDescent="0.2">
      <c r="B8002" s="465"/>
      <c r="C8002" s="465"/>
    </row>
    <row r="8003" spans="2:3" x14ac:dyDescent="0.2">
      <c r="B8003" s="465"/>
      <c r="C8003" s="465"/>
    </row>
    <row r="8004" spans="2:3" x14ac:dyDescent="0.2">
      <c r="B8004" s="465"/>
      <c r="C8004" s="465"/>
    </row>
    <row r="8005" spans="2:3" x14ac:dyDescent="0.2">
      <c r="B8005" s="465"/>
      <c r="C8005" s="465"/>
    </row>
    <row r="8006" spans="2:3" x14ac:dyDescent="0.2">
      <c r="B8006" s="465"/>
      <c r="C8006" s="465"/>
    </row>
    <row r="8007" spans="2:3" x14ac:dyDescent="0.2">
      <c r="B8007" s="465"/>
      <c r="C8007" s="465"/>
    </row>
    <row r="8008" spans="2:3" x14ac:dyDescent="0.2">
      <c r="B8008" s="465"/>
      <c r="C8008" s="465"/>
    </row>
    <row r="8009" spans="2:3" x14ac:dyDescent="0.2">
      <c r="B8009" s="465"/>
      <c r="C8009" s="465"/>
    </row>
    <row r="8010" spans="2:3" x14ac:dyDescent="0.2">
      <c r="B8010" s="465"/>
      <c r="C8010" s="465"/>
    </row>
    <row r="8011" spans="2:3" x14ac:dyDescent="0.2">
      <c r="B8011" s="465"/>
      <c r="C8011" s="465"/>
    </row>
    <row r="8012" spans="2:3" x14ac:dyDescent="0.2">
      <c r="B8012" s="465"/>
      <c r="C8012" s="465"/>
    </row>
    <row r="8013" spans="2:3" x14ac:dyDescent="0.2">
      <c r="B8013" s="465"/>
      <c r="C8013" s="465"/>
    </row>
    <row r="8014" spans="2:3" x14ac:dyDescent="0.2">
      <c r="B8014" s="465"/>
      <c r="C8014" s="465"/>
    </row>
    <row r="8015" spans="2:3" x14ac:dyDescent="0.2">
      <c r="B8015" s="465"/>
      <c r="C8015" s="465"/>
    </row>
    <row r="8016" spans="2:3" x14ac:dyDescent="0.2">
      <c r="B8016" s="465"/>
      <c r="C8016" s="465"/>
    </row>
    <row r="8017" spans="2:3" x14ac:dyDescent="0.2">
      <c r="B8017" s="465"/>
      <c r="C8017" s="465"/>
    </row>
    <row r="8018" spans="2:3" x14ac:dyDescent="0.2">
      <c r="B8018" s="465"/>
      <c r="C8018" s="465"/>
    </row>
    <row r="8019" spans="2:3" x14ac:dyDescent="0.2">
      <c r="B8019" s="465"/>
      <c r="C8019" s="465"/>
    </row>
    <row r="8020" spans="2:3" x14ac:dyDescent="0.2">
      <c r="B8020" s="465"/>
      <c r="C8020" s="465"/>
    </row>
    <row r="8021" spans="2:3" x14ac:dyDescent="0.2">
      <c r="B8021" s="465"/>
      <c r="C8021" s="465"/>
    </row>
    <row r="8022" spans="2:3" x14ac:dyDescent="0.2">
      <c r="B8022" s="465"/>
      <c r="C8022" s="465"/>
    </row>
    <row r="8023" spans="2:3" x14ac:dyDescent="0.2">
      <c r="B8023" s="465"/>
      <c r="C8023" s="465"/>
    </row>
    <row r="8024" spans="2:3" x14ac:dyDescent="0.2">
      <c r="B8024" s="465"/>
      <c r="C8024" s="465"/>
    </row>
    <row r="8025" spans="2:3" x14ac:dyDescent="0.2">
      <c r="B8025" s="465"/>
      <c r="C8025" s="465"/>
    </row>
    <row r="8026" spans="2:3" x14ac:dyDescent="0.2">
      <c r="B8026" s="465"/>
      <c r="C8026" s="465"/>
    </row>
    <row r="8027" spans="2:3" x14ac:dyDescent="0.2">
      <c r="B8027" s="465"/>
      <c r="C8027" s="465"/>
    </row>
    <row r="8028" spans="2:3" x14ac:dyDescent="0.2">
      <c r="B8028" s="465"/>
      <c r="C8028" s="465"/>
    </row>
    <row r="8029" spans="2:3" x14ac:dyDescent="0.2">
      <c r="B8029" s="465"/>
      <c r="C8029" s="465"/>
    </row>
    <row r="8030" spans="2:3" x14ac:dyDescent="0.2">
      <c r="B8030" s="465"/>
      <c r="C8030" s="465"/>
    </row>
    <row r="8031" spans="2:3" x14ac:dyDescent="0.2">
      <c r="B8031" s="465"/>
      <c r="C8031" s="465"/>
    </row>
    <row r="8032" spans="2:3" x14ac:dyDescent="0.2">
      <c r="B8032" s="465"/>
      <c r="C8032" s="465"/>
    </row>
    <row r="8033" spans="2:3" x14ac:dyDescent="0.2">
      <c r="B8033" s="465"/>
      <c r="C8033" s="465"/>
    </row>
    <row r="8034" spans="2:3" x14ac:dyDescent="0.2">
      <c r="B8034" s="465"/>
      <c r="C8034" s="465"/>
    </row>
    <row r="8035" spans="2:3" x14ac:dyDescent="0.2">
      <c r="B8035" s="465"/>
      <c r="C8035" s="465"/>
    </row>
    <row r="8036" spans="2:3" x14ac:dyDescent="0.2">
      <c r="B8036" s="465"/>
      <c r="C8036" s="465"/>
    </row>
    <row r="8037" spans="2:3" x14ac:dyDescent="0.2">
      <c r="B8037" s="465"/>
      <c r="C8037" s="465"/>
    </row>
    <row r="8038" spans="2:3" x14ac:dyDescent="0.2">
      <c r="B8038" s="465"/>
      <c r="C8038" s="465"/>
    </row>
    <row r="8039" spans="2:3" x14ac:dyDescent="0.2">
      <c r="B8039" s="465"/>
      <c r="C8039" s="465"/>
    </row>
    <row r="8040" spans="2:3" x14ac:dyDescent="0.2">
      <c r="B8040" s="465"/>
      <c r="C8040" s="465"/>
    </row>
    <row r="8041" spans="2:3" x14ac:dyDescent="0.2">
      <c r="B8041" s="465"/>
      <c r="C8041" s="465"/>
    </row>
    <row r="8042" spans="2:3" x14ac:dyDescent="0.2">
      <c r="B8042" s="465"/>
      <c r="C8042" s="465"/>
    </row>
    <row r="8043" spans="2:3" x14ac:dyDescent="0.2">
      <c r="B8043" s="465"/>
      <c r="C8043" s="465"/>
    </row>
    <row r="8044" spans="2:3" x14ac:dyDescent="0.2">
      <c r="B8044" s="465"/>
      <c r="C8044" s="465"/>
    </row>
    <row r="8045" spans="2:3" x14ac:dyDescent="0.2">
      <c r="B8045" s="465"/>
      <c r="C8045" s="465"/>
    </row>
    <row r="8046" spans="2:3" x14ac:dyDescent="0.2">
      <c r="B8046" s="465"/>
      <c r="C8046" s="465"/>
    </row>
    <row r="8047" spans="2:3" x14ac:dyDescent="0.2">
      <c r="B8047" s="465"/>
      <c r="C8047" s="465"/>
    </row>
    <row r="8048" spans="2:3" x14ac:dyDescent="0.2">
      <c r="B8048" s="465"/>
      <c r="C8048" s="465"/>
    </row>
    <row r="8049" spans="2:3" x14ac:dyDescent="0.2">
      <c r="B8049" s="465"/>
      <c r="C8049" s="465"/>
    </row>
    <row r="8050" spans="2:3" x14ac:dyDescent="0.2">
      <c r="B8050" s="465"/>
      <c r="C8050" s="465"/>
    </row>
    <row r="8051" spans="2:3" x14ac:dyDescent="0.2">
      <c r="B8051" s="465"/>
      <c r="C8051" s="465"/>
    </row>
    <row r="8052" spans="2:3" x14ac:dyDescent="0.2">
      <c r="B8052" s="465"/>
      <c r="C8052" s="465"/>
    </row>
    <row r="8053" spans="2:3" x14ac:dyDescent="0.2">
      <c r="B8053" s="465"/>
      <c r="C8053" s="465"/>
    </row>
    <row r="8054" spans="2:3" x14ac:dyDescent="0.2">
      <c r="B8054" s="465"/>
      <c r="C8054" s="465"/>
    </row>
    <row r="8055" spans="2:3" x14ac:dyDescent="0.2">
      <c r="B8055" s="465"/>
      <c r="C8055" s="465"/>
    </row>
    <row r="8056" spans="2:3" x14ac:dyDescent="0.2">
      <c r="B8056" s="465"/>
      <c r="C8056" s="465"/>
    </row>
    <row r="8057" spans="2:3" x14ac:dyDescent="0.2">
      <c r="B8057" s="465"/>
      <c r="C8057" s="465"/>
    </row>
    <row r="8058" spans="2:3" x14ac:dyDescent="0.2">
      <c r="B8058" s="465"/>
      <c r="C8058" s="465"/>
    </row>
    <row r="8059" spans="2:3" x14ac:dyDescent="0.2">
      <c r="B8059" s="465"/>
      <c r="C8059" s="465"/>
    </row>
    <row r="8060" spans="2:3" x14ac:dyDescent="0.2">
      <c r="B8060" s="465"/>
      <c r="C8060" s="465"/>
    </row>
    <row r="8061" spans="2:3" x14ac:dyDescent="0.2">
      <c r="B8061" s="465"/>
      <c r="C8061" s="465"/>
    </row>
    <row r="8062" spans="2:3" x14ac:dyDescent="0.2">
      <c r="B8062" s="465"/>
      <c r="C8062" s="465"/>
    </row>
    <row r="8063" spans="2:3" x14ac:dyDescent="0.2">
      <c r="B8063" s="465"/>
      <c r="C8063" s="465"/>
    </row>
    <row r="8064" spans="2:3" x14ac:dyDescent="0.2">
      <c r="B8064" s="465"/>
      <c r="C8064" s="465"/>
    </row>
    <row r="8065" spans="2:3" x14ac:dyDescent="0.2">
      <c r="B8065" s="465"/>
      <c r="C8065" s="465"/>
    </row>
    <row r="8066" spans="2:3" x14ac:dyDescent="0.2">
      <c r="B8066" s="465"/>
      <c r="C8066" s="465"/>
    </row>
    <row r="8067" spans="2:3" x14ac:dyDescent="0.2">
      <c r="B8067" s="465"/>
      <c r="C8067" s="465"/>
    </row>
    <row r="8068" spans="2:3" x14ac:dyDescent="0.2">
      <c r="B8068" s="465"/>
      <c r="C8068" s="465"/>
    </row>
    <row r="8069" spans="2:3" x14ac:dyDescent="0.2">
      <c r="B8069" s="465"/>
      <c r="C8069" s="465"/>
    </row>
    <row r="8070" spans="2:3" x14ac:dyDescent="0.2">
      <c r="B8070" s="465"/>
      <c r="C8070" s="465"/>
    </row>
    <row r="8071" spans="2:3" x14ac:dyDescent="0.2">
      <c r="B8071" s="465"/>
      <c r="C8071" s="465"/>
    </row>
    <row r="8072" spans="2:3" x14ac:dyDescent="0.2">
      <c r="B8072" s="465"/>
      <c r="C8072" s="465"/>
    </row>
    <row r="8073" spans="2:3" x14ac:dyDescent="0.2">
      <c r="B8073" s="465"/>
      <c r="C8073" s="465"/>
    </row>
    <row r="8074" spans="2:3" x14ac:dyDescent="0.2">
      <c r="B8074" s="465"/>
      <c r="C8074" s="465"/>
    </row>
    <row r="8075" spans="2:3" x14ac:dyDescent="0.2">
      <c r="B8075" s="465"/>
      <c r="C8075" s="465"/>
    </row>
    <row r="8076" spans="2:3" x14ac:dyDescent="0.2">
      <c r="B8076" s="465"/>
      <c r="C8076" s="465"/>
    </row>
    <row r="8077" spans="2:3" x14ac:dyDescent="0.2">
      <c r="B8077" s="465"/>
      <c r="C8077" s="465"/>
    </row>
    <row r="8078" spans="2:3" x14ac:dyDescent="0.2">
      <c r="B8078" s="465"/>
      <c r="C8078" s="465"/>
    </row>
    <row r="8079" spans="2:3" x14ac:dyDescent="0.2">
      <c r="B8079" s="465"/>
      <c r="C8079" s="465"/>
    </row>
    <row r="8080" spans="2:3" x14ac:dyDescent="0.2">
      <c r="B8080" s="465"/>
      <c r="C8080" s="465"/>
    </row>
    <row r="8081" spans="2:3" x14ac:dyDescent="0.2">
      <c r="B8081" s="465"/>
      <c r="C8081" s="465"/>
    </row>
    <row r="8082" spans="2:3" x14ac:dyDescent="0.2">
      <c r="B8082" s="465"/>
      <c r="C8082" s="465"/>
    </row>
    <row r="8083" spans="2:3" x14ac:dyDescent="0.2">
      <c r="B8083" s="465"/>
      <c r="C8083" s="465"/>
    </row>
    <row r="8084" spans="2:3" x14ac:dyDescent="0.2">
      <c r="B8084" s="465"/>
      <c r="C8084" s="465"/>
    </row>
    <row r="8085" spans="2:3" x14ac:dyDescent="0.2">
      <c r="B8085" s="465"/>
      <c r="C8085" s="465"/>
    </row>
    <row r="8086" spans="2:3" x14ac:dyDescent="0.2">
      <c r="B8086" s="465"/>
      <c r="C8086" s="465"/>
    </row>
    <row r="8087" spans="2:3" x14ac:dyDescent="0.2">
      <c r="B8087" s="465"/>
      <c r="C8087" s="465"/>
    </row>
    <row r="8088" spans="2:3" x14ac:dyDescent="0.2">
      <c r="B8088" s="465"/>
      <c r="C8088" s="465"/>
    </row>
    <row r="8089" spans="2:3" x14ac:dyDescent="0.2">
      <c r="B8089" s="465"/>
      <c r="C8089" s="465"/>
    </row>
    <row r="8090" spans="2:3" x14ac:dyDescent="0.2">
      <c r="B8090" s="465"/>
      <c r="C8090" s="465"/>
    </row>
    <row r="8091" spans="2:3" x14ac:dyDescent="0.2">
      <c r="B8091" s="465"/>
      <c r="C8091" s="465"/>
    </row>
    <row r="8092" spans="2:3" x14ac:dyDescent="0.2">
      <c r="B8092" s="465"/>
      <c r="C8092" s="465"/>
    </row>
    <row r="8093" spans="2:3" x14ac:dyDescent="0.2">
      <c r="B8093" s="465"/>
      <c r="C8093" s="465"/>
    </row>
    <row r="8094" spans="2:3" x14ac:dyDescent="0.2">
      <c r="B8094" s="465"/>
      <c r="C8094" s="465"/>
    </row>
    <row r="8095" spans="2:3" x14ac:dyDescent="0.2">
      <c r="B8095" s="465"/>
      <c r="C8095" s="465"/>
    </row>
    <row r="8096" spans="2:3" x14ac:dyDescent="0.2">
      <c r="B8096" s="465"/>
      <c r="C8096" s="465"/>
    </row>
    <row r="8097" spans="2:3" x14ac:dyDescent="0.2">
      <c r="B8097" s="465"/>
      <c r="C8097" s="465"/>
    </row>
    <row r="8098" spans="2:3" x14ac:dyDescent="0.2">
      <c r="B8098" s="465"/>
      <c r="C8098" s="465"/>
    </row>
    <row r="8099" spans="2:3" x14ac:dyDescent="0.2">
      <c r="B8099" s="465"/>
      <c r="C8099" s="465"/>
    </row>
    <row r="8100" spans="2:3" x14ac:dyDescent="0.2">
      <c r="B8100" s="465"/>
      <c r="C8100" s="465"/>
    </row>
    <row r="8101" spans="2:3" x14ac:dyDescent="0.2">
      <c r="B8101" s="465"/>
      <c r="C8101" s="465"/>
    </row>
    <row r="8102" spans="2:3" x14ac:dyDescent="0.2">
      <c r="B8102" s="465"/>
      <c r="C8102" s="465"/>
    </row>
    <row r="8103" spans="2:3" x14ac:dyDescent="0.2">
      <c r="B8103" s="465"/>
      <c r="C8103" s="465"/>
    </row>
    <row r="8104" spans="2:3" x14ac:dyDescent="0.2">
      <c r="B8104" s="465"/>
      <c r="C8104" s="465"/>
    </row>
    <row r="8105" spans="2:3" x14ac:dyDescent="0.2">
      <c r="B8105" s="465"/>
      <c r="C8105" s="465"/>
    </row>
    <row r="8106" spans="2:3" x14ac:dyDescent="0.2">
      <c r="B8106" s="465"/>
      <c r="C8106" s="465"/>
    </row>
    <row r="8107" spans="2:3" x14ac:dyDescent="0.2">
      <c r="B8107" s="465"/>
      <c r="C8107" s="465"/>
    </row>
    <row r="8108" spans="2:3" x14ac:dyDescent="0.2">
      <c r="B8108" s="465"/>
      <c r="C8108" s="465"/>
    </row>
    <row r="8109" spans="2:3" x14ac:dyDescent="0.2">
      <c r="B8109" s="465"/>
      <c r="C8109" s="465"/>
    </row>
    <row r="8110" spans="2:3" x14ac:dyDescent="0.2">
      <c r="B8110" s="465"/>
      <c r="C8110" s="465"/>
    </row>
    <row r="8111" spans="2:3" x14ac:dyDescent="0.2">
      <c r="B8111" s="465"/>
      <c r="C8111" s="465"/>
    </row>
    <row r="8112" spans="2:3" x14ac:dyDescent="0.2">
      <c r="B8112" s="465"/>
      <c r="C8112" s="465"/>
    </row>
    <row r="8113" spans="2:3" x14ac:dyDescent="0.2">
      <c r="B8113" s="465"/>
      <c r="C8113" s="465"/>
    </row>
    <row r="8114" spans="2:3" x14ac:dyDescent="0.2">
      <c r="B8114" s="465"/>
      <c r="C8114" s="465"/>
    </row>
    <row r="8115" spans="2:3" x14ac:dyDescent="0.2">
      <c r="B8115" s="465"/>
      <c r="C8115" s="465"/>
    </row>
    <row r="8116" spans="2:3" x14ac:dyDescent="0.2">
      <c r="B8116" s="465"/>
      <c r="C8116" s="465"/>
    </row>
    <row r="8117" spans="2:3" x14ac:dyDescent="0.2">
      <c r="B8117" s="465"/>
      <c r="C8117" s="465"/>
    </row>
    <row r="8118" spans="2:3" x14ac:dyDescent="0.2">
      <c r="B8118" s="465"/>
      <c r="C8118" s="465"/>
    </row>
    <row r="8119" spans="2:3" x14ac:dyDescent="0.2">
      <c r="B8119" s="465"/>
      <c r="C8119" s="465"/>
    </row>
    <row r="8120" spans="2:3" x14ac:dyDescent="0.2">
      <c r="B8120" s="465"/>
      <c r="C8120" s="465"/>
    </row>
    <row r="8121" spans="2:3" x14ac:dyDescent="0.2">
      <c r="B8121" s="465"/>
      <c r="C8121" s="465"/>
    </row>
    <row r="8122" spans="2:3" x14ac:dyDescent="0.2">
      <c r="B8122" s="465"/>
      <c r="C8122" s="465"/>
    </row>
    <row r="8123" spans="2:3" x14ac:dyDescent="0.2">
      <c r="B8123" s="465"/>
      <c r="C8123" s="465"/>
    </row>
    <row r="8124" spans="2:3" x14ac:dyDescent="0.2">
      <c r="B8124" s="465"/>
      <c r="C8124" s="465"/>
    </row>
    <row r="8125" spans="2:3" x14ac:dyDescent="0.2">
      <c r="B8125" s="465"/>
      <c r="C8125" s="465"/>
    </row>
    <row r="8126" spans="2:3" x14ac:dyDescent="0.2">
      <c r="B8126" s="465"/>
      <c r="C8126" s="465"/>
    </row>
    <row r="8127" spans="2:3" x14ac:dyDescent="0.2">
      <c r="B8127" s="465"/>
      <c r="C8127" s="465"/>
    </row>
    <row r="8128" spans="2:3" x14ac:dyDescent="0.2">
      <c r="B8128" s="465"/>
      <c r="C8128" s="465"/>
    </row>
    <row r="8129" spans="2:3" x14ac:dyDescent="0.2">
      <c r="B8129" s="465"/>
      <c r="C8129" s="465"/>
    </row>
    <row r="8130" spans="2:3" x14ac:dyDescent="0.2">
      <c r="B8130" s="465"/>
      <c r="C8130" s="465"/>
    </row>
    <row r="8131" spans="2:3" x14ac:dyDescent="0.2">
      <c r="B8131" s="465"/>
      <c r="C8131" s="465"/>
    </row>
    <row r="8132" spans="2:3" x14ac:dyDescent="0.2">
      <c r="B8132" s="465"/>
      <c r="C8132" s="465"/>
    </row>
    <row r="8133" spans="2:3" x14ac:dyDescent="0.2">
      <c r="B8133" s="465"/>
      <c r="C8133" s="465"/>
    </row>
    <row r="8134" spans="2:3" x14ac:dyDescent="0.2">
      <c r="B8134" s="465"/>
      <c r="C8134" s="465"/>
    </row>
    <row r="8135" spans="2:3" x14ac:dyDescent="0.2">
      <c r="B8135" s="465"/>
      <c r="C8135" s="465"/>
    </row>
    <row r="8136" spans="2:3" x14ac:dyDescent="0.2">
      <c r="B8136" s="465"/>
      <c r="C8136" s="465"/>
    </row>
    <row r="8137" spans="2:3" x14ac:dyDescent="0.2">
      <c r="B8137" s="465"/>
      <c r="C8137" s="465"/>
    </row>
    <row r="8138" spans="2:3" x14ac:dyDescent="0.2">
      <c r="B8138" s="465"/>
      <c r="C8138" s="465"/>
    </row>
    <row r="8139" spans="2:3" x14ac:dyDescent="0.2">
      <c r="B8139" s="465"/>
      <c r="C8139" s="465"/>
    </row>
    <row r="8140" spans="2:3" x14ac:dyDescent="0.2">
      <c r="B8140" s="465"/>
      <c r="C8140" s="465"/>
    </row>
    <row r="8141" spans="2:3" x14ac:dyDescent="0.2">
      <c r="B8141" s="465"/>
      <c r="C8141" s="465"/>
    </row>
    <row r="8142" spans="2:3" x14ac:dyDescent="0.2">
      <c r="B8142" s="465"/>
      <c r="C8142" s="465"/>
    </row>
    <row r="8143" spans="2:3" x14ac:dyDescent="0.2">
      <c r="B8143" s="465"/>
      <c r="C8143" s="465"/>
    </row>
    <row r="8144" spans="2:3" x14ac:dyDescent="0.2">
      <c r="B8144" s="465"/>
      <c r="C8144" s="465"/>
    </row>
    <row r="8145" spans="2:3" x14ac:dyDescent="0.2">
      <c r="B8145" s="465"/>
      <c r="C8145" s="465"/>
    </row>
    <row r="8146" spans="2:3" x14ac:dyDescent="0.2">
      <c r="B8146" s="465"/>
      <c r="C8146" s="465"/>
    </row>
    <row r="8147" spans="2:3" x14ac:dyDescent="0.2">
      <c r="B8147" s="465"/>
      <c r="C8147" s="465"/>
    </row>
    <row r="8148" spans="2:3" x14ac:dyDescent="0.2">
      <c r="B8148" s="465"/>
      <c r="C8148" s="465"/>
    </row>
    <row r="8149" spans="2:3" x14ac:dyDescent="0.2">
      <c r="B8149" s="465"/>
      <c r="C8149" s="465"/>
    </row>
    <row r="8150" spans="2:3" x14ac:dyDescent="0.2">
      <c r="B8150" s="465"/>
      <c r="C8150" s="465"/>
    </row>
    <row r="8151" spans="2:3" x14ac:dyDescent="0.2">
      <c r="B8151" s="465"/>
      <c r="C8151" s="465"/>
    </row>
    <row r="8152" spans="2:3" x14ac:dyDescent="0.2">
      <c r="B8152" s="465"/>
      <c r="C8152" s="465"/>
    </row>
    <row r="8153" spans="2:3" x14ac:dyDescent="0.2">
      <c r="B8153" s="465"/>
      <c r="C8153" s="465"/>
    </row>
    <row r="8154" spans="2:3" x14ac:dyDescent="0.2">
      <c r="B8154" s="465"/>
      <c r="C8154" s="465"/>
    </row>
    <row r="8155" spans="2:3" x14ac:dyDescent="0.2">
      <c r="B8155" s="465"/>
      <c r="C8155" s="465"/>
    </row>
    <row r="8156" spans="2:3" x14ac:dyDescent="0.2">
      <c r="B8156" s="465"/>
      <c r="C8156" s="465"/>
    </row>
    <row r="8157" spans="2:3" x14ac:dyDescent="0.2">
      <c r="B8157" s="465"/>
      <c r="C8157" s="465"/>
    </row>
    <row r="8158" spans="2:3" x14ac:dyDescent="0.2">
      <c r="B8158" s="465"/>
      <c r="C8158" s="465"/>
    </row>
    <row r="8159" spans="2:3" x14ac:dyDescent="0.2">
      <c r="B8159" s="465"/>
      <c r="C8159" s="465"/>
    </row>
    <row r="8160" spans="2:3" x14ac:dyDescent="0.2">
      <c r="B8160" s="465"/>
      <c r="C8160" s="465"/>
    </row>
    <row r="8161" spans="2:3" x14ac:dyDescent="0.2">
      <c r="B8161" s="465"/>
      <c r="C8161" s="465"/>
    </row>
    <row r="8162" spans="2:3" x14ac:dyDescent="0.2">
      <c r="B8162" s="465"/>
      <c r="C8162" s="465"/>
    </row>
    <row r="8163" spans="2:3" x14ac:dyDescent="0.2">
      <c r="B8163" s="465"/>
      <c r="C8163" s="465"/>
    </row>
    <row r="8164" spans="2:3" x14ac:dyDescent="0.2">
      <c r="B8164" s="465"/>
      <c r="C8164" s="465"/>
    </row>
    <row r="8165" spans="2:3" x14ac:dyDescent="0.2">
      <c r="B8165" s="465"/>
      <c r="C8165" s="465"/>
    </row>
    <row r="8166" spans="2:3" x14ac:dyDescent="0.2">
      <c r="B8166" s="465"/>
      <c r="C8166" s="465"/>
    </row>
    <row r="8167" spans="2:3" x14ac:dyDescent="0.2">
      <c r="B8167" s="465"/>
      <c r="C8167" s="465"/>
    </row>
    <row r="8168" spans="2:3" x14ac:dyDescent="0.2">
      <c r="B8168" s="465"/>
      <c r="C8168" s="465"/>
    </row>
    <row r="8169" spans="2:3" x14ac:dyDescent="0.2">
      <c r="B8169" s="465"/>
      <c r="C8169" s="465"/>
    </row>
    <row r="8170" spans="2:3" x14ac:dyDescent="0.2">
      <c r="B8170" s="465"/>
      <c r="C8170" s="465"/>
    </row>
    <row r="8171" spans="2:3" x14ac:dyDescent="0.2">
      <c r="B8171" s="465"/>
      <c r="C8171" s="465"/>
    </row>
    <row r="8172" spans="2:3" x14ac:dyDescent="0.2">
      <c r="B8172" s="465"/>
      <c r="C8172" s="465"/>
    </row>
    <row r="8173" spans="2:3" x14ac:dyDescent="0.2">
      <c r="B8173" s="465"/>
      <c r="C8173" s="465"/>
    </row>
    <row r="8174" spans="2:3" x14ac:dyDescent="0.2">
      <c r="B8174" s="465"/>
      <c r="C8174" s="465"/>
    </row>
    <row r="8175" spans="2:3" x14ac:dyDescent="0.2">
      <c r="B8175" s="465"/>
      <c r="C8175" s="465"/>
    </row>
    <row r="8176" spans="2:3" x14ac:dyDescent="0.2">
      <c r="B8176" s="465"/>
      <c r="C8176" s="465"/>
    </row>
    <row r="8177" spans="2:3" x14ac:dyDescent="0.2">
      <c r="B8177" s="465"/>
      <c r="C8177" s="465"/>
    </row>
    <row r="8178" spans="2:3" x14ac:dyDescent="0.2">
      <c r="B8178" s="465"/>
      <c r="C8178" s="465"/>
    </row>
    <row r="8179" spans="2:3" x14ac:dyDescent="0.2">
      <c r="B8179" s="465"/>
      <c r="C8179" s="465"/>
    </row>
    <row r="8180" spans="2:3" x14ac:dyDescent="0.2">
      <c r="B8180" s="465"/>
      <c r="C8180" s="465"/>
    </row>
    <row r="8181" spans="2:3" x14ac:dyDescent="0.2">
      <c r="B8181" s="465"/>
      <c r="C8181" s="465"/>
    </row>
    <row r="8182" spans="2:3" x14ac:dyDescent="0.2">
      <c r="B8182" s="465"/>
      <c r="C8182" s="465"/>
    </row>
    <row r="8183" spans="2:3" x14ac:dyDescent="0.2">
      <c r="B8183" s="465"/>
      <c r="C8183" s="465"/>
    </row>
    <row r="8184" spans="2:3" x14ac:dyDescent="0.2">
      <c r="B8184" s="465"/>
      <c r="C8184" s="465"/>
    </row>
    <row r="8185" spans="2:3" x14ac:dyDescent="0.2">
      <c r="B8185" s="465"/>
      <c r="C8185" s="465"/>
    </row>
    <row r="8186" spans="2:3" x14ac:dyDescent="0.2">
      <c r="B8186" s="465"/>
      <c r="C8186" s="465"/>
    </row>
    <row r="8187" spans="2:3" x14ac:dyDescent="0.2">
      <c r="B8187" s="465"/>
      <c r="C8187" s="465"/>
    </row>
    <row r="8188" spans="2:3" x14ac:dyDescent="0.2">
      <c r="B8188" s="465"/>
      <c r="C8188" s="465"/>
    </row>
    <row r="8189" spans="2:3" x14ac:dyDescent="0.2">
      <c r="B8189" s="465"/>
      <c r="C8189" s="465"/>
    </row>
    <row r="8190" spans="2:3" x14ac:dyDescent="0.2">
      <c r="B8190" s="465"/>
      <c r="C8190" s="465"/>
    </row>
    <row r="8191" spans="2:3" x14ac:dyDescent="0.2">
      <c r="B8191" s="465"/>
      <c r="C8191" s="465"/>
    </row>
    <row r="8192" spans="2:3" x14ac:dyDescent="0.2">
      <c r="B8192" s="465"/>
      <c r="C8192" s="465"/>
    </row>
    <row r="8193" spans="2:3" x14ac:dyDescent="0.2">
      <c r="B8193" s="465"/>
      <c r="C8193" s="465"/>
    </row>
    <row r="8194" spans="2:3" x14ac:dyDescent="0.2">
      <c r="B8194" s="465"/>
      <c r="C8194" s="465"/>
    </row>
    <row r="8195" spans="2:3" x14ac:dyDescent="0.2">
      <c r="B8195" s="465"/>
      <c r="C8195" s="465"/>
    </row>
    <row r="8196" spans="2:3" x14ac:dyDescent="0.2">
      <c r="B8196" s="465"/>
      <c r="C8196" s="465"/>
    </row>
    <row r="8197" spans="2:3" x14ac:dyDescent="0.2">
      <c r="B8197" s="465"/>
      <c r="C8197" s="465"/>
    </row>
    <row r="8198" spans="2:3" x14ac:dyDescent="0.2">
      <c r="B8198" s="465"/>
      <c r="C8198" s="465"/>
    </row>
    <row r="8199" spans="2:3" x14ac:dyDescent="0.2">
      <c r="B8199" s="465"/>
      <c r="C8199" s="465"/>
    </row>
    <row r="8200" spans="2:3" x14ac:dyDescent="0.2">
      <c r="B8200" s="465"/>
      <c r="C8200" s="465"/>
    </row>
    <row r="8201" spans="2:3" x14ac:dyDescent="0.2">
      <c r="B8201" s="465"/>
      <c r="C8201" s="465"/>
    </row>
    <row r="8202" spans="2:3" x14ac:dyDescent="0.2">
      <c r="B8202" s="465"/>
      <c r="C8202" s="465"/>
    </row>
    <row r="8203" spans="2:3" x14ac:dyDescent="0.2">
      <c r="B8203" s="465"/>
      <c r="C8203" s="465"/>
    </row>
    <row r="8204" spans="2:3" x14ac:dyDescent="0.2">
      <c r="B8204" s="465"/>
      <c r="C8204" s="465"/>
    </row>
    <row r="8205" spans="2:3" x14ac:dyDescent="0.2">
      <c r="B8205" s="465"/>
      <c r="C8205" s="465"/>
    </row>
    <row r="8206" spans="2:3" x14ac:dyDescent="0.2">
      <c r="B8206" s="465"/>
      <c r="C8206" s="465"/>
    </row>
    <row r="8207" spans="2:3" x14ac:dyDescent="0.2">
      <c r="B8207" s="465"/>
      <c r="C8207" s="465"/>
    </row>
    <row r="8208" spans="2:3" x14ac:dyDescent="0.2">
      <c r="B8208" s="465"/>
      <c r="C8208" s="465"/>
    </row>
    <row r="8209" spans="2:3" x14ac:dyDescent="0.2">
      <c r="B8209" s="465"/>
      <c r="C8209" s="465"/>
    </row>
    <row r="8210" spans="2:3" x14ac:dyDescent="0.2">
      <c r="B8210" s="465"/>
      <c r="C8210" s="465"/>
    </row>
    <row r="8211" spans="2:3" x14ac:dyDescent="0.2">
      <c r="B8211" s="465"/>
      <c r="C8211" s="465"/>
    </row>
    <row r="8212" spans="2:3" x14ac:dyDescent="0.2">
      <c r="B8212" s="465"/>
      <c r="C8212" s="465"/>
    </row>
    <row r="8213" spans="2:3" x14ac:dyDescent="0.2">
      <c r="B8213" s="465"/>
      <c r="C8213" s="465"/>
    </row>
    <row r="8214" spans="2:3" x14ac:dyDescent="0.2">
      <c r="B8214" s="465"/>
      <c r="C8214" s="465"/>
    </row>
    <row r="8215" spans="2:3" x14ac:dyDescent="0.2">
      <c r="B8215" s="465"/>
      <c r="C8215" s="465"/>
    </row>
    <row r="8216" spans="2:3" x14ac:dyDescent="0.2">
      <c r="B8216" s="465"/>
      <c r="C8216" s="465"/>
    </row>
    <row r="8217" spans="2:3" x14ac:dyDescent="0.2">
      <c r="B8217" s="465"/>
      <c r="C8217" s="465"/>
    </row>
    <row r="8218" spans="2:3" x14ac:dyDescent="0.2">
      <c r="B8218" s="465"/>
      <c r="C8218" s="465"/>
    </row>
    <row r="8219" spans="2:3" x14ac:dyDescent="0.2">
      <c r="B8219" s="465"/>
      <c r="C8219" s="465"/>
    </row>
    <row r="8220" spans="2:3" x14ac:dyDescent="0.2">
      <c r="B8220" s="465"/>
      <c r="C8220" s="465"/>
    </row>
    <row r="8221" spans="2:3" x14ac:dyDescent="0.2">
      <c r="B8221" s="465"/>
      <c r="C8221" s="465"/>
    </row>
    <row r="8222" spans="2:3" x14ac:dyDescent="0.2">
      <c r="B8222" s="465"/>
      <c r="C8222" s="465"/>
    </row>
    <row r="8223" spans="2:3" x14ac:dyDescent="0.2">
      <c r="B8223" s="465"/>
      <c r="C8223" s="465"/>
    </row>
    <row r="8224" spans="2:3" x14ac:dyDescent="0.2">
      <c r="B8224" s="465"/>
      <c r="C8224" s="465"/>
    </row>
    <row r="8225" spans="2:3" x14ac:dyDescent="0.2">
      <c r="B8225" s="465"/>
      <c r="C8225" s="465"/>
    </row>
    <row r="8226" spans="2:3" x14ac:dyDescent="0.2">
      <c r="B8226" s="465"/>
      <c r="C8226" s="465"/>
    </row>
    <row r="8227" spans="2:3" x14ac:dyDescent="0.2">
      <c r="B8227" s="465"/>
      <c r="C8227" s="465"/>
    </row>
    <row r="8228" spans="2:3" x14ac:dyDescent="0.2">
      <c r="B8228" s="465"/>
      <c r="C8228" s="465"/>
    </row>
    <row r="8229" spans="2:3" x14ac:dyDescent="0.2">
      <c r="B8229" s="465"/>
      <c r="C8229" s="465"/>
    </row>
    <row r="8230" spans="2:3" x14ac:dyDescent="0.2">
      <c r="B8230" s="465"/>
      <c r="C8230" s="465"/>
    </row>
    <row r="8231" spans="2:3" x14ac:dyDescent="0.2">
      <c r="B8231" s="465"/>
      <c r="C8231" s="465"/>
    </row>
    <row r="8232" spans="2:3" x14ac:dyDescent="0.2">
      <c r="B8232" s="465"/>
      <c r="C8232" s="465"/>
    </row>
    <row r="8233" spans="2:3" x14ac:dyDescent="0.2">
      <c r="B8233" s="465"/>
      <c r="C8233" s="465"/>
    </row>
    <row r="8234" spans="2:3" x14ac:dyDescent="0.2">
      <c r="B8234" s="465"/>
      <c r="C8234" s="465"/>
    </row>
    <row r="8235" spans="2:3" x14ac:dyDescent="0.2">
      <c r="B8235" s="465"/>
      <c r="C8235" s="465"/>
    </row>
    <row r="8236" spans="2:3" x14ac:dyDescent="0.2">
      <c r="B8236" s="465"/>
      <c r="C8236" s="465"/>
    </row>
    <row r="8237" spans="2:3" x14ac:dyDescent="0.2">
      <c r="B8237" s="465"/>
      <c r="C8237" s="465"/>
    </row>
    <row r="8238" spans="2:3" x14ac:dyDescent="0.2">
      <c r="B8238" s="465"/>
      <c r="C8238" s="465"/>
    </row>
    <row r="8239" spans="2:3" x14ac:dyDescent="0.2">
      <c r="B8239" s="465"/>
      <c r="C8239" s="465"/>
    </row>
    <row r="8240" spans="2:3" x14ac:dyDescent="0.2">
      <c r="B8240" s="465"/>
      <c r="C8240" s="465"/>
    </row>
    <row r="8241" spans="2:3" x14ac:dyDescent="0.2">
      <c r="B8241" s="465"/>
      <c r="C8241" s="465"/>
    </row>
    <row r="8242" spans="2:3" x14ac:dyDescent="0.2">
      <c r="B8242" s="465"/>
      <c r="C8242" s="465"/>
    </row>
    <row r="8243" spans="2:3" x14ac:dyDescent="0.2">
      <c r="B8243" s="465"/>
      <c r="C8243" s="465"/>
    </row>
    <row r="8244" spans="2:3" x14ac:dyDescent="0.2">
      <c r="B8244" s="465"/>
      <c r="C8244" s="465"/>
    </row>
    <row r="8245" spans="2:3" x14ac:dyDescent="0.2">
      <c r="B8245" s="465"/>
      <c r="C8245" s="465"/>
    </row>
    <row r="8246" spans="2:3" x14ac:dyDescent="0.2">
      <c r="B8246" s="465"/>
      <c r="C8246" s="465"/>
    </row>
    <row r="8247" spans="2:3" x14ac:dyDescent="0.2">
      <c r="B8247" s="465"/>
      <c r="C8247" s="465"/>
    </row>
    <row r="8248" spans="2:3" x14ac:dyDescent="0.2">
      <c r="B8248" s="465"/>
      <c r="C8248" s="465"/>
    </row>
    <row r="8249" spans="2:3" x14ac:dyDescent="0.2">
      <c r="B8249" s="465"/>
      <c r="C8249" s="465"/>
    </row>
    <row r="8250" spans="2:3" x14ac:dyDescent="0.2">
      <c r="B8250" s="465"/>
      <c r="C8250" s="465"/>
    </row>
    <row r="8251" spans="2:3" x14ac:dyDescent="0.2">
      <c r="B8251" s="465"/>
      <c r="C8251" s="465"/>
    </row>
    <row r="8252" spans="2:3" x14ac:dyDescent="0.2">
      <c r="B8252" s="465"/>
      <c r="C8252" s="465"/>
    </row>
    <row r="8253" spans="2:3" x14ac:dyDescent="0.2">
      <c r="B8253" s="465"/>
      <c r="C8253" s="465"/>
    </row>
    <row r="8254" spans="2:3" x14ac:dyDescent="0.2">
      <c r="B8254" s="465"/>
      <c r="C8254" s="465"/>
    </row>
    <row r="8255" spans="2:3" x14ac:dyDescent="0.2">
      <c r="B8255" s="465"/>
      <c r="C8255" s="465"/>
    </row>
    <row r="8256" spans="2:3" x14ac:dyDescent="0.2">
      <c r="B8256" s="465"/>
      <c r="C8256" s="465"/>
    </row>
    <row r="8257" spans="2:3" x14ac:dyDescent="0.2">
      <c r="B8257" s="465"/>
      <c r="C8257" s="465"/>
    </row>
    <row r="8258" spans="2:3" x14ac:dyDescent="0.2">
      <c r="B8258" s="465"/>
      <c r="C8258" s="465"/>
    </row>
    <row r="8259" spans="2:3" x14ac:dyDescent="0.2">
      <c r="B8259" s="465"/>
      <c r="C8259" s="465"/>
    </row>
    <row r="8260" spans="2:3" x14ac:dyDescent="0.2">
      <c r="B8260" s="465"/>
      <c r="C8260" s="465"/>
    </row>
    <row r="8261" spans="2:3" x14ac:dyDescent="0.2">
      <c r="B8261" s="465"/>
      <c r="C8261" s="465"/>
    </row>
    <row r="8262" spans="2:3" x14ac:dyDescent="0.2">
      <c r="B8262" s="465"/>
      <c r="C8262" s="465"/>
    </row>
    <row r="8263" spans="2:3" x14ac:dyDescent="0.2">
      <c r="B8263" s="465"/>
      <c r="C8263" s="465"/>
    </row>
    <row r="8264" spans="2:3" x14ac:dyDescent="0.2">
      <c r="B8264" s="465"/>
      <c r="C8264" s="465"/>
    </row>
    <row r="8265" spans="2:3" x14ac:dyDescent="0.2">
      <c r="B8265" s="465"/>
      <c r="C8265" s="465"/>
    </row>
    <row r="8266" spans="2:3" x14ac:dyDescent="0.2">
      <c r="B8266" s="465"/>
      <c r="C8266" s="465"/>
    </row>
    <row r="8267" spans="2:3" x14ac:dyDescent="0.2">
      <c r="B8267" s="465"/>
      <c r="C8267" s="465"/>
    </row>
    <row r="8268" spans="2:3" x14ac:dyDescent="0.2">
      <c r="B8268" s="465"/>
      <c r="C8268" s="465"/>
    </row>
    <row r="8269" spans="2:3" x14ac:dyDescent="0.2">
      <c r="B8269" s="465"/>
      <c r="C8269" s="465"/>
    </row>
    <row r="8270" spans="2:3" x14ac:dyDescent="0.2">
      <c r="B8270" s="465"/>
      <c r="C8270" s="465"/>
    </row>
    <row r="8271" spans="2:3" x14ac:dyDescent="0.2">
      <c r="B8271" s="465"/>
      <c r="C8271" s="465"/>
    </row>
    <row r="8272" spans="2:3" x14ac:dyDescent="0.2">
      <c r="B8272" s="465"/>
      <c r="C8272" s="465"/>
    </row>
    <row r="8273" spans="2:3" x14ac:dyDescent="0.2">
      <c r="B8273" s="465"/>
      <c r="C8273" s="465"/>
    </row>
    <row r="8274" spans="2:3" x14ac:dyDescent="0.2">
      <c r="B8274" s="465"/>
      <c r="C8274" s="465"/>
    </row>
    <row r="8275" spans="2:3" x14ac:dyDescent="0.2">
      <c r="B8275" s="465"/>
      <c r="C8275" s="465"/>
    </row>
    <row r="8276" spans="2:3" x14ac:dyDescent="0.2">
      <c r="B8276" s="465"/>
      <c r="C8276" s="465"/>
    </row>
    <row r="8277" spans="2:3" x14ac:dyDescent="0.2">
      <c r="B8277" s="465"/>
      <c r="C8277" s="465"/>
    </row>
    <row r="8278" spans="2:3" x14ac:dyDescent="0.2">
      <c r="B8278" s="465"/>
      <c r="C8278" s="465"/>
    </row>
    <row r="8279" spans="2:3" x14ac:dyDescent="0.2">
      <c r="B8279" s="465"/>
      <c r="C8279" s="465"/>
    </row>
    <row r="8280" spans="2:3" x14ac:dyDescent="0.2">
      <c r="B8280" s="465"/>
      <c r="C8280" s="465"/>
    </row>
    <row r="8281" spans="2:3" x14ac:dyDescent="0.2">
      <c r="B8281" s="465"/>
      <c r="C8281" s="465"/>
    </row>
    <row r="8282" spans="2:3" x14ac:dyDescent="0.2">
      <c r="B8282" s="465"/>
      <c r="C8282" s="465"/>
    </row>
    <row r="8283" spans="2:3" x14ac:dyDescent="0.2">
      <c r="B8283" s="465"/>
      <c r="C8283" s="465"/>
    </row>
    <row r="8284" spans="2:3" x14ac:dyDescent="0.2">
      <c r="B8284" s="465"/>
      <c r="C8284" s="465"/>
    </row>
    <row r="8285" spans="2:3" x14ac:dyDescent="0.2">
      <c r="B8285" s="465"/>
      <c r="C8285" s="465"/>
    </row>
    <row r="8286" spans="2:3" x14ac:dyDescent="0.2">
      <c r="B8286" s="465"/>
      <c r="C8286" s="465"/>
    </row>
    <row r="8287" spans="2:3" x14ac:dyDescent="0.2">
      <c r="B8287" s="465"/>
      <c r="C8287" s="465"/>
    </row>
    <row r="8288" spans="2:3" x14ac:dyDescent="0.2">
      <c r="B8288" s="465"/>
      <c r="C8288" s="465"/>
    </row>
    <row r="8289" spans="2:3" x14ac:dyDescent="0.2">
      <c r="B8289" s="465"/>
      <c r="C8289" s="465"/>
    </row>
    <row r="8290" spans="2:3" x14ac:dyDescent="0.2">
      <c r="B8290" s="465"/>
      <c r="C8290" s="465"/>
    </row>
    <row r="8291" spans="2:3" x14ac:dyDescent="0.2">
      <c r="B8291" s="465"/>
      <c r="C8291" s="465"/>
    </row>
    <row r="8292" spans="2:3" x14ac:dyDescent="0.2">
      <c r="B8292" s="465"/>
      <c r="C8292" s="465"/>
    </row>
    <row r="8293" spans="2:3" x14ac:dyDescent="0.2">
      <c r="B8293" s="465"/>
      <c r="C8293" s="465"/>
    </row>
    <row r="8294" spans="2:3" x14ac:dyDescent="0.2">
      <c r="B8294" s="465"/>
      <c r="C8294" s="465"/>
    </row>
    <row r="8295" spans="2:3" x14ac:dyDescent="0.2">
      <c r="B8295" s="465"/>
      <c r="C8295" s="465"/>
    </row>
    <row r="8296" spans="2:3" x14ac:dyDescent="0.2">
      <c r="B8296" s="465"/>
      <c r="C8296" s="465"/>
    </row>
    <row r="8297" spans="2:3" x14ac:dyDescent="0.2">
      <c r="B8297" s="465"/>
      <c r="C8297" s="465"/>
    </row>
    <row r="8298" spans="2:3" x14ac:dyDescent="0.2">
      <c r="B8298" s="465"/>
      <c r="C8298" s="465"/>
    </row>
    <row r="8299" spans="2:3" x14ac:dyDescent="0.2">
      <c r="B8299" s="465"/>
      <c r="C8299" s="465"/>
    </row>
    <row r="8300" spans="2:3" x14ac:dyDescent="0.2">
      <c r="B8300" s="465"/>
      <c r="C8300" s="465"/>
    </row>
    <row r="8301" spans="2:3" x14ac:dyDescent="0.2">
      <c r="B8301" s="465"/>
      <c r="C8301" s="465"/>
    </row>
    <row r="8302" spans="2:3" x14ac:dyDescent="0.2">
      <c r="B8302" s="465"/>
      <c r="C8302" s="465"/>
    </row>
    <row r="8303" spans="2:3" x14ac:dyDescent="0.2">
      <c r="B8303" s="465"/>
      <c r="C8303" s="465"/>
    </row>
    <row r="8304" spans="2:3" x14ac:dyDescent="0.2">
      <c r="B8304" s="465"/>
      <c r="C8304" s="465"/>
    </row>
    <row r="8305" spans="2:3" x14ac:dyDescent="0.2">
      <c r="B8305" s="465"/>
      <c r="C8305" s="465"/>
    </row>
    <row r="8306" spans="2:3" x14ac:dyDescent="0.2">
      <c r="B8306" s="465"/>
      <c r="C8306" s="465"/>
    </row>
    <row r="8307" spans="2:3" x14ac:dyDescent="0.2">
      <c r="B8307" s="465"/>
      <c r="C8307" s="465"/>
    </row>
    <row r="8308" spans="2:3" x14ac:dyDescent="0.2">
      <c r="B8308" s="465"/>
      <c r="C8308" s="465"/>
    </row>
    <row r="8309" spans="2:3" x14ac:dyDescent="0.2">
      <c r="B8309" s="465"/>
      <c r="C8309" s="465"/>
    </row>
    <row r="8310" spans="2:3" x14ac:dyDescent="0.2">
      <c r="B8310" s="465"/>
      <c r="C8310" s="465"/>
    </row>
    <row r="8311" spans="2:3" x14ac:dyDescent="0.2">
      <c r="B8311" s="465"/>
      <c r="C8311" s="465"/>
    </row>
    <row r="8312" spans="2:3" x14ac:dyDescent="0.2">
      <c r="B8312" s="465"/>
      <c r="C8312" s="465"/>
    </row>
    <row r="8313" spans="2:3" x14ac:dyDescent="0.2">
      <c r="B8313" s="465"/>
      <c r="C8313" s="465"/>
    </row>
    <row r="8314" spans="2:3" x14ac:dyDescent="0.2">
      <c r="B8314" s="465"/>
      <c r="C8314" s="465"/>
    </row>
    <row r="8315" spans="2:3" x14ac:dyDescent="0.2">
      <c r="B8315" s="465"/>
      <c r="C8315" s="465"/>
    </row>
    <row r="8316" spans="2:3" x14ac:dyDescent="0.2">
      <c r="B8316" s="465"/>
      <c r="C8316" s="465"/>
    </row>
    <row r="8317" spans="2:3" x14ac:dyDescent="0.2">
      <c r="B8317" s="465"/>
      <c r="C8317" s="465"/>
    </row>
    <row r="8318" spans="2:3" x14ac:dyDescent="0.2">
      <c r="B8318" s="465"/>
      <c r="C8318" s="465"/>
    </row>
    <row r="8319" spans="2:3" x14ac:dyDescent="0.2">
      <c r="B8319" s="465"/>
      <c r="C8319" s="465"/>
    </row>
    <row r="8320" spans="2:3" x14ac:dyDescent="0.2">
      <c r="B8320" s="465"/>
      <c r="C8320" s="465"/>
    </row>
    <row r="8321" spans="2:3" x14ac:dyDescent="0.2">
      <c r="B8321" s="465"/>
      <c r="C8321" s="465"/>
    </row>
    <row r="8322" spans="2:3" x14ac:dyDescent="0.2">
      <c r="B8322" s="465"/>
      <c r="C8322" s="465"/>
    </row>
    <row r="8323" spans="2:3" x14ac:dyDescent="0.2">
      <c r="B8323" s="465"/>
      <c r="C8323" s="465"/>
    </row>
    <row r="8324" spans="2:3" x14ac:dyDescent="0.2">
      <c r="B8324" s="465"/>
      <c r="C8324" s="465"/>
    </row>
    <row r="8325" spans="2:3" x14ac:dyDescent="0.2">
      <c r="B8325" s="465"/>
      <c r="C8325" s="465"/>
    </row>
    <row r="8326" spans="2:3" x14ac:dyDescent="0.2">
      <c r="B8326" s="465"/>
      <c r="C8326" s="465"/>
    </row>
    <row r="8327" spans="2:3" x14ac:dyDescent="0.2">
      <c r="B8327" s="465"/>
      <c r="C8327" s="465"/>
    </row>
    <row r="8328" spans="2:3" x14ac:dyDescent="0.2">
      <c r="B8328" s="465"/>
      <c r="C8328" s="465"/>
    </row>
    <row r="8329" spans="2:3" x14ac:dyDescent="0.2">
      <c r="B8329" s="465"/>
      <c r="C8329" s="465"/>
    </row>
    <row r="8330" spans="2:3" x14ac:dyDescent="0.2">
      <c r="B8330" s="465"/>
      <c r="C8330" s="465"/>
    </row>
    <row r="8331" spans="2:3" x14ac:dyDescent="0.2">
      <c r="B8331" s="465"/>
      <c r="C8331" s="465"/>
    </row>
    <row r="8332" spans="2:3" x14ac:dyDescent="0.2">
      <c r="B8332" s="465"/>
      <c r="C8332" s="465"/>
    </row>
    <row r="8333" spans="2:3" x14ac:dyDescent="0.2">
      <c r="B8333" s="465"/>
      <c r="C8333" s="465"/>
    </row>
    <row r="8334" spans="2:3" x14ac:dyDescent="0.2">
      <c r="B8334" s="465"/>
      <c r="C8334" s="465"/>
    </row>
    <row r="8335" spans="2:3" x14ac:dyDescent="0.2">
      <c r="B8335" s="465"/>
      <c r="C8335" s="465"/>
    </row>
    <row r="8336" spans="2:3" x14ac:dyDescent="0.2">
      <c r="B8336" s="465"/>
      <c r="C8336" s="465"/>
    </row>
    <row r="8337" spans="2:3" x14ac:dyDescent="0.2">
      <c r="B8337" s="465"/>
      <c r="C8337" s="465"/>
    </row>
    <row r="8338" spans="2:3" x14ac:dyDescent="0.2">
      <c r="B8338" s="465"/>
      <c r="C8338" s="465"/>
    </row>
    <row r="8339" spans="2:3" x14ac:dyDescent="0.2">
      <c r="B8339" s="465"/>
      <c r="C8339" s="465"/>
    </row>
    <row r="8340" spans="2:3" x14ac:dyDescent="0.2">
      <c r="B8340" s="465"/>
      <c r="C8340" s="465"/>
    </row>
    <row r="8341" spans="2:3" x14ac:dyDescent="0.2">
      <c r="B8341" s="465"/>
      <c r="C8341" s="465"/>
    </row>
    <row r="8342" spans="2:3" x14ac:dyDescent="0.2">
      <c r="B8342" s="465"/>
      <c r="C8342" s="465"/>
    </row>
    <row r="8343" spans="2:3" x14ac:dyDescent="0.2">
      <c r="B8343" s="465"/>
      <c r="C8343" s="465"/>
    </row>
    <row r="8344" spans="2:3" x14ac:dyDescent="0.2">
      <c r="B8344" s="465"/>
      <c r="C8344" s="465"/>
    </row>
    <row r="8345" spans="2:3" x14ac:dyDescent="0.2">
      <c r="B8345" s="465"/>
      <c r="C8345" s="465"/>
    </row>
    <row r="8346" spans="2:3" x14ac:dyDescent="0.2">
      <c r="B8346" s="465"/>
      <c r="C8346" s="465"/>
    </row>
    <row r="8347" spans="2:3" x14ac:dyDescent="0.2">
      <c r="B8347" s="465"/>
      <c r="C8347" s="465"/>
    </row>
    <row r="8348" spans="2:3" x14ac:dyDescent="0.2">
      <c r="B8348" s="465"/>
      <c r="C8348" s="465"/>
    </row>
    <row r="8349" spans="2:3" x14ac:dyDescent="0.2">
      <c r="B8349" s="465"/>
      <c r="C8349" s="465"/>
    </row>
    <row r="8350" spans="2:3" x14ac:dyDescent="0.2">
      <c r="B8350" s="465"/>
      <c r="C8350" s="465"/>
    </row>
    <row r="8351" spans="2:3" x14ac:dyDescent="0.2">
      <c r="B8351" s="465"/>
      <c r="C8351" s="465"/>
    </row>
    <row r="8352" spans="2:3" x14ac:dyDescent="0.2">
      <c r="B8352" s="465"/>
      <c r="C8352" s="465"/>
    </row>
    <row r="8353" spans="2:3" x14ac:dyDescent="0.2">
      <c r="B8353" s="465"/>
      <c r="C8353" s="465"/>
    </row>
    <row r="8354" spans="2:3" x14ac:dyDescent="0.2">
      <c r="B8354" s="465"/>
      <c r="C8354" s="465"/>
    </row>
    <row r="8355" spans="2:3" x14ac:dyDescent="0.2">
      <c r="B8355" s="465"/>
      <c r="C8355" s="465"/>
    </row>
    <row r="8356" spans="2:3" x14ac:dyDescent="0.2">
      <c r="B8356" s="465"/>
      <c r="C8356" s="465"/>
    </row>
    <row r="8357" spans="2:3" x14ac:dyDescent="0.2">
      <c r="B8357" s="465"/>
      <c r="C8357" s="465"/>
    </row>
    <row r="8358" spans="2:3" x14ac:dyDescent="0.2">
      <c r="B8358" s="465"/>
      <c r="C8358" s="465"/>
    </row>
    <row r="8359" spans="2:3" x14ac:dyDescent="0.2">
      <c r="B8359" s="465"/>
      <c r="C8359" s="465"/>
    </row>
    <row r="8360" spans="2:3" x14ac:dyDescent="0.2">
      <c r="B8360" s="465"/>
      <c r="C8360" s="465"/>
    </row>
    <row r="8361" spans="2:3" x14ac:dyDescent="0.2">
      <c r="B8361" s="465"/>
      <c r="C8361" s="465"/>
    </row>
    <row r="8362" spans="2:3" x14ac:dyDescent="0.2">
      <c r="B8362" s="465"/>
      <c r="C8362" s="465"/>
    </row>
    <row r="8363" spans="2:3" x14ac:dyDescent="0.2">
      <c r="B8363" s="465"/>
      <c r="C8363" s="465"/>
    </row>
    <row r="8364" spans="2:3" x14ac:dyDescent="0.2">
      <c r="B8364" s="465"/>
      <c r="C8364" s="465"/>
    </row>
    <row r="8365" spans="2:3" x14ac:dyDescent="0.2">
      <c r="B8365" s="465"/>
      <c r="C8365" s="465"/>
    </row>
    <row r="8366" spans="2:3" x14ac:dyDescent="0.2">
      <c r="B8366" s="465"/>
      <c r="C8366" s="465"/>
    </row>
    <row r="8367" spans="2:3" x14ac:dyDescent="0.2">
      <c r="B8367" s="465"/>
      <c r="C8367" s="465"/>
    </row>
    <row r="8368" spans="2:3" x14ac:dyDescent="0.2">
      <c r="B8368" s="465"/>
      <c r="C8368" s="465"/>
    </row>
    <row r="8369" spans="2:3" x14ac:dyDescent="0.2">
      <c r="B8369" s="465"/>
      <c r="C8369" s="465"/>
    </row>
    <row r="8370" spans="2:3" x14ac:dyDescent="0.2">
      <c r="B8370" s="465"/>
      <c r="C8370" s="465"/>
    </row>
    <row r="8371" spans="2:3" x14ac:dyDescent="0.2">
      <c r="B8371" s="465"/>
      <c r="C8371" s="465"/>
    </row>
    <row r="8372" spans="2:3" x14ac:dyDescent="0.2">
      <c r="B8372" s="465"/>
      <c r="C8372" s="465"/>
    </row>
    <row r="8373" spans="2:3" x14ac:dyDescent="0.2">
      <c r="B8373" s="465"/>
      <c r="C8373" s="465"/>
    </row>
    <row r="8374" spans="2:3" x14ac:dyDescent="0.2">
      <c r="B8374" s="465"/>
      <c r="C8374" s="465"/>
    </row>
    <row r="8375" spans="2:3" x14ac:dyDescent="0.2">
      <c r="B8375" s="465"/>
      <c r="C8375" s="465"/>
    </row>
    <row r="8376" spans="2:3" x14ac:dyDescent="0.2">
      <c r="B8376" s="465"/>
      <c r="C8376" s="465"/>
    </row>
    <row r="8377" spans="2:3" x14ac:dyDescent="0.2">
      <c r="B8377" s="465"/>
      <c r="C8377" s="465"/>
    </row>
    <row r="8378" spans="2:3" x14ac:dyDescent="0.2">
      <c r="B8378" s="465"/>
      <c r="C8378" s="465"/>
    </row>
    <row r="8379" spans="2:3" x14ac:dyDescent="0.2">
      <c r="B8379" s="465"/>
      <c r="C8379" s="465"/>
    </row>
    <row r="8380" spans="2:3" x14ac:dyDescent="0.2">
      <c r="B8380" s="465"/>
      <c r="C8380" s="465"/>
    </row>
    <row r="8381" spans="2:3" x14ac:dyDescent="0.2">
      <c r="B8381" s="465"/>
      <c r="C8381" s="465"/>
    </row>
    <row r="8382" spans="2:3" x14ac:dyDescent="0.2">
      <c r="B8382" s="465"/>
      <c r="C8382" s="465"/>
    </row>
    <row r="8383" spans="2:3" x14ac:dyDescent="0.2">
      <c r="B8383" s="465"/>
      <c r="C8383" s="465"/>
    </row>
    <row r="8384" spans="2:3" x14ac:dyDescent="0.2">
      <c r="B8384" s="465"/>
      <c r="C8384" s="465"/>
    </row>
    <row r="8385" spans="2:3" x14ac:dyDescent="0.2">
      <c r="B8385" s="465"/>
      <c r="C8385" s="465"/>
    </row>
    <row r="8386" spans="2:3" x14ac:dyDescent="0.2">
      <c r="B8386" s="465"/>
      <c r="C8386" s="465"/>
    </row>
    <row r="8387" spans="2:3" x14ac:dyDescent="0.2">
      <c r="B8387" s="465"/>
      <c r="C8387" s="465"/>
    </row>
    <row r="8388" spans="2:3" x14ac:dyDescent="0.2">
      <c r="B8388" s="465"/>
      <c r="C8388" s="465"/>
    </row>
    <row r="8389" spans="2:3" x14ac:dyDescent="0.2">
      <c r="B8389" s="465"/>
      <c r="C8389" s="465"/>
    </row>
    <row r="8390" spans="2:3" x14ac:dyDescent="0.2">
      <c r="B8390" s="465"/>
      <c r="C8390" s="465"/>
    </row>
    <row r="8391" spans="2:3" x14ac:dyDescent="0.2">
      <c r="B8391" s="465"/>
      <c r="C8391" s="465"/>
    </row>
    <row r="8392" spans="2:3" x14ac:dyDescent="0.2">
      <c r="B8392" s="465"/>
      <c r="C8392" s="465"/>
    </row>
    <row r="8393" spans="2:3" x14ac:dyDescent="0.2">
      <c r="B8393" s="465"/>
      <c r="C8393" s="465"/>
    </row>
    <row r="8394" spans="2:3" x14ac:dyDescent="0.2">
      <c r="B8394" s="465"/>
      <c r="C8394" s="465"/>
    </row>
    <row r="8395" spans="2:3" x14ac:dyDescent="0.2">
      <c r="B8395" s="465"/>
      <c r="C8395" s="465"/>
    </row>
    <row r="8396" spans="2:3" x14ac:dyDescent="0.2">
      <c r="B8396" s="465"/>
      <c r="C8396" s="465"/>
    </row>
    <row r="8397" spans="2:3" x14ac:dyDescent="0.2">
      <c r="B8397" s="465"/>
      <c r="C8397" s="465"/>
    </row>
    <row r="8398" spans="2:3" x14ac:dyDescent="0.2">
      <c r="B8398" s="465"/>
      <c r="C8398" s="465"/>
    </row>
    <row r="8399" spans="2:3" x14ac:dyDescent="0.2">
      <c r="B8399" s="465"/>
      <c r="C8399" s="465"/>
    </row>
    <row r="8400" spans="2:3" x14ac:dyDescent="0.2">
      <c r="B8400" s="465"/>
      <c r="C8400" s="465"/>
    </row>
    <row r="8401" spans="2:3" x14ac:dyDescent="0.2">
      <c r="B8401" s="465"/>
      <c r="C8401" s="465"/>
    </row>
    <row r="8402" spans="2:3" x14ac:dyDescent="0.2">
      <c r="B8402" s="465"/>
      <c r="C8402" s="465"/>
    </row>
    <row r="8403" spans="2:3" x14ac:dyDescent="0.2">
      <c r="B8403" s="465"/>
      <c r="C8403" s="465"/>
    </row>
    <row r="8404" spans="2:3" x14ac:dyDescent="0.2">
      <c r="B8404" s="465"/>
      <c r="C8404" s="465"/>
    </row>
    <row r="8405" spans="2:3" x14ac:dyDescent="0.2">
      <c r="B8405" s="465"/>
      <c r="C8405" s="465"/>
    </row>
    <row r="8406" spans="2:3" x14ac:dyDescent="0.2">
      <c r="B8406" s="465"/>
      <c r="C8406" s="465"/>
    </row>
    <row r="8407" spans="2:3" x14ac:dyDescent="0.2">
      <c r="B8407" s="465"/>
      <c r="C8407" s="465"/>
    </row>
    <row r="8408" spans="2:3" x14ac:dyDescent="0.2">
      <c r="B8408" s="465"/>
      <c r="C8408" s="465"/>
    </row>
    <row r="8409" spans="2:3" x14ac:dyDescent="0.2">
      <c r="B8409" s="465"/>
      <c r="C8409" s="465"/>
    </row>
    <row r="8410" spans="2:3" x14ac:dyDescent="0.2">
      <c r="B8410" s="465"/>
      <c r="C8410" s="465"/>
    </row>
    <row r="8411" spans="2:3" x14ac:dyDescent="0.2">
      <c r="B8411" s="465"/>
      <c r="C8411" s="465"/>
    </row>
    <row r="8412" spans="2:3" x14ac:dyDescent="0.2">
      <c r="B8412" s="465"/>
      <c r="C8412" s="465"/>
    </row>
    <row r="8413" spans="2:3" x14ac:dyDescent="0.2">
      <c r="B8413" s="465"/>
      <c r="C8413" s="465"/>
    </row>
    <row r="8414" spans="2:3" x14ac:dyDescent="0.2">
      <c r="B8414" s="465"/>
      <c r="C8414" s="465"/>
    </row>
    <row r="8415" spans="2:3" x14ac:dyDescent="0.2">
      <c r="B8415" s="465"/>
      <c r="C8415" s="465"/>
    </row>
    <row r="8416" spans="2:3" x14ac:dyDescent="0.2">
      <c r="B8416" s="465"/>
      <c r="C8416" s="465"/>
    </row>
    <row r="8417" spans="2:3" x14ac:dyDescent="0.2">
      <c r="B8417" s="465"/>
      <c r="C8417" s="465"/>
    </row>
    <row r="8418" spans="2:3" x14ac:dyDescent="0.2">
      <c r="B8418" s="465"/>
      <c r="C8418" s="465"/>
    </row>
    <row r="8419" spans="2:3" x14ac:dyDescent="0.2">
      <c r="B8419" s="465"/>
      <c r="C8419" s="465"/>
    </row>
    <row r="8420" spans="2:3" x14ac:dyDescent="0.2">
      <c r="B8420" s="465"/>
      <c r="C8420" s="465"/>
    </row>
    <row r="8421" spans="2:3" x14ac:dyDescent="0.2">
      <c r="B8421" s="465"/>
      <c r="C8421" s="465"/>
    </row>
    <row r="8422" spans="2:3" x14ac:dyDescent="0.2">
      <c r="B8422" s="465"/>
      <c r="C8422" s="465"/>
    </row>
    <row r="8423" spans="2:3" x14ac:dyDescent="0.2">
      <c r="B8423" s="465"/>
      <c r="C8423" s="465"/>
    </row>
    <row r="8424" spans="2:3" x14ac:dyDescent="0.2">
      <c r="B8424" s="465"/>
      <c r="C8424" s="465"/>
    </row>
    <row r="8425" spans="2:3" x14ac:dyDescent="0.2">
      <c r="B8425" s="465"/>
      <c r="C8425" s="465"/>
    </row>
    <row r="8426" spans="2:3" x14ac:dyDescent="0.2">
      <c r="B8426" s="465"/>
      <c r="C8426" s="465"/>
    </row>
    <row r="8427" spans="2:3" x14ac:dyDescent="0.2">
      <c r="B8427" s="465"/>
      <c r="C8427" s="465"/>
    </row>
    <row r="8428" spans="2:3" x14ac:dyDescent="0.2">
      <c r="B8428" s="465"/>
      <c r="C8428" s="465"/>
    </row>
    <row r="8429" spans="2:3" x14ac:dyDescent="0.2">
      <c r="B8429" s="465"/>
      <c r="C8429" s="465"/>
    </row>
    <row r="8430" spans="2:3" x14ac:dyDescent="0.2">
      <c r="B8430" s="465"/>
      <c r="C8430" s="465"/>
    </row>
    <row r="8431" spans="2:3" x14ac:dyDescent="0.2">
      <c r="B8431" s="465"/>
      <c r="C8431" s="465"/>
    </row>
    <row r="8432" spans="2:3" x14ac:dyDescent="0.2">
      <c r="B8432" s="465"/>
      <c r="C8432" s="465"/>
    </row>
    <row r="8433" spans="2:3" x14ac:dyDescent="0.2">
      <c r="B8433" s="465"/>
      <c r="C8433" s="465"/>
    </row>
    <row r="8434" spans="2:3" x14ac:dyDescent="0.2">
      <c r="B8434" s="465"/>
      <c r="C8434" s="465"/>
    </row>
    <row r="8435" spans="2:3" x14ac:dyDescent="0.2">
      <c r="B8435" s="465"/>
      <c r="C8435" s="465"/>
    </row>
    <row r="8436" spans="2:3" x14ac:dyDescent="0.2">
      <c r="B8436" s="465"/>
      <c r="C8436" s="465"/>
    </row>
    <row r="8437" spans="2:3" x14ac:dyDescent="0.2">
      <c r="B8437" s="465"/>
      <c r="C8437" s="465"/>
    </row>
    <row r="8438" spans="2:3" x14ac:dyDescent="0.2">
      <c r="B8438" s="465"/>
      <c r="C8438" s="465"/>
    </row>
    <row r="8439" spans="2:3" x14ac:dyDescent="0.2">
      <c r="B8439" s="465"/>
      <c r="C8439" s="465"/>
    </row>
    <row r="8440" spans="2:3" x14ac:dyDescent="0.2">
      <c r="B8440" s="465"/>
      <c r="C8440" s="465"/>
    </row>
    <row r="8441" spans="2:3" x14ac:dyDescent="0.2">
      <c r="B8441" s="465"/>
      <c r="C8441" s="465"/>
    </row>
    <row r="8442" spans="2:3" x14ac:dyDescent="0.2">
      <c r="B8442" s="465"/>
      <c r="C8442" s="465"/>
    </row>
    <row r="8443" spans="2:3" x14ac:dyDescent="0.2">
      <c r="B8443" s="465"/>
      <c r="C8443" s="465"/>
    </row>
    <row r="8444" spans="2:3" x14ac:dyDescent="0.2">
      <c r="B8444" s="465"/>
      <c r="C8444" s="465"/>
    </row>
    <row r="8445" spans="2:3" x14ac:dyDescent="0.2">
      <c r="B8445" s="465"/>
      <c r="C8445" s="465"/>
    </row>
    <row r="8446" spans="2:3" x14ac:dyDescent="0.2">
      <c r="B8446" s="465"/>
      <c r="C8446" s="465"/>
    </row>
    <row r="8447" spans="2:3" x14ac:dyDescent="0.2">
      <c r="B8447" s="465"/>
      <c r="C8447" s="465"/>
    </row>
    <row r="8448" spans="2:3" x14ac:dyDescent="0.2">
      <c r="B8448" s="465"/>
      <c r="C8448" s="465"/>
    </row>
    <row r="8449" spans="2:3" x14ac:dyDescent="0.2">
      <c r="B8449" s="465"/>
      <c r="C8449" s="465"/>
    </row>
    <row r="8450" spans="2:3" x14ac:dyDescent="0.2">
      <c r="B8450" s="465"/>
      <c r="C8450" s="465"/>
    </row>
    <row r="8451" spans="2:3" x14ac:dyDescent="0.2">
      <c r="B8451" s="465"/>
      <c r="C8451" s="465"/>
    </row>
    <row r="8452" spans="2:3" x14ac:dyDescent="0.2">
      <c r="B8452" s="465"/>
      <c r="C8452" s="465"/>
    </row>
    <row r="8453" spans="2:3" x14ac:dyDescent="0.2">
      <c r="B8453" s="465"/>
      <c r="C8453" s="465"/>
    </row>
    <row r="8454" spans="2:3" x14ac:dyDescent="0.2">
      <c r="B8454" s="465"/>
      <c r="C8454" s="465"/>
    </row>
    <row r="8455" spans="2:3" x14ac:dyDescent="0.2">
      <c r="B8455" s="465"/>
      <c r="C8455" s="465"/>
    </row>
    <row r="8456" spans="2:3" x14ac:dyDescent="0.2">
      <c r="B8456" s="465"/>
      <c r="C8456" s="465"/>
    </row>
    <row r="8457" spans="2:3" x14ac:dyDescent="0.2">
      <c r="B8457" s="465"/>
      <c r="C8457" s="465"/>
    </row>
    <row r="8458" spans="2:3" x14ac:dyDescent="0.2">
      <c r="B8458" s="465"/>
      <c r="C8458" s="465"/>
    </row>
    <row r="8459" spans="2:3" x14ac:dyDescent="0.2">
      <c r="B8459" s="465"/>
      <c r="C8459" s="465"/>
    </row>
    <row r="8460" spans="2:3" x14ac:dyDescent="0.2">
      <c r="B8460" s="465"/>
      <c r="C8460" s="465"/>
    </row>
    <row r="8461" spans="2:3" x14ac:dyDescent="0.2">
      <c r="B8461" s="465"/>
      <c r="C8461" s="465"/>
    </row>
    <row r="8462" spans="2:3" x14ac:dyDescent="0.2">
      <c r="B8462" s="465"/>
      <c r="C8462" s="465"/>
    </row>
    <row r="8463" spans="2:3" x14ac:dyDescent="0.2">
      <c r="B8463" s="465"/>
      <c r="C8463" s="465"/>
    </row>
    <row r="8464" spans="2:3" x14ac:dyDescent="0.2">
      <c r="B8464" s="465"/>
      <c r="C8464" s="465"/>
    </row>
    <row r="8465" spans="2:3" x14ac:dyDescent="0.2">
      <c r="B8465" s="465"/>
      <c r="C8465" s="465"/>
    </row>
    <row r="8466" spans="2:3" x14ac:dyDescent="0.2">
      <c r="B8466" s="465"/>
      <c r="C8466" s="465"/>
    </row>
    <row r="8467" spans="2:3" x14ac:dyDescent="0.2">
      <c r="B8467" s="465"/>
      <c r="C8467" s="465"/>
    </row>
    <row r="8468" spans="2:3" x14ac:dyDescent="0.2">
      <c r="B8468" s="465"/>
      <c r="C8468" s="465"/>
    </row>
    <row r="8469" spans="2:3" x14ac:dyDescent="0.2">
      <c r="B8469" s="465"/>
      <c r="C8469" s="465"/>
    </row>
    <row r="8470" spans="2:3" x14ac:dyDescent="0.2">
      <c r="B8470" s="465"/>
      <c r="C8470" s="465"/>
    </row>
    <row r="8471" spans="2:3" x14ac:dyDescent="0.2">
      <c r="B8471" s="465"/>
      <c r="C8471" s="465"/>
    </row>
    <row r="8472" spans="2:3" x14ac:dyDescent="0.2">
      <c r="B8472" s="465"/>
      <c r="C8472" s="465"/>
    </row>
    <row r="8473" spans="2:3" x14ac:dyDescent="0.2">
      <c r="B8473" s="465"/>
      <c r="C8473" s="465"/>
    </row>
    <row r="8474" spans="2:3" x14ac:dyDescent="0.2">
      <c r="B8474" s="465"/>
      <c r="C8474" s="465"/>
    </row>
    <row r="8475" spans="2:3" x14ac:dyDescent="0.2">
      <c r="B8475" s="465"/>
      <c r="C8475" s="465"/>
    </row>
    <row r="8476" spans="2:3" x14ac:dyDescent="0.2">
      <c r="B8476" s="465"/>
      <c r="C8476" s="465"/>
    </row>
    <row r="8477" spans="2:3" x14ac:dyDescent="0.2">
      <c r="B8477" s="465"/>
      <c r="C8477" s="465"/>
    </row>
    <row r="8478" spans="2:3" x14ac:dyDescent="0.2">
      <c r="B8478" s="465"/>
      <c r="C8478" s="465"/>
    </row>
    <row r="8479" spans="2:3" x14ac:dyDescent="0.2">
      <c r="B8479" s="465"/>
      <c r="C8479" s="465"/>
    </row>
    <row r="8480" spans="2:3" x14ac:dyDescent="0.2">
      <c r="B8480" s="465"/>
      <c r="C8480" s="465"/>
    </row>
    <row r="8481" spans="2:3" x14ac:dyDescent="0.2">
      <c r="B8481" s="465"/>
      <c r="C8481" s="465"/>
    </row>
    <row r="8482" spans="2:3" x14ac:dyDescent="0.2">
      <c r="B8482" s="465"/>
      <c r="C8482" s="465"/>
    </row>
    <row r="8483" spans="2:3" x14ac:dyDescent="0.2">
      <c r="B8483" s="465"/>
      <c r="C8483" s="465"/>
    </row>
    <row r="8484" spans="2:3" x14ac:dyDescent="0.2">
      <c r="B8484" s="465"/>
      <c r="C8484" s="465"/>
    </row>
    <row r="8485" spans="2:3" x14ac:dyDescent="0.2">
      <c r="B8485" s="465"/>
      <c r="C8485" s="465"/>
    </row>
    <row r="8486" spans="2:3" x14ac:dyDescent="0.2">
      <c r="B8486" s="465"/>
      <c r="C8486" s="465"/>
    </row>
    <row r="8487" spans="2:3" x14ac:dyDescent="0.2">
      <c r="B8487" s="465"/>
      <c r="C8487" s="465"/>
    </row>
    <row r="8488" spans="2:3" x14ac:dyDescent="0.2">
      <c r="B8488" s="465"/>
      <c r="C8488" s="465"/>
    </row>
    <row r="8489" spans="2:3" x14ac:dyDescent="0.2">
      <c r="B8489" s="465"/>
      <c r="C8489" s="465"/>
    </row>
    <row r="8490" spans="2:3" x14ac:dyDescent="0.2">
      <c r="B8490" s="465"/>
      <c r="C8490" s="465"/>
    </row>
    <row r="8491" spans="2:3" x14ac:dyDescent="0.2">
      <c r="B8491" s="465"/>
      <c r="C8491" s="465"/>
    </row>
    <row r="8492" spans="2:3" x14ac:dyDescent="0.2">
      <c r="B8492" s="465"/>
      <c r="C8492" s="465"/>
    </row>
    <row r="8493" spans="2:3" x14ac:dyDescent="0.2">
      <c r="B8493" s="465"/>
      <c r="C8493" s="465"/>
    </row>
    <row r="8494" spans="2:3" x14ac:dyDescent="0.2">
      <c r="B8494" s="465"/>
      <c r="C8494" s="465"/>
    </row>
    <row r="8495" spans="2:3" x14ac:dyDescent="0.2">
      <c r="B8495" s="465"/>
      <c r="C8495" s="465"/>
    </row>
    <row r="8496" spans="2:3" x14ac:dyDescent="0.2">
      <c r="B8496" s="465"/>
      <c r="C8496" s="465"/>
    </row>
    <row r="8497" spans="2:3" x14ac:dyDescent="0.2">
      <c r="B8497" s="465"/>
      <c r="C8497" s="465"/>
    </row>
    <row r="8498" spans="2:3" x14ac:dyDescent="0.2">
      <c r="B8498" s="465"/>
      <c r="C8498" s="465"/>
    </row>
    <row r="8499" spans="2:3" x14ac:dyDescent="0.2">
      <c r="B8499" s="465"/>
      <c r="C8499" s="465"/>
    </row>
    <row r="8500" spans="2:3" x14ac:dyDescent="0.2">
      <c r="B8500" s="465"/>
      <c r="C8500" s="465"/>
    </row>
    <row r="8501" spans="2:3" x14ac:dyDescent="0.2">
      <c r="B8501" s="465"/>
      <c r="C8501" s="465"/>
    </row>
    <row r="8502" spans="2:3" x14ac:dyDescent="0.2">
      <c r="B8502" s="465"/>
      <c r="C8502" s="465"/>
    </row>
    <row r="8503" spans="2:3" x14ac:dyDescent="0.2">
      <c r="B8503" s="465"/>
      <c r="C8503" s="465"/>
    </row>
    <row r="8504" spans="2:3" x14ac:dyDescent="0.2">
      <c r="B8504" s="465"/>
      <c r="C8504" s="465"/>
    </row>
    <row r="8505" spans="2:3" x14ac:dyDescent="0.2">
      <c r="B8505" s="465"/>
      <c r="C8505" s="465"/>
    </row>
    <row r="8506" spans="2:3" x14ac:dyDescent="0.2">
      <c r="B8506" s="465"/>
      <c r="C8506" s="465"/>
    </row>
    <row r="8507" spans="2:3" x14ac:dyDescent="0.2">
      <c r="B8507" s="465"/>
      <c r="C8507" s="465"/>
    </row>
    <row r="8508" spans="2:3" x14ac:dyDescent="0.2">
      <c r="B8508" s="465"/>
      <c r="C8508" s="465"/>
    </row>
    <row r="8509" spans="2:3" x14ac:dyDescent="0.2">
      <c r="B8509" s="465"/>
      <c r="C8509" s="465"/>
    </row>
    <row r="8510" spans="2:3" x14ac:dyDescent="0.2">
      <c r="B8510" s="465"/>
      <c r="C8510" s="465"/>
    </row>
    <row r="8511" spans="2:3" x14ac:dyDescent="0.2">
      <c r="B8511" s="465"/>
      <c r="C8511" s="465"/>
    </row>
    <row r="8512" spans="2:3" x14ac:dyDescent="0.2">
      <c r="B8512" s="465"/>
      <c r="C8512" s="465"/>
    </row>
    <row r="8513" spans="2:3" x14ac:dyDescent="0.2">
      <c r="B8513" s="465"/>
      <c r="C8513" s="465"/>
    </row>
    <row r="8514" spans="2:3" x14ac:dyDescent="0.2">
      <c r="B8514" s="465"/>
      <c r="C8514" s="465"/>
    </row>
    <row r="8515" spans="2:3" x14ac:dyDescent="0.2">
      <c r="B8515" s="465"/>
      <c r="C8515" s="465"/>
    </row>
    <row r="8516" spans="2:3" x14ac:dyDescent="0.2">
      <c r="B8516" s="465"/>
      <c r="C8516" s="465"/>
    </row>
    <row r="8517" spans="2:3" x14ac:dyDescent="0.2">
      <c r="B8517" s="465"/>
      <c r="C8517" s="465"/>
    </row>
    <row r="8518" spans="2:3" x14ac:dyDescent="0.2">
      <c r="B8518" s="465"/>
      <c r="C8518" s="465"/>
    </row>
    <row r="8519" spans="2:3" x14ac:dyDescent="0.2">
      <c r="B8519" s="465"/>
      <c r="C8519" s="465"/>
    </row>
    <row r="8520" spans="2:3" x14ac:dyDescent="0.2">
      <c r="B8520" s="465"/>
      <c r="C8520" s="465"/>
    </row>
    <row r="8521" spans="2:3" x14ac:dyDescent="0.2">
      <c r="B8521" s="465"/>
      <c r="C8521" s="465"/>
    </row>
    <row r="8522" spans="2:3" x14ac:dyDescent="0.2">
      <c r="B8522" s="465"/>
      <c r="C8522" s="465"/>
    </row>
    <row r="8523" spans="2:3" x14ac:dyDescent="0.2">
      <c r="B8523" s="465"/>
      <c r="C8523" s="465"/>
    </row>
    <row r="8524" spans="2:3" x14ac:dyDescent="0.2">
      <c r="B8524" s="465"/>
      <c r="C8524" s="465"/>
    </row>
    <row r="8525" spans="2:3" x14ac:dyDescent="0.2">
      <c r="B8525" s="465"/>
      <c r="C8525" s="465"/>
    </row>
    <row r="8526" spans="2:3" x14ac:dyDescent="0.2">
      <c r="B8526" s="465"/>
      <c r="C8526" s="465"/>
    </row>
    <row r="8527" spans="2:3" x14ac:dyDescent="0.2">
      <c r="B8527" s="465"/>
      <c r="C8527" s="465"/>
    </row>
    <row r="8528" spans="2:3" x14ac:dyDescent="0.2">
      <c r="B8528" s="465"/>
      <c r="C8528" s="465"/>
    </row>
    <row r="8529" spans="2:3" x14ac:dyDescent="0.2">
      <c r="B8529" s="465"/>
      <c r="C8529" s="465"/>
    </row>
    <row r="8530" spans="2:3" x14ac:dyDescent="0.2">
      <c r="B8530" s="465"/>
      <c r="C8530" s="465"/>
    </row>
    <row r="8531" spans="2:3" x14ac:dyDescent="0.2">
      <c r="B8531" s="465"/>
      <c r="C8531" s="465"/>
    </row>
    <row r="8532" spans="2:3" x14ac:dyDescent="0.2">
      <c r="B8532" s="465"/>
      <c r="C8532" s="465"/>
    </row>
    <row r="8533" spans="2:3" x14ac:dyDescent="0.2">
      <c r="B8533" s="465"/>
      <c r="C8533" s="465"/>
    </row>
    <row r="8534" spans="2:3" x14ac:dyDescent="0.2">
      <c r="B8534" s="465"/>
      <c r="C8534" s="465"/>
    </row>
    <row r="8535" spans="2:3" x14ac:dyDescent="0.2">
      <c r="B8535" s="465"/>
      <c r="C8535" s="465"/>
    </row>
    <row r="8536" spans="2:3" x14ac:dyDescent="0.2">
      <c r="B8536" s="465"/>
      <c r="C8536" s="465"/>
    </row>
    <row r="8537" spans="2:3" x14ac:dyDescent="0.2">
      <c r="B8537" s="465"/>
      <c r="C8537" s="465"/>
    </row>
    <row r="8538" spans="2:3" x14ac:dyDescent="0.2">
      <c r="B8538" s="465"/>
      <c r="C8538" s="465"/>
    </row>
    <row r="8539" spans="2:3" x14ac:dyDescent="0.2">
      <c r="B8539" s="465"/>
      <c r="C8539" s="465"/>
    </row>
    <row r="8540" spans="2:3" x14ac:dyDescent="0.2">
      <c r="B8540" s="465"/>
      <c r="C8540" s="465"/>
    </row>
    <row r="8541" spans="2:3" x14ac:dyDescent="0.2">
      <c r="B8541" s="465"/>
      <c r="C8541" s="465"/>
    </row>
    <row r="8542" spans="2:3" x14ac:dyDescent="0.2">
      <c r="B8542" s="465"/>
      <c r="C8542" s="465"/>
    </row>
    <row r="8543" spans="2:3" x14ac:dyDescent="0.2">
      <c r="B8543" s="465"/>
      <c r="C8543" s="465"/>
    </row>
    <row r="8544" spans="2:3" x14ac:dyDescent="0.2">
      <c r="B8544" s="465"/>
      <c r="C8544" s="465"/>
    </row>
    <row r="8545" spans="2:3" x14ac:dyDescent="0.2">
      <c r="B8545" s="465"/>
      <c r="C8545" s="465"/>
    </row>
    <row r="8546" spans="2:3" x14ac:dyDescent="0.2">
      <c r="B8546" s="465"/>
      <c r="C8546" s="465"/>
    </row>
    <row r="8547" spans="2:3" x14ac:dyDescent="0.2">
      <c r="B8547" s="465"/>
      <c r="C8547" s="465"/>
    </row>
    <row r="8548" spans="2:3" x14ac:dyDescent="0.2">
      <c r="B8548" s="465"/>
      <c r="C8548" s="465"/>
    </row>
    <row r="8549" spans="2:3" x14ac:dyDescent="0.2">
      <c r="B8549" s="465"/>
      <c r="C8549" s="465"/>
    </row>
    <row r="8550" spans="2:3" x14ac:dyDescent="0.2">
      <c r="B8550" s="465"/>
      <c r="C8550" s="465"/>
    </row>
    <row r="8551" spans="2:3" x14ac:dyDescent="0.2">
      <c r="B8551" s="465"/>
      <c r="C8551" s="465"/>
    </row>
    <row r="8552" spans="2:3" x14ac:dyDescent="0.2">
      <c r="B8552" s="465"/>
      <c r="C8552" s="465"/>
    </row>
    <row r="8553" spans="2:3" x14ac:dyDescent="0.2">
      <c r="B8553" s="465"/>
      <c r="C8553" s="465"/>
    </row>
    <row r="8554" spans="2:3" x14ac:dyDescent="0.2">
      <c r="B8554" s="465"/>
      <c r="C8554" s="465"/>
    </row>
    <row r="8555" spans="2:3" x14ac:dyDescent="0.2">
      <c r="B8555" s="465"/>
      <c r="C8555" s="465"/>
    </row>
    <row r="8556" spans="2:3" x14ac:dyDescent="0.2">
      <c r="B8556" s="465"/>
      <c r="C8556" s="465"/>
    </row>
    <row r="8557" spans="2:3" x14ac:dyDescent="0.2">
      <c r="B8557" s="465"/>
      <c r="C8557" s="465"/>
    </row>
    <row r="8558" spans="2:3" x14ac:dyDescent="0.2">
      <c r="B8558" s="465"/>
      <c r="C8558" s="465"/>
    </row>
    <row r="8559" spans="2:3" x14ac:dyDescent="0.2">
      <c r="B8559" s="465"/>
      <c r="C8559" s="465"/>
    </row>
    <row r="8560" spans="2:3" x14ac:dyDescent="0.2">
      <c r="B8560" s="465"/>
      <c r="C8560" s="465"/>
    </row>
    <row r="8561" spans="2:3" x14ac:dyDescent="0.2">
      <c r="B8561" s="465"/>
      <c r="C8561" s="465"/>
    </row>
    <row r="8562" spans="2:3" x14ac:dyDescent="0.2">
      <c r="B8562" s="465"/>
      <c r="C8562" s="465"/>
    </row>
    <row r="8563" spans="2:3" x14ac:dyDescent="0.2">
      <c r="B8563" s="465"/>
      <c r="C8563" s="465"/>
    </row>
    <row r="8564" spans="2:3" x14ac:dyDescent="0.2">
      <c r="B8564" s="465"/>
      <c r="C8564" s="465"/>
    </row>
    <row r="8565" spans="2:3" x14ac:dyDescent="0.2">
      <c r="B8565" s="465"/>
      <c r="C8565" s="465"/>
    </row>
    <row r="8566" spans="2:3" x14ac:dyDescent="0.2">
      <c r="B8566" s="465"/>
      <c r="C8566" s="465"/>
    </row>
    <row r="8567" spans="2:3" x14ac:dyDescent="0.2">
      <c r="B8567" s="465"/>
      <c r="C8567" s="465"/>
    </row>
    <row r="8568" spans="2:3" x14ac:dyDescent="0.2">
      <c r="B8568" s="465"/>
      <c r="C8568" s="465"/>
    </row>
    <row r="8569" spans="2:3" x14ac:dyDescent="0.2">
      <c r="B8569" s="465"/>
      <c r="C8569" s="465"/>
    </row>
    <row r="8570" spans="2:3" x14ac:dyDescent="0.2">
      <c r="B8570" s="465"/>
      <c r="C8570" s="465"/>
    </row>
    <row r="8571" spans="2:3" x14ac:dyDescent="0.2">
      <c r="B8571" s="465"/>
      <c r="C8571" s="465"/>
    </row>
    <row r="8572" spans="2:3" x14ac:dyDescent="0.2">
      <c r="B8572" s="465"/>
      <c r="C8572" s="465"/>
    </row>
    <row r="8573" spans="2:3" x14ac:dyDescent="0.2">
      <c r="B8573" s="465"/>
      <c r="C8573" s="465"/>
    </row>
    <row r="8574" spans="2:3" x14ac:dyDescent="0.2">
      <c r="B8574" s="465"/>
      <c r="C8574" s="465"/>
    </row>
    <row r="8575" spans="2:3" x14ac:dyDescent="0.2">
      <c r="B8575" s="465"/>
      <c r="C8575" s="465"/>
    </row>
    <row r="8576" spans="2:3" x14ac:dyDescent="0.2">
      <c r="B8576" s="465"/>
      <c r="C8576" s="465"/>
    </row>
    <row r="8577" spans="2:3" x14ac:dyDescent="0.2">
      <c r="B8577" s="465"/>
      <c r="C8577" s="465"/>
    </row>
    <row r="8578" spans="2:3" x14ac:dyDescent="0.2">
      <c r="B8578" s="465"/>
      <c r="C8578" s="465"/>
    </row>
    <row r="8579" spans="2:3" x14ac:dyDescent="0.2">
      <c r="B8579" s="465"/>
      <c r="C8579" s="465"/>
    </row>
    <row r="8580" spans="2:3" x14ac:dyDescent="0.2">
      <c r="B8580" s="465"/>
      <c r="C8580" s="465"/>
    </row>
    <row r="8581" spans="2:3" x14ac:dyDescent="0.2">
      <c r="B8581" s="465"/>
      <c r="C8581" s="465"/>
    </row>
    <row r="8582" spans="2:3" x14ac:dyDescent="0.2">
      <c r="B8582" s="465"/>
      <c r="C8582" s="465"/>
    </row>
    <row r="8583" spans="2:3" x14ac:dyDescent="0.2">
      <c r="B8583" s="465"/>
      <c r="C8583" s="465"/>
    </row>
    <row r="8584" spans="2:3" x14ac:dyDescent="0.2">
      <c r="B8584" s="465"/>
      <c r="C8584" s="465"/>
    </row>
    <row r="8585" spans="2:3" x14ac:dyDescent="0.2">
      <c r="B8585" s="465"/>
      <c r="C8585" s="465"/>
    </row>
    <row r="8586" spans="2:3" x14ac:dyDescent="0.2">
      <c r="B8586" s="465"/>
      <c r="C8586" s="465"/>
    </row>
    <row r="8587" spans="2:3" x14ac:dyDescent="0.2">
      <c r="B8587" s="465"/>
      <c r="C8587" s="465"/>
    </row>
    <row r="8588" spans="2:3" x14ac:dyDescent="0.2">
      <c r="B8588" s="465"/>
      <c r="C8588" s="465"/>
    </row>
    <row r="8589" spans="2:3" x14ac:dyDescent="0.2">
      <c r="B8589" s="465"/>
      <c r="C8589" s="465"/>
    </row>
    <row r="8590" spans="2:3" x14ac:dyDescent="0.2">
      <c r="B8590" s="465"/>
      <c r="C8590" s="465"/>
    </row>
    <row r="8591" spans="2:3" x14ac:dyDescent="0.2">
      <c r="B8591" s="465"/>
      <c r="C8591" s="465"/>
    </row>
    <row r="8592" spans="2:3" x14ac:dyDescent="0.2">
      <c r="B8592" s="465"/>
      <c r="C8592" s="465"/>
    </row>
    <row r="8593" spans="2:3" x14ac:dyDescent="0.2">
      <c r="B8593" s="465"/>
      <c r="C8593" s="465"/>
    </row>
    <row r="8594" spans="2:3" x14ac:dyDescent="0.2">
      <c r="B8594" s="465"/>
      <c r="C8594" s="465"/>
    </row>
    <row r="8595" spans="2:3" x14ac:dyDescent="0.2">
      <c r="B8595" s="465"/>
      <c r="C8595" s="465"/>
    </row>
    <row r="8596" spans="2:3" x14ac:dyDescent="0.2">
      <c r="B8596" s="465"/>
      <c r="C8596" s="465"/>
    </row>
    <row r="8597" spans="2:3" x14ac:dyDescent="0.2">
      <c r="B8597" s="465"/>
      <c r="C8597" s="465"/>
    </row>
    <row r="8598" spans="2:3" x14ac:dyDescent="0.2">
      <c r="B8598" s="465"/>
      <c r="C8598" s="465"/>
    </row>
    <row r="8599" spans="2:3" x14ac:dyDescent="0.2">
      <c r="B8599" s="465"/>
      <c r="C8599" s="465"/>
    </row>
    <row r="8600" spans="2:3" x14ac:dyDescent="0.2">
      <c r="B8600" s="465"/>
      <c r="C8600" s="465"/>
    </row>
    <row r="8601" spans="2:3" x14ac:dyDescent="0.2">
      <c r="B8601" s="465"/>
      <c r="C8601" s="465"/>
    </row>
    <row r="8602" spans="2:3" x14ac:dyDescent="0.2">
      <c r="B8602" s="465"/>
      <c r="C8602" s="465"/>
    </row>
    <row r="8603" spans="2:3" x14ac:dyDescent="0.2">
      <c r="B8603" s="465"/>
      <c r="C8603" s="465"/>
    </row>
    <row r="8604" spans="2:3" x14ac:dyDescent="0.2">
      <c r="B8604" s="465"/>
      <c r="C8604" s="465"/>
    </row>
    <row r="8605" spans="2:3" x14ac:dyDescent="0.2">
      <c r="B8605" s="465"/>
      <c r="C8605" s="465"/>
    </row>
    <row r="8606" spans="2:3" x14ac:dyDescent="0.2">
      <c r="B8606" s="465"/>
      <c r="C8606" s="465"/>
    </row>
    <row r="8607" spans="2:3" x14ac:dyDescent="0.2">
      <c r="B8607" s="465"/>
      <c r="C8607" s="465"/>
    </row>
    <row r="8608" spans="2:3" x14ac:dyDescent="0.2">
      <c r="B8608" s="465"/>
      <c r="C8608" s="465"/>
    </row>
    <row r="8609" spans="2:3" x14ac:dyDescent="0.2">
      <c r="B8609" s="465"/>
      <c r="C8609" s="465"/>
    </row>
    <row r="8610" spans="2:3" x14ac:dyDescent="0.2">
      <c r="B8610" s="465"/>
      <c r="C8610" s="465"/>
    </row>
    <row r="8611" spans="2:3" x14ac:dyDescent="0.2">
      <c r="B8611" s="465"/>
      <c r="C8611" s="465"/>
    </row>
    <row r="8612" spans="2:3" x14ac:dyDescent="0.2">
      <c r="B8612" s="465"/>
      <c r="C8612" s="465"/>
    </row>
    <row r="8613" spans="2:3" x14ac:dyDescent="0.2">
      <c r="B8613" s="465"/>
      <c r="C8613" s="465"/>
    </row>
    <row r="8614" spans="2:3" x14ac:dyDescent="0.2">
      <c r="B8614" s="465"/>
      <c r="C8614" s="465"/>
    </row>
    <row r="8615" spans="2:3" x14ac:dyDescent="0.2">
      <c r="B8615" s="465"/>
      <c r="C8615" s="465"/>
    </row>
    <row r="8616" spans="2:3" x14ac:dyDescent="0.2">
      <c r="B8616" s="465"/>
      <c r="C8616" s="465"/>
    </row>
    <row r="8617" spans="2:3" x14ac:dyDescent="0.2">
      <c r="B8617" s="465"/>
      <c r="C8617" s="465"/>
    </row>
    <row r="8618" spans="2:3" x14ac:dyDescent="0.2">
      <c r="B8618" s="465"/>
      <c r="C8618" s="465"/>
    </row>
    <row r="8619" spans="2:3" x14ac:dyDescent="0.2">
      <c r="B8619" s="465"/>
      <c r="C8619" s="465"/>
    </row>
    <row r="8620" spans="2:3" x14ac:dyDescent="0.2">
      <c r="B8620" s="465"/>
      <c r="C8620" s="465"/>
    </row>
    <row r="8621" spans="2:3" x14ac:dyDescent="0.2">
      <c r="B8621" s="465"/>
      <c r="C8621" s="465"/>
    </row>
    <row r="8622" spans="2:3" x14ac:dyDescent="0.2">
      <c r="B8622" s="465"/>
      <c r="C8622" s="465"/>
    </row>
    <row r="8623" spans="2:3" x14ac:dyDescent="0.2">
      <c r="B8623" s="465"/>
      <c r="C8623" s="465"/>
    </row>
    <row r="8624" spans="2:3" x14ac:dyDescent="0.2">
      <c r="B8624" s="465"/>
      <c r="C8624" s="465"/>
    </row>
    <row r="8625" spans="2:3" x14ac:dyDescent="0.2">
      <c r="B8625" s="465"/>
      <c r="C8625" s="465"/>
    </row>
    <row r="8626" spans="2:3" x14ac:dyDescent="0.2">
      <c r="B8626" s="465"/>
      <c r="C8626" s="465"/>
    </row>
    <row r="8627" spans="2:3" x14ac:dyDescent="0.2">
      <c r="B8627" s="465"/>
      <c r="C8627" s="465"/>
    </row>
    <row r="8628" spans="2:3" x14ac:dyDescent="0.2">
      <c r="B8628" s="465"/>
      <c r="C8628" s="465"/>
    </row>
    <row r="8629" spans="2:3" x14ac:dyDescent="0.2">
      <c r="B8629" s="465"/>
      <c r="C8629" s="465"/>
    </row>
    <row r="8630" spans="2:3" x14ac:dyDescent="0.2">
      <c r="B8630" s="465"/>
      <c r="C8630" s="465"/>
    </row>
    <row r="8631" spans="2:3" x14ac:dyDescent="0.2">
      <c r="B8631" s="465"/>
      <c r="C8631" s="465"/>
    </row>
    <row r="8632" spans="2:3" x14ac:dyDescent="0.2">
      <c r="B8632" s="465"/>
      <c r="C8632" s="465"/>
    </row>
    <row r="8633" spans="2:3" x14ac:dyDescent="0.2">
      <c r="B8633" s="465"/>
      <c r="C8633" s="465"/>
    </row>
    <row r="8634" spans="2:3" x14ac:dyDescent="0.2">
      <c r="B8634" s="465"/>
      <c r="C8634" s="465"/>
    </row>
    <row r="8635" spans="2:3" x14ac:dyDescent="0.2">
      <c r="B8635" s="465"/>
      <c r="C8635" s="465"/>
    </row>
    <row r="8636" spans="2:3" x14ac:dyDescent="0.2">
      <c r="B8636" s="465"/>
      <c r="C8636" s="465"/>
    </row>
    <row r="8637" spans="2:3" x14ac:dyDescent="0.2">
      <c r="B8637" s="465"/>
      <c r="C8637" s="465"/>
    </row>
    <row r="8638" spans="2:3" x14ac:dyDescent="0.2">
      <c r="B8638" s="465"/>
      <c r="C8638" s="465"/>
    </row>
    <row r="8639" spans="2:3" x14ac:dyDescent="0.2">
      <c r="B8639" s="465"/>
      <c r="C8639" s="465"/>
    </row>
    <row r="8640" spans="2:3" x14ac:dyDescent="0.2">
      <c r="B8640" s="465"/>
      <c r="C8640" s="465"/>
    </row>
    <row r="8641" spans="2:3" x14ac:dyDescent="0.2">
      <c r="B8641" s="465"/>
      <c r="C8641" s="465"/>
    </row>
    <row r="8642" spans="2:3" x14ac:dyDescent="0.2">
      <c r="B8642" s="465"/>
      <c r="C8642" s="465"/>
    </row>
    <row r="8643" spans="2:3" x14ac:dyDescent="0.2">
      <c r="B8643" s="465"/>
      <c r="C8643" s="465"/>
    </row>
    <row r="8644" spans="2:3" x14ac:dyDescent="0.2">
      <c r="B8644" s="465"/>
      <c r="C8644" s="465"/>
    </row>
    <row r="8645" spans="2:3" x14ac:dyDescent="0.2">
      <c r="B8645" s="465"/>
      <c r="C8645" s="465"/>
    </row>
    <row r="8646" spans="2:3" x14ac:dyDescent="0.2">
      <c r="B8646" s="465"/>
      <c r="C8646" s="465"/>
    </row>
    <row r="8647" spans="2:3" x14ac:dyDescent="0.2">
      <c r="B8647" s="465"/>
      <c r="C8647" s="465"/>
    </row>
    <row r="8648" spans="2:3" x14ac:dyDescent="0.2">
      <c r="B8648" s="465"/>
      <c r="C8648" s="465"/>
    </row>
    <row r="8649" spans="2:3" x14ac:dyDescent="0.2">
      <c r="B8649" s="465"/>
      <c r="C8649" s="465"/>
    </row>
    <row r="8650" spans="2:3" x14ac:dyDescent="0.2">
      <c r="B8650" s="465"/>
      <c r="C8650" s="465"/>
    </row>
    <row r="8651" spans="2:3" x14ac:dyDescent="0.2">
      <c r="B8651" s="465"/>
      <c r="C8651" s="465"/>
    </row>
    <row r="8652" spans="2:3" x14ac:dyDescent="0.2">
      <c r="B8652" s="465"/>
      <c r="C8652" s="465"/>
    </row>
    <row r="8653" spans="2:3" x14ac:dyDescent="0.2">
      <c r="B8653" s="465"/>
      <c r="C8653" s="465"/>
    </row>
    <row r="8654" spans="2:3" x14ac:dyDescent="0.2">
      <c r="B8654" s="465"/>
      <c r="C8654" s="465"/>
    </row>
    <row r="8655" spans="2:3" x14ac:dyDescent="0.2">
      <c r="B8655" s="465"/>
      <c r="C8655" s="465"/>
    </row>
    <row r="8656" spans="2:3" x14ac:dyDescent="0.2">
      <c r="B8656" s="465"/>
      <c r="C8656" s="465"/>
    </row>
    <row r="8657" spans="2:3" x14ac:dyDescent="0.2">
      <c r="B8657" s="465"/>
      <c r="C8657" s="465"/>
    </row>
    <row r="8658" spans="2:3" x14ac:dyDescent="0.2">
      <c r="B8658" s="465"/>
      <c r="C8658" s="465"/>
    </row>
    <row r="8659" spans="2:3" x14ac:dyDescent="0.2">
      <c r="B8659" s="465"/>
      <c r="C8659" s="465"/>
    </row>
    <row r="8660" spans="2:3" x14ac:dyDescent="0.2">
      <c r="B8660" s="465"/>
      <c r="C8660" s="465"/>
    </row>
    <row r="8661" spans="2:3" x14ac:dyDescent="0.2">
      <c r="B8661" s="465"/>
      <c r="C8661" s="465"/>
    </row>
    <row r="8662" spans="2:3" x14ac:dyDescent="0.2">
      <c r="B8662" s="465"/>
      <c r="C8662" s="465"/>
    </row>
    <row r="8663" spans="2:3" x14ac:dyDescent="0.2">
      <c r="B8663" s="465"/>
      <c r="C8663" s="465"/>
    </row>
    <row r="8664" spans="2:3" x14ac:dyDescent="0.2">
      <c r="B8664" s="465"/>
      <c r="C8664" s="465"/>
    </row>
    <row r="8665" spans="2:3" x14ac:dyDescent="0.2">
      <c r="B8665" s="465"/>
      <c r="C8665" s="465"/>
    </row>
    <row r="8666" spans="2:3" x14ac:dyDescent="0.2">
      <c r="B8666" s="465"/>
      <c r="C8666" s="465"/>
    </row>
    <row r="8667" spans="2:3" x14ac:dyDescent="0.2">
      <c r="B8667" s="465"/>
      <c r="C8667" s="465"/>
    </row>
    <row r="8668" spans="2:3" x14ac:dyDescent="0.2">
      <c r="B8668" s="465"/>
      <c r="C8668" s="465"/>
    </row>
    <row r="8669" spans="2:3" x14ac:dyDescent="0.2">
      <c r="B8669" s="465"/>
      <c r="C8669" s="465"/>
    </row>
    <row r="8670" spans="2:3" x14ac:dyDescent="0.2">
      <c r="B8670" s="465"/>
      <c r="C8670" s="465"/>
    </row>
    <row r="8671" spans="2:3" x14ac:dyDescent="0.2">
      <c r="B8671" s="465"/>
      <c r="C8671" s="465"/>
    </row>
    <row r="8672" spans="2:3" x14ac:dyDescent="0.2">
      <c r="B8672" s="465"/>
      <c r="C8672" s="465"/>
    </row>
    <row r="8673" spans="2:3" x14ac:dyDescent="0.2">
      <c r="B8673" s="465"/>
      <c r="C8673" s="465"/>
    </row>
    <row r="8674" spans="2:3" x14ac:dyDescent="0.2">
      <c r="B8674" s="465"/>
      <c r="C8674" s="465"/>
    </row>
    <row r="8675" spans="2:3" x14ac:dyDescent="0.2">
      <c r="B8675" s="465"/>
      <c r="C8675" s="465"/>
    </row>
    <row r="8676" spans="2:3" x14ac:dyDescent="0.2">
      <c r="B8676" s="465"/>
      <c r="C8676" s="465"/>
    </row>
    <row r="8677" spans="2:3" x14ac:dyDescent="0.2">
      <c r="B8677" s="465"/>
      <c r="C8677" s="465"/>
    </row>
    <row r="8678" spans="2:3" x14ac:dyDescent="0.2">
      <c r="B8678" s="465"/>
      <c r="C8678" s="465"/>
    </row>
    <row r="8679" spans="2:3" x14ac:dyDescent="0.2">
      <c r="B8679" s="465"/>
      <c r="C8679" s="465"/>
    </row>
    <row r="8680" spans="2:3" x14ac:dyDescent="0.2">
      <c r="B8680" s="465"/>
      <c r="C8680" s="465"/>
    </row>
    <row r="8681" spans="2:3" x14ac:dyDescent="0.2">
      <c r="B8681" s="465"/>
      <c r="C8681" s="465"/>
    </row>
    <row r="8682" spans="2:3" x14ac:dyDescent="0.2">
      <c r="B8682" s="465"/>
      <c r="C8682" s="465"/>
    </row>
    <row r="8683" spans="2:3" x14ac:dyDescent="0.2">
      <c r="B8683" s="465"/>
      <c r="C8683" s="465"/>
    </row>
    <row r="8684" spans="2:3" x14ac:dyDescent="0.2">
      <c r="B8684" s="465"/>
      <c r="C8684" s="465"/>
    </row>
    <row r="8685" spans="2:3" x14ac:dyDescent="0.2">
      <c r="B8685" s="465"/>
      <c r="C8685" s="465"/>
    </row>
    <row r="8686" spans="2:3" x14ac:dyDescent="0.2">
      <c r="B8686" s="465"/>
      <c r="C8686" s="465"/>
    </row>
    <row r="8687" spans="2:3" x14ac:dyDescent="0.2">
      <c r="B8687" s="465"/>
      <c r="C8687" s="465"/>
    </row>
    <row r="8688" spans="2:3" x14ac:dyDescent="0.2">
      <c r="B8688" s="465"/>
      <c r="C8688" s="465"/>
    </row>
    <row r="8689" spans="2:3" x14ac:dyDescent="0.2">
      <c r="B8689" s="465"/>
      <c r="C8689" s="465"/>
    </row>
    <row r="8690" spans="2:3" x14ac:dyDescent="0.2">
      <c r="B8690" s="465"/>
      <c r="C8690" s="465"/>
    </row>
    <row r="8691" spans="2:3" x14ac:dyDescent="0.2">
      <c r="B8691" s="465"/>
      <c r="C8691" s="465"/>
    </row>
    <row r="8692" spans="2:3" x14ac:dyDescent="0.2">
      <c r="B8692" s="465"/>
      <c r="C8692" s="465"/>
    </row>
    <row r="8693" spans="2:3" x14ac:dyDescent="0.2">
      <c r="B8693" s="465"/>
      <c r="C8693" s="465"/>
    </row>
    <row r="8694" spans="2:3" x14ac:dyDescent="0.2">
      <c r="B8694" s="465"/>
      <c r="C8694" s="465"/>
    </row>
    <row r="8695" spans="2:3" x14ac:dyDescent="0.2">
      <c r="B8695" s="465"/>
      <c r="C8695" s="465"/>
    </row>
    <row r="8696" spans="2:3" x14ac:dyDescent="0.2">
      <c r="B8696" s="465"/>
      <c r="C8696" s="465"/>
    </row>
    <row r="8697" spans="2:3" x14ac:dyDescent="0.2">
      <c r="B8697" s="465"/>
      <c r="C8697" s="465"/>
    </row>
    <row r="8698" spans="2:3" x14ac:dyDescent="0.2">
      <c r="B8698" s="465"/>
      <c r="C8698" s="465"/>
    </row>
    <row r="8699" spans="2:3" x14ac:dyDescent="0.2">
      <c r="B8699" s="465"/>
      <c r="C8699" s="465"/>
    </row>
    <row r="8700" spans="2:3" x14ac:dyDescent="0.2">
      <c r="B8700" s="465"/>
      <c r="C8700" s="465"/>
    </row>
    <row r="8701" spans="2:3" x14ac:dyDescent="0.2">
      <c r="B8701" s="465"/>
      <c r="C8701" s="465"/>
    </row>
    <row r="8702" spans="2:3" x14ac:dyDescent="0.2">
      <c r="B8702" s="465"/>
      <c r="C8702" s="465"/>
    </row>
    <row r="8703" spans="2:3" x14ac:dyDescent="0.2">
      <c r="B8703" s="465"/>
      <c r="C8703" s="465"/>
    </row>
    <row r="8704" spans="2:3" x14ac:dyDescent="0.2">
      <c r="B8704" s="465"/>
      <c r="C8704" s="465"/>
    </row>
    <row r="8705" spans="2:3" x14ac:dyDescent="0.2">
      <c r="B8705" s="465"/>
      <c r="C8705" s="465"/>
    </row>
    <row r="8706" spans="2:3" x14ac:dyDescent="0.2">
      <c r="B8706" s="465"/>
      <c r="C8706" s="465"/>
    </row>
    <row r="8707" spans="2:3" x14ac:dyDescent="0.2">
      <c r="B8707" s="465"/>
      <c r="C8707" s="465"/>
    </row>
    <row r="8708" spans="2:3" x14ac:dyDescent="0.2">
      <c r="B8708" s="465"/>
      <c r="C8708" s="465"/>
    </row>
    <row r="8709" spans="2:3" x14ac:dyDescent="0.2">
      <c r="B8709" s="465"/>
      <c r="C8709" s="465"/>
    </row>
    <row r="8710" spans="2:3" x14ac:dyDescent="0.2">
      <c r="B8710" s="465"/>
      <c r="C8710" s="465"/>
    </row>
    <row r="8711" spans="2:3" x14ac:dyDescent="0.2">
      <c r="B8711" s="465"/>
      <c r="C8711" s="465"/>
    </row>
    <row r="8712" spans="2:3" x14ac:dyDescent="0.2">
      <c r="B8712" s="465"/>
      <c r="C8712" s="465"/>
    </row>
    <row r="8713" spans="2:3" x14ac:dyDescent="0.2">
      <c r="B8713" s="465"/>
      <c r="C8713" s="465"/>
    </row>
    <row r="8714" spans="2:3" x14ac:dyDescent="0.2">
      <c r="B8714" s="465"/>
      <c r="C8714" s="465"/>
    </row>
    <row r="8715" spans="2:3" x14ac:dyDescent="0.2">
      <c r="B8715" s="465"/>
      <c r="C8715" s="465"/>
    </row>
    <row r="8716" spans="2:3" x14ac:dyDescent="0.2">
      <c r="B8716" s="465"/>
      <c r="C8716" s="465"/>
    </row>
    <row r="8717" spans="2:3" x14ac:dyDescent="0.2">
      <c r="B8717" s="465"/>
      <c r="C8717" s="465"/>
    </row>
    <row r="8718" spans="2:3" x14ac:dyDescent="0.2">
      <c r="B8718" s="465"/>
      <c r="C8718" s="465"/>
    </row>
    <row r="8719" spans="2:3" x14ac:dyDescent="0.2">
      <c r="B8719" s="465"/>
      <c r="C8719" s="465"/>
    </row>
    <row r="8720" spans="2:3" x14ac:dyDescent="0.2">
      <c r="B8720" s="465"/>
      <c r="C8720" s="465"/>
    </row>
    <row r="8721" spans="2:3" x14ac:dyDescent="0.2">
      <c r="B8721" s="465"/>
      <c r="C8721" s="465"/>
    </row>
    <row r="8722" spans="2:3" x14ac:dyDescent="0.2">
      <c r="B8722" s="465"/>
      <c r="C8722" s="465"/>
    </row>
    <row r="8723" spans="2:3" x14ac:dyDescent="0.2">
      <c r="B8723" s="465"/>
      <c r="C8723" s="465"/>
    </row>
    <row r="8724" spans="2:3" x14ac:dyDescent="0.2">
      <c r="B8724" s="465"/>
      <c r="C8724" s="465"/>
    </row>
    <row r="8725" spans="2:3" x14ac:dyDescent="0.2">
      <c r="B8725" s="465"/>
      <c r="C8725" s="465"/>
    </row>
    <row r="8726" spans="2:3" x14ac:dyDescent="0.2">
      <c r="B8726" s="465"/>
      <c r="C8726" s="465"/>
    </row>
    <row r="8727" spans="2:3" x14ac:dyDescent="0.2">
      <c r="B8727" s="465"/>
      <c r="C8727" s="465"/>
    </row>
    <row r="8728" spans="2:3" x14ac:dyDescent="0.2">
      <c r="B8728" s="465"/>
      <c r="C8728" s="465"/>
    </row>
    <row r="8729" spans="2:3" x14ac:dyDescent="0.2">
      <c r="B8729" s="465"/>
      <c r="C8729" s="465"/>
    </row>
    <row r="8730" spans="2:3" x14ac:dyDescent="0.2">
      <c r="B8730" s="465"/>
      <c r="C8730" s="465"/>
    </row>
    <row r="8731" spans="2:3" x14ac:dyDescent="0.2">
      <c r="B8731" s="465"/>
      <c r="C8731" s="465"/>
    </row>
    <row r="8732" spans="2:3" x14ac:dyDescent="0.2">
      <c r="B8732" s="465"/>
      <c r="C8732" s="465"/>
    </row>
    <row r="8733" spans="2:3" x14ac:dyDescent="0.2">
      <c r="B8733" s="465"/>
      <c r="C8733" s="465"/>
    </row>
    <row r="8734" spans="2:3" x14ac:dyDescent="0.2">
      <c r="B8734" s="465"/>
      <c r="C8734" s="465"/>
    </row>
    <row r="8735" spans="2:3" x14ac:dyDescent="0.2">
      <c r="B8735" s="465"/>
      <c r="C8735" s="465"/>
    </row>
    <row r="8736" spans="2:3" x14ac:dyDescent="0.2">
      <c r="B8736" s="465"/>
      <c r="C8736" s="465"/>
    </row>
    <row r="8737" spans="2:3" x14ac:dyDescent="0.2">
      <c r="B8737" s="465"/>
      <c r="C8737" s="465"/>
    </row>
    <row r="8738" spans="2:3" x14ac:dyDescent="0.2">
      <c r="B8738" s="465"/>
      <c r="C8738" s="465"/>
    </row>
    <row r="8739" spans="2:3" x14ac:dyDescent="0.2">
      <c r="B8739" s="465"/>
      <c r="C8739" s="465"/>
    </row>
    <row r="8740" spans="2:3" x14ac:dyDescent="0.2">
      <c r="B8740" s="465"/>
      <c r="C8740" s="465"/>
    </row>
    <row r="8741" spans="2:3" x14ac:dyDescent="0.2">
      <c r="B8741" s="465"/>
      <c r="C8741" s="465"/>
    </row>
    <row r="8742" spans="2:3" x14ac:dyDescent="0.2">
      <c r="B8742" s="465"/>
      <c r="C8742" s="465"/>
    </row>
    <row r="8743" spans="2:3" x14ac:dyDescent="0.2">
      <c r="B8743" s="465"/>
      <c r="C8743" s="465"/>
    </row>
    <row r="8744" spans="2:3" x14ac:dyDescent="0.2">
      <c r="B8744" s="465"/>
      <c r="C8744" s="465"/>
    </row>
    <row r="8745" spans="2:3" x14ac:dyDescent="0.2">
      <c r="B8745" s="465"/>
      <c r="C8745" s="465"/>
    </row>
    <row r="8746" spans="2:3" x14ac:dyDescent="0.2">
      <c r="B8746" s="465"/>
      <c r="C8746" s="465"/>
    </row>
    <row r="8747" spans="2:3" x14ac:dyDescent="0.2">
      <c r="B8747" s="465"/>
      <c r="C8747" s="465"/>
    </row>
    <row r="8748" spans="2:3" x14ac:dyDescent="0.2">
      <c r="B8748" s="465"/>
      <c r="C8748" s="465"/>
    </row>
    <row r="8749" spans="2:3" x14ac:dyDescent="0.2">
      <c r="B8749" s="465"/>
      <c r="C8749" s="465"/>
    </row>
    <row r="8750" spans="2:3" x14ac:dyDescent="0.2">
      <c r="B8750" s="465"/>
      <c r="C8750" s="465"/>
    </row>
    <row r="8751" spans="2:3" x14ac:dyDescent="0.2">
      <c r="B8751" s="465"/>
      <c r="C8751" s="465"/>
    </row>
    <row r="8752" spans="2:3" x14ac:dyDescent="0.2">
      <c r="B8752" s="465"/>
      <c r="C8752" s="465"/>
    </row>
    <row r="8753" spans="2:3" x14ac:dyDescent="0.2">
      <c r="B8753" s="465"/>
      <c r="C8753" s="465"/>
    </row>
    <row r="8754" spans="2:3" x14ac:dyDescent="0.2">
      <c r="B8754" s="465"/>
      <c r="C8754" s="465"/>
    </row>
    <row r="8755" spans="2:3" x14ac:dyDescent="0.2">
      <c r="B8755" s="465"/>
      <c r="C8755" s="465"/>
    </row>
    <row r="8756" spans="2:3" x14ac:dyDescent="0.2">
      <c r="B8756" s="465"/>
      <c r="C8756" s="465"/>
    </row>
    <row r="8757" spans="2:3" x14ac:dyDescent="0.2">
      <c r="B8757" s="465"/>
      <c r="C8757" s="465"/>
    </row>
    <row r="8758" spans="2:3" x14ac:dyDescent="0.2">
      <c r="B8758" s="465"/>
      <c r="C8758" s="465"/>
    </row>
    <row r="8759" spans="2:3" x14ac:dyDescent="0.2">
      <c r="B8759" s="465"/>
      <c r="C8759" s="465"/>
    </row>
    <row r="8760" spans="2:3" x14ac:dyDescent="0.2">
      <c r="B8760" s="465"/>
      <c r="C8760" s="465"/>
    </row>
    <row r="8761" spans="2:3" x14ac:dyDescent="0.2">
      <c r="B8761" s="465"/>
      <c r="C8761" s="465"/>
    </row>
    <row r="8762" spans="2:3" x14ac:dyDescent="0.2">
      <c r="B8762" s="465"/>
      <c r="C8762" s="465"/>
    </row>
    <row r="8763" spans="2:3" x14ac:dyDescent="0.2">
      <c r="B8763" s="465"/>
      <c r="C8763" s="465"/>
    </row>
    <row r="8764" spans="2:3" x14ac:dyDescent="0.2">
      <c r="B8764" s="465"/>
      <c r="C8764" s="465"/>
    </row>
    <row r="8765" spans="2:3" x14ac:dyDescent="0.2">
      <c r="B8765" s="465"/>
      <c r="C8765" s="465"/>
    </row>
    <row r="8766" spans="2:3" x14ac:dyDescent="0.2">
      <c r="B8766" s="465"/>
      <c r="C8766" s="465"/>
    </row>
    <row r="8767" spans="2:3" x14ac:dyDescent="0.2">
      <c r="B8767" s="465"/>
      <c r="C8767" s="465"/>
    </row>
    <row r="8768" spans="2:3" x14ac:dyDescent="0.2">
      <c r="B8768" s="465"/>
      <c r="C8768" s="465"/>
    </row>
    <row r="8769" spans="2:3" x14ac:dyDescent="0.2">
      <c r="B8769" s="465"/>
      <c r="C8769" s="465"/>
    </row>
    <row r="8770" spans="2:3" x14ac:dyDescent="0.2">
      <c r="B8770" s="465"/>
      <c r="C8770" s="465"/>
    </row>
    <row r="8771" spans="2:3" x14ac:dyDescent="0.2">
      <c r="B8771" s="465"/>
      <c r="C8771" s="465"/>
    </row>
    <row r="8772" spans="2:3" x14ac:dyDescent="0.2">
      <c r="B8772" s="465"/>
      <c r="C8772" s="465"/>
    </row>
    <row r="8773" spans="2:3" x14ac:dyDescent="0.2">
      <c r="B8773" s="465"/>
      <c r="C8773" s="465"/>
    </row>
    <row r="8774" spans="2:3" x14ac:dyDescent="0.2">
      <c r="B8774" s="465"/>
      <c r="C8774" s="465"/>
    </row>
    <row r="8775" spans="2:3" x14ac:dyDescent="0.2">
      <c r="B8775" s="465"/>
      <c r="C8775" s="465"/>
    </row>
    <row r="8776" spans="2:3" x14ac:dyDescent="0.2">
      <c r="B8776" s="465"/>
      <c r="C8776" s="465"/>
    </row>
    <row r="8777" spans="2:3" x14ac:dyDescent="0.2">
      <c r="B8777" s="465"/>
      <c r="C8777" s="465"/>
    </row>
    <row r="8778" spans="2:3" x14ac:dyDescent="0.2">
      <c r="B8778" s="465"/>
      <c r="C8778" s="465"/>
    </row>
    <row r="8779" spans="2:3" x14ac:dyDescent="0.2">
      <c r="B8779" s="465"/>
      <c r="C8779" s="465"/>
    </row>
    <row r="8780" spans="2:3" x14ac:dyDescent="0.2">
      <c r="B8780" s="465"/>
      <c r="C8780" s="465"/>
    </row>
    <row r="8781" spans="2:3" x14ac:dyDescent="0.2">
      <c r="B8781" s="465"/>
      <c r="C8781" s="465"/>
    </row>
    <row r="8782" spans="2:3" x14ac:dyDescent="0.2">
      <c r="B8782" s="465"/>
      <c r="C8782" s="465"/>
    </row>
    <row r="8783" spans="2:3" x14ac:dyDescent="0.2">
      <c r="B8783" s="465"/>
      <c r="C8783" s="465"/>
    </row>
    <row r="8784" spans="2:3" x14ac:dyDescent="0.2">
      <c r="B8784" s="465"/>
      <c r="C8784" s="465"/>
    </row>
    <row r="8785" spans="2:3" x14ac:dyDescent="0.2">
      <c r="B8785" s="465"/>
      <c r="C8785" s="465"/>
    </row>
    <row r="8786" spans="2:3" x14ac:dyDescent="0.2">
      <c r="B8786" s="465"/>
      <c r="C8786" s="465"/>
    </row>
    <row r="8787" spans="2:3" x14ac:dyDescent="0.2">
      <c r="B8787" s="465"/>
      <c r="C8787" s="465"/>
    </row>
    <row r="8788" spans="2:3" x14ac:dyDescent="0.2">
      <c r="B8788" s="465"/>
      <c r="C8788" s="465"/>
    </row>
    <row r="8789" spans="2:3" x14ac:dyDescent="0.2">
      <c r="B8789" s="465"/>
      <c r="C8789" s="465"/>
    </row>
    <row r="8790" spans="2:3" x14ac:dyDescent="0.2">
      <c r="B8790" s="465"/>
      <c r="C8790" s="465"/>
    </row>
    <row r="8791" spans="2:3" x14ac:dyDescent="0.2">
      <c r="B8791" s="465"/>
      <c r="C8791" s="465"/>
    </row>
    <row r="8792" spans="2:3" x14ac:dyDescent="0.2">
      <c r="B8792" s="465"/>
      <c r="C8792" s="465"/>
    </row>
    <row r="8793" spans="2:3" x14ac:dyDescent="0.2">
      <c r="B8793" s="465"/>
      <c r="C8793" s="465"/>
    </row>
    <row r="8794" spans="2:3" x14ac:dyDescent="0.2">
      <c r="B8794" s="465"/>
      <c r="C8794" s="465"/>
    </row>
    <row r="8795" spans="2:3" x14ac:dyDescent="0.2">
      <c r="B8795" s="465"/>
      <c r="C8795" s="465"/>
    </row>
    <row r="8796" spans="2:3" x14ac:dyDescent="0.2">
      <c r="B8796" s="465"/>
      <c r="C8796" s="465"/>
    </row>
    <row r="8797" spans="2:3" x14ac:dyDescent="0.2">
      <c r="B8797" s="465"/>
      <c r="C8797" s="465"/>
    </row>
    <row r="8798" spans="2:3" x14ac:dyDescent="0.2">
      <c r="B8798" s="465"/>
      <c r="C8798" s="465"/>
    </row>
    <row r="8799" spans="2:3" x14ac:dyDescent="0.2">
      <c r="B8799" s="465"/>
      <c r="C8799" s="465"/>
    </row>
    <row r="8800" spans="2:3" x14ac:dyDescent="0.2">
      <c r="B8800" s="465"/>
      <c r="C8800" s="465"/>
    </row>
    <row r="8801" spans="2:3" x14ac:dyDescent="0.2">
      <c r="B8801" s="465"/>
      <c r="C8801" s="465"/>
    </row>
    <row r="8802" spans="2:3" x14ac:dyDescent="0.2">
      <c r="B8802" s="465"/>
      <c r="C8802" s="465"/>
    </row>
    <row r="8803" spans="2:3" x14ac:dyDescent="0.2">
      <c r="B8803" s="465"/>
      <c r="C8803" s="465"/>
    </row>
    <row r="8804" spans="2:3" x14ac:dyDescent="0.2">
      <c r="B8804" s="465"/>
      <c r="C8804" s="465"/>
    </row>
    <row r="8805" spans="2:3" x14ac:dyDescent="0.2">
      <c r="B8805" s="465"/>
      <c r="C8805" s="465"/>
    </row>
    <row r="8806" spans="2:3" x14ac:dyDescent="0.2">
      <c r="B8806" s="465"/>
      <c r="C8806" s="465"/>
    </row>
    <row r="8807" spans="2:3" x14ac:dyDescent="0.2">
      <c r="B8807" s="465"/>
      <c r="C8807" s="465"/>
    </row>
    <row r="8808" spans="2:3" x14ac:dyDescent="0.2">
      <c r="B8808" s="465"/>
      <c r="C8808" s="465"/>
    </row>
    <row r="8809" spans="2:3" x14ac:dyDescent="0.2">
      <c r="B8809" s="465"/>
      <c r="C8809" s="465"/>
    </row>
    <row r="8810" spans="2:3" x14ac:dyDescent="0.2">
      <c r="B8810" s="465"/>
      <c r="C8810" s="465"/>
    </row>
    <row r="8811" spans="2:3" x14ac:dyDescent="0.2">
      <c r="B8811" s="465"/>
      <c r="C8811" s="465"/>
    </row>
    <row r="8812" spans="2:3" x14ac:dyDescent="0.2">
      <c r="B8812" s="465"/>
      <c r="C8812" s="465"/>
    </row>
    <row r="8813" spans="2:3" x14ac:dyDescent="0.2">
      <c r="B8813" s="465"/>
      <c r="C8813" s="465"/>
    </row>
    <row r="8814" spans="2:3" x14ac:dyDescent="0.2">
      <c r="B8814" s="465"/>
      <c r="C8814" s="465"/>
    </row>
    <row r="8815" spans="2:3" x14ac:dyDescent="0.2">
      <c r="B8815" s="465"/>
      <c r="C8815" s="465"/>
    </row>
    <row r="8816" spans="2:3" x14ac:dyDescent="0.2">
      <c r="B8816" s="465"/>
      <c r="C8816" s="465"/>
    </row>
    <row r="8817" spans="2:3" x14ac:dyDescent="0.2">
      <c r="B8817" s="465"/>
      <c r="C8817" s="465"/>
    </row>
    <row r="8818" spans="2:3" x14ac:dyDescent="0.2">
      <c r="B8818" s="465"/>
      <c r="C8818" s="465"/>
    </row>
    <row r="8819" spans="2:3" x14ac:dyDescent="0.2">
      <c r="B8819" s="465"/>
      <c r="C8819" s="465"/>
    </row>
    <row r="8820" spans="2:3" x14ac:dyDescent="0.2">
      <c r="B8820" s="465"/>
      <c r="C8820" s="465"/>
    </row>
    <row r="8821" spans="2:3" x14ac:dyDescent="0.2">
      <c r="B8821" s="465"/>
      <c r="C8821" s="465"/>
    </row>
    <row r="8822" spans="2:3" x14ac:dyDescent="0.2">
      <c r="B8822" s="465"/>
      <c r="C8822" s="465"/>
    </row>
    <row r="8823" spans="2:3" x14ac:dyDescent="0.2">
      <c r="B8823" s="465"/>
      <c r="C8823" s="465"/>
    </row>
    <row r="8824" spans="2:3" x14ac:dyDescent="0.2">
      <c r="B8824" s="465"/>
      <c r="C8824" s="465"/>
    </row>
    <row r="8825" spans="2:3" x14ac:dyDescent="0.2">
      <c r="B8825" s="465"/>
      <c r="C8825" s="465"/>
    </row>
    <row r="8826" spans="2:3" x14ac:dyDescent="0.2">
      <c r="B8826" s="465"/>
      <c r="C8826" s="465"/>
    </row>
    <row r="8827" spans="2:3" x14ac:dyDescent="0.2">
      <c r="B8827" s="465"/>
      <c r="C8827" s="465"/>
    </row>
    <row r="8828" spans="2:3" x14ac:dyDescent="0.2">
      <c r="B8828" s="465"/>
      <c r="C8828" s="465"/>
    </row>
    <row r="8829" spans="2:3" x14ac:dyDescent="0.2">
      <c r="B8829" s="465"/>
      <c r="C8829" s="465"/>
    </row>
    <row r="8830" spans="2:3" x14ac:dyDescent="0.2">
      <c r="B8830" s="465"/>
      <c r="C8830" s="465"/>
    </row>
    <row r="8831" spans="2:3" x14ac:dyDescent="0.2">
      <c r="B8831" s="465"/>
      <c r="C8831" s="465"/>
    </row>
    <row r="8832" spans="2:3" x14ac:dyDescent="0.2">
      <c r="B8832" s="465"/>
      <c r="C8832" s="465"/>
    </row>
    <row r="8833" spans="2:3" x14ac:dyDescent="0.2">
      <c r="B8833" s="465"/>
      <c r="C8833" s="465"/>
    </row>
    <row r="8834" spans="2:3" x14ac:dyDescent="0.2">
      <c r="B8834" s="465"/>
      <c r="C8834" s="465"/>
    </row>
    <row r="8835" spans="2:3" x14ac:dyDescent="0.2">
      <c r="B8835" s="465"/>
      <c r="C8835" s="465"/>
    </row>
    <row r="8836" spans="2:3" x14ac:dyDescent="0.2">
      <c r="B8836" s="465"/>
      <c r="C8836" s="465"/>
    </row>
    <row r="8837" spans="2:3" x14ac:dyDescent="0.2">
      <c r="B8837" s="465"/>
      <c r="C8837" s="465"/>
    </row>
    <row r="8838" spans="2:3" x14ac:dyDescent="0.2">
      <c r="B8838" s="465"/>
      <c r="C8838" s="465"/>
    </row>
    <row r="8839" spans="2:3" x14ac:dyDescent="0.2">
      <c r="B8839" s="465"/>
      <c r="C8839" s="465"/>
    </row>
    <row r="8840" spans="2:3" x14ac:dyDescent="0.2">
      <c r="B8840" s="465"/>
      <c r="C8840" s="465"/>
    </row>
    <row r="8841" spans="2:3" x14ac:dyDescent="0.2">
      <c r="B8841" s="465"/>
      <c r="C8841" s="465"/>
    </row>
    <row r="8842" spans="2:3" x14ac:dyDescent="0.2">
      <c r="B8842" s="465"/>
      <c r="C8842" s="465"/>
    </row>
    <row r="8843" spans="2:3" x14ac:dyDescent="0.2">
      <c r="B8843" s="465"/>
      <c r="C8843" s="465"/>
    </row>
    <row r="8844" spans="2:3" x14ac:dyDescent="0.2">
      <c r="B8844" s="465"/>
      <c r="C8844" s="465"/>
    </row>
    <row r="8845" spans="2:3" x14ac:dyDescent="0.2">
      <c r="B8845" s="465"/>
      <c r="C8845" s="465"/>
    </row>
    <row r="8846" spans="2:3" x14ac:dyDescent="0.2">
      <c r="B8846" s="465"/>
      <c r="C8846" s="465"/>
    </row>
    <row r="8847" spans="2:3" x14ac:dyDescent="0.2">
      <c r="B8847" s="465"/>
      <c r="C8847" s="465"/>
    </row>
    <row r="8848" spans="2:3" x14ac:dyDescent="0.2">
      <c r="B8848" s="465"/>
      <c r="C8848" s="465"/>
    </row>
    <row r="8849" spans="2:3" x14ac:dyDescent="0.2">
      <c r="B8849" s="465"/>
      <c r="C8849" s="465"/>
    </row>
    <row r="8850" spans="2:3" x14ac:dyDescent="0.2">
      <c r="B8850" s="465"/>
      <c r="C8850" s="465"/>
    </row>
    <row r="8851" spans="2:3" x14ac:dyDescent="0.2">
      <c r="B8851" s="465"/>
      <c r="C8851" s="465"/>
    </row>
    <row r="8852" spans="2:3" x14ac:dyDescent="0.2">
      <c r="B8852" s="465"/>
      <c r="C8852" s="465"/>
    </row>
    <row r="8853" spans="2:3" x14ac:dyDescent="0.2">
      <c r="B8853" s="465"/>
      <c r="C8853" s="465"/>
    </row>
    <row r="8854" spans="2:3" x14ac:dyDescent="0.2">
      <c r="B8854" s="465"/>
      <c r="C8854" s="465"/>
    </row>
    <row r="8855" spans="2:3" x14ac:dyDescent="0.2">
      <c r="B8855" s="465"/>
      <c r="C8855" s="465"/>
    </row>
    <row r="8856" spans="2:3" x14ac:dyDescent="0.2">
      <c r="B8856" s="465"/>
      <c r="C8856" s="465"/>
    </row>
    <row r="8857" spans="2:3" x14ac:dyDescent="0.2">
      <c r="B8857" s="465"/>
      <c r="C8857" s="465"/>
    </row>
    <row r="8858" spans="2:3" x14ac:dyDescent="0.2">
      <c r="B8858" s="465"/>
      <c r="C8858" s="465"/>
    </row>
    <row r="8859" spans="2:3" x14ac:dyDescent="0.2">
      <c r="B8859" s="465"/>
      <c r="C8859" s="465"/>
    </row>
    <row r="8860" spans="2:3" x14ac:dyDescent="0.2">
      <c r="B8860" s="465"/>
      <c r="C8860" s="465"/>
    </row>
    <row r="8861" spans="2:3" x14ac:dyDescent="0.2">
      <c r="B8861" s="465"/>
      <c r="C8861" s="465"/>
    </row>
    <row r="8862" spans="2:3" x14ac:dyDescent="0.2">
      <c r="B8862" s="465"/>
      <c r="C8862" s="465"/>
    </row>
    <row r="8863" spans="2:3" x14ac:dyDescent="0.2">
      <c r="B8863" s="465"/>
      <c r="C8863" s="465"/>
    </row>
    <row r="8864" spans="2:3" x14ac:dyDescent="0.2">
      <c r="B8864" s="465"/>
      <c r="C8864" s="465"/>
    </row>
    <row r="8865" spans="2:3" x14ac:dyDescent="0.2">
      <c r="B8865" s="465"/>
      <c r="C8865" s="465"/>
    </row>
    <row r="8866" spans="2:3" x14ac:dyDescent="0.2">
      <c r="B8866" s="465"/>
      <c r="C8866" s="465"/>
    </row>
    <row r="8867" spans="2:3" x14ac:dyDescent="0.2">
      <c r="B8867" s="465"/>
      <c r="C8867" s="465"/>
    </row>
    <row r="8868" spans="2:3" x14ac:dyDescent="0.2">
      <c r="B8868" s="465"/>
      <c r="C8868" s="465"/>
    </row>
    <row r="8869" spans="2:3" x14ac:dyDescent="0.2">
      <c r="B8869" s="465"/>
      <c r="C8869" s="465"/>
    </row>
    <row r="8870" spans="2:3" x14ac:dyDescent="0.2">
      <c r="B8870" s="465"/>
      <c r="C8870" s="465"/>
    </row>
    <row r="8871" spans="2:3" x14ac:dyDescent="0.2">
      <c r="B8871" s="465"/>
      <c r="C8871" s="465"/>
    </row>
    <row r="8872" spans="2:3" x14ac:dyDescent="0.2">
      <c r="B8872" s="465"/>
      <c r="C8872" s="465"/>
    </row>
    <row r="8873" spans="2:3" x14ac:dyDescent="0.2">
      <c r="B8873" s="465"/>
      <c r="C8873" s="465"/>
    </row>
    <row r="8874" spans="2:3" x14ac:dyDescent="0.2">
      <c r="B8874" s="465"/>
      <c r="C8874" s="465"/>
    </row>
    <row r="8875" spans="2:3" x14ac:dyDescent="0.2">
      <c r="B8875" s="465"/>
      <c r="C8875" s="465"/>
    </row>
    <row r="8876" spans="2:3" x14ac:dyDescent="0.2">
      <c r="B8876" s="465"/>
      <c r="C8876" s="465"/>
    </row>
    <row r="8877" spans="2:3" x14ac:dyDescent="0.2">
      <c r="B8877" s="465"/>
      <c r="C8877" s="465"/>
    </row>
    <row r="8878" spans="2:3" x14ac:dyDescent="0.2">
      <c r="B8878" s="465"/>
      <c r="C8878" s="465"/>
    </row>
    <row r="8879" spans="2:3" x14ac:dyDescent="0.2">
      <c r="B8879" s="465"/>
      <c r="C8879" s="465"/>
    </row>
    <row r="8880" spans="2:3" x14ac:dyDescent="0.2">
      <c r="B8880" s="465"/>
      <c r="C8880" s="465"/>
    </row>
    <row r="8881" spans="2:3" x14ac:dyDescent="0.2">
      <c r="B8881" s="465"/>
      <c r="C8881" s="465"/>
    </row>
    <row r="8882" spans="2:3" x14ac:dyDescent="0.2">
      <c r="B8882" s="465"/>
      <c r="C8882" s="465"/>
    </row>
    <row r="8883" spans="2:3" x14ac:dyDescent="0.2">
      <c r="B8883" s="465"/>
      <c r="C8883" s="465"/>
    </row>
    <row r="8884" spans="2:3" x14ac:dyDescent="0.2">
      <c r="B8884" s="465"/>
      <c r="C8884" s="465"/>
    </row>
    <row r="8885" spans="2:3" x14ac:dyDescent="0.2">
      <c r="B8885" s="465"/>
      <c r="C8885" s="465"/>
    </row>
    <row r="8886" spans="2:3" x14ac:dyDescent="0.2">
      <c r="B8886" s="465"/>
      <c r="C8886" s="465"/>
    </row>
    <row r="8887" spans="2:3" x14ac:dyDescent="0.2">
      <c r="B8887" s="465"/>
      <c r="C8887" s="465"/>
    </row>
    <row r="8888" spans="2:3" x14ac:dyDescent="0.2">
      <c r="B8888" s="465"/>
      <c r="C8888" s="465"/>
    </row>
    <row r="8889" spans="2:3" x14ac:dyDescent="0.2">
      <c r="B8889" s="465"/>
      <c r="C8889" s="465"/>
    </row>
    <row r="8890" spans="2:3" x14ac:dyDescent="0.2">
      <c r="B8890" s="465"/>
      <c r="C8890" s="465"/>
    </row>
    <row r="8891" spans="2:3" x14ac:dyDescent="0.2">
      <c r="B8891" s="465"/>
      <c r="C8891" s="465"/>
    </row>
    <row r="8892" spans="2:3" x14ac:dyDescent="0.2">
      <c r="B8892" s="465"/>
      <c r="C8892" s="465"/>
    </row>
    <row r="8893" spans="2:3" x14ac:dyDescent="0.2">
      <c r="B8893" s="465"/>
      <c r="C8893" s="465"/>
    </row>
    <row r="8894" spans="2:3" x14ac:dyDescent="0.2">
      <c r="B8894" s="465"/>
      <c r="C8894" s="465"/>
    </row>
    <row r="8895" spans="2:3" x14ac:dyDescent="0.2">
      <c r="B8895" s="465"/>
      <c r="C8895" s="465"/>
    </row>
    <row r="8896" spans="2:3" x14ac:dyDescent="0.2">
      <c r="B8896" s="465"/>
      <c r="C8896" s="465"/>
    </row>
    <row r="8897" spans="2:3" x14ac:dyDescent="0.2">
      <c r="B8897" s="465"/>
      <c r="C8897" s="465"/>
    </row>
    <row r="8898" spans="2:3" x14ac:dyDescent="0.2">
      <c r="B8898" s="465"/>
      <c r="C8898" s="465"/>
    </row>
    <row r="8899" spans="2:3" x14ac:dyDescent="0.2">
      <c r="B8899" s="465"/>
      <c r="C8899" s="465"/>
    </row>
    <row r="8900" spans="2:3" x14ac:dyDescent="0.2">
      <c r="B8900" s="465"/>
      <c r="C8900" s="465"/>
    </row>
    <row r="8901" spans="2:3" x14ac:dyDescent="0.2">
      <c r="B8901" s="465"/>
      <c r="C8901" s="465"/>
    </row>
    <row r="8902" spans="2:3" x14ac:dyDescent="0.2">
      <c r="B8902" s="465"/>
      <c r="C8902" s="465"/>
    </row>
    <row r="8903" spans="2:3" x14ac:dyDescent="0.2">
      <c r="B8903" s="465"/>
      <c r="C8903" s="465"/>
    </row>
    <row r="8904" spans="2:3" x14ac:dyDescent="0.2">
      <c r="B8904" s="465"/>
      <c r="C8904" s="465"/>
    </row>
    <row r="8905" spans="2:3" x14ac:dyDescent="0.2">
      <c r="B8905" s="465"/>
      <c r="C8905" s="465"/>
    </row>
    <row r="8906" spans="2:3" x14ac:dyDescent="0.2">
      <c r="B8906" s="465"/>
      <c r="C8906" s="465"/>
    </row>
    <row r="8907" spans="2:3" x14ac:dyDescent="0.2">
      <c r="B8907" s="465"/>
      <c r="C8907" s="465"/>
    </row>
    <row r="8908" spans="2:3" x14ac:dyDescent="0.2">
      <c r="B8908" s="465"/>
      <c r="C8908" s="465"/>
    </row>
    <row r="8909" spans="2:3" x14ac:dyDescent="0.2">
      <c r="B8909" s="465"/>
      <c r="C8909" s="465"/>
    </row>
    <row r="8910" spans="2:3" x14ac:dyDescent="0.2">
      <c r="B8910" s="465"/>
      <c r="C8910" s="465"/>
    </row>
    <row r="8911" spans="2:3" x14ac:dyDescent="0.2">
      <c r="B8911" s="465"/>
      <c r="C8911" s="465"/>
    </row>
    <row r="8912" spans="2:3" x14ac:dyDescent="0.2">
      <c r="B8912" s="465"/>
      <c r="C8912" s="465"/>
    </row>
    <row r="8913" spans="2:3" x14ac:dyDescent="0.2">
      <c r="B8913" s="465"/>
      <c r="C8913" s="465"/>
    </row>
    <row r="8914" spans="2:3" x14ac:dyDescent="0.2">
      <c r="B8914" s="465"/>
      <c r="C8914" s="465"/>
    </row>
    <row r="8915" spans="2:3" x14ac:dyDescent="0.2">
      <c r="B8915" s="465"/>
      <c r="C8915" s="465"/>
    </row>
    <row r="8916" spans="2:3" x14ac:dyDescent="0.2">
      <c r="B8916" s="465"/>
      <c r="C8916" s="465"/>
    </row>
    <row r="8917" spans="2:3" x14ac:dyDescent="0.2">
      <c r="B8917" s="465"/>
      <c r="C8917" s="465"/>
    </row>
    <row r="8918" spans="2:3" x14ac:dyDescent="0.2">
      <c r="B8918" s="465"/>
      <c r="C8918" s="465"/>
    </row>
    <row r="8919" spans="2:3" x14ac:dyDescent="0.2">
      <c r="B8919" s="465"/>
      <c r="C8919" s="465"/>
    </row>
    <row r="8920" spans="2:3" x14ac:dyDescent="0.2">
      <c r="B8920" s="465"/>
      <c r="C8920" s="465"/>
    </row>
    <row r="8921" spans="2:3" x14ac:dyDescent="0.2">
      <c r="B8921" s="465"/>
      <c r="C8921" s="465"/>
    </row>
    <row r="8922" spans="2:3" x14ac:dyDescent="0.2">
      <c r="B8922" s="465"/>
      <c r="C8922" s="465"/>
    </row>
    <row r="8923" spans="2:3" x14ac:dyDescent="0.2">
      <c r="B8923" s="465"/>
      <c r="C8923" s="465"/>
    </row>
    <row r="8924" spans="2:3" x14ac:dyDescent="0.2">
      <c r="B8924" s="465"/>
      <c r="C8924" s="465"/>
    </row>
    <row r="8925" spans="2:3" x14ac:dyDescent="0.2">
      <c r="B8925" s="465"/>
      <c r="C8925" s="465"/>
    </row>
    <row r="8926" spans="2:3" x14ac:dyDescent="0.2">
      <c r="B8926" s="465"/>
      <c r="C8926" s="465"/>
    </row>
    <row r="8927" spans="2:3" x14ac:dyDescent="0.2">
      <c r="B8927" s="465"/>
      <c r="C8927" s="465"/>
    </row>
    <row r="8928" spans="2:3" x14ac:dyDescent="0.2">
      <c r="B8928" s="465"/>
      <c r="C8928" s="465"/>
    </row>
    <row r="8929" spans="2:3" x14ac:dyDescent="0.2">
      <c r="B8929" s="465"/>
      <c r="C8929" s="465"/>
    </row>
    <row r="8930" spans="2:3" x14ac:dyDescent="0.2">
      <c r="B8930" s="465"/>
      <c r="C8930" s="465"/>
    </row>
    <row r="8931" spans="2:3" x14ac:dyDescent="0.2">
      <c r="B8931" s="465"/>
      <c r="C8931" s="465"/>
    </row>
    <row r="8932" spans="2:3" x14ac:dyDescent="0.2">
      <c r="B8932" s="465"/>
      <c r="C8932" s="465"/>
    </row>
    <row r="8933" spans="2:3" x14ac:dyDescent="0.2">
      <c r="B8933" s="465"/>
      <c r="C8933" s="465"/>
    </row>
    <row r="8934" spans="2:3" x14ac:dyDescent="0.2">
      <c r="B8934" s="465"/>
      <c r="C8934" s="465"/>
    </row>
    <row r="8935" spans="2:3" x14ac:dyDescent="0.2">
      <c r="B8935" s="465"/>
      <c r="C8935" s="465"/>
    </row>
    <row r="8936" spans="2:3" x14ac:dyDescent="0.2">
      <c r="B8936" s="465"/>
      <c r="C8936" s="465"/>
    </row>
    <row r="8937" spans="2:3" x14ac:dyDescent="0.2">
      <c r="B8937" s="465"/>
      <c r="C8937" s="465"/>
    </row>
    <row r="8938" spans="2:3" x14ac:dyDescent="0.2">
      <c r="B8938" s="465"/>
      <c r="C8938" s="465"/>
    </row>
    <row r="8939" spans="2:3" x14ac:dyDescent="0.2">
      <c r="B8939" s="465"/>
      <c r="C8939" s="465"/>
    </row>
    <row r="8940" spans="2:3" x14ac:dyDescent="0.2">
      <c r="B8940" s="465"/>
      <c r="C8940" s="465"/>
    </row>
    <row r="8941" spans="2:3" x14ac:dyDescent="0.2">
      <c r="B8941" s="465"/>
      <c r="C8941" s="465"/>
    </row>
    <row r="8942" spans="2:3" x14ac:dyDescent="0.2">
      <c r="B8942" s="465"/>
      <c r="C8942" s="465"/>
    </row>
    <row r="8943" spans="2:3" x14ac:dyDescent="0.2">
      <c r="B8943" s="465"/>
      <c r="C8943" s="465"/>
    </row>
    <row r="8944" spans="2:3" x14ac:dyDescent="0.2">
      <c r="B8944" s="465"/>
      <c r="C8944" s="465"/>
    </row>
    <row r="8945" spans="2:3" x14ac:dyDescent="0.2">
      <c r="B8945" s="465"/>
      <c r="C8945" s="465"/>
    </row>
    <row r="8946" spans="2:3" x14ac:dyDescent="0.2">
      <c r="B8946" s="465"/>
      <c r="C8946" s="465"/>
    </row>
    <row r="8947" spans="2:3" x14ac:dyDescent="0.2">
      <c r="B8947" s="465"/>
      <c r="C8947" s="465"/>
    </row>
    <row r="8948" spans="2:3" x14ac:dyDescent="0.2">
      <c r="B8948" s="465"/>
      <c r="C8948" s="465"/>
    </row>
    <row r="8949" spans="2:3" x14ac:dyDescent="0.2">
      <c r="B8949" s="465"/>
      <c r="C8949" s="465"/>
    </row>
    <row r="8950" spans="2:3" x14ac:dyDescent="0.2">
      <c r="B8950" s="465"/>
      <c r="C8950" s="465"/>
    </row>
    <row r="8951" spans="2:3" x14ac:dyDescent="0.2">
      <c r="B8951" s="465"/>
      <c r="C8951" s="465"/>
    </row>
    <row r="8952" spans="2:3" x14ac:dyDescent="0.2">
      <c r="B8952" s="465"/>
      <c r="C8952" s="465"/>
    </row>
    <row r="8953" spans="2:3" x14ac:dyDescent="0.2">
      <c r="B8953" s="465"/>
      <c r="C8953" s="465"/>
    </row>
    <row r="8954" spans="2:3" x14ac:dyDescent="0.2">
      <c r="B8954" s="465"/>
      <c r="C8954" s="465"/>
    </row>
    <row r="8955" spans="2:3" x14ac:dyDescent="0.2">
      <c r="B8955" s="465"/>
      <c r="C8955" s="465"/>
    </row>
    <row r="8956" spans="2:3" x14ac:dyDescent="0.2">
      <c r="B8956" s="465"/>
      <c r="C8956" s="465"/>
    </row>
    <row r="8957" spans="2:3" x14ac:dyDescent="0.2">
      <c r="B8957" s="465"/>
      <c r="C8957" s="465"/>
    </row>
    <row r="8958" spans="2:3" x14ac:dyDescent="0.2">
      <c r="B8958" s="465"/>
      <c r="C8958" s="465"/>
    </row>
    <row r="8959" spans="2:3" x14ac:dyDescent="0.2">
      <c r="B8959" s="465"/>
      <c r="C8959" s="465"/>
    </row>
    <row r="8960" spans="2:3" x14ac:dyDescent="0.2">
      <c r="B8960" s="465"/>
      <c r="C8960" s="465"/>
    </row>
    <row r="8961" spans="2:3" x14ac:dyDescent="0.2">
      <c r="B8961" s="465"/>
      <c r="C8961" s="465"/>
    </row>
    <row r="8962" spans="2:3" x14ac:dyDescent="0.2">
      <c r="B8962" s="465"/>
      <c r="C8962" s="465"/>
    </row>
    <row r="8963" spans="2:3" x14ac:dyDescent="0.2">
      <c r="B8963" s="465"/>
      <c r="C8963" s="465"/>
    </row>
    <row r="8964" spans="2:3" x14ac:dyDescent="0.2">
      <c r="B8964" s="465"/>
      <c r="C8964" s="465"/>
    </row>
    <row r="8965" spans="2:3" x14ac:dyDescent="0.2">
      <c r="B8965" s="465"/>
      <c r="C8965" s="465"/>
    </row>
    <row r="8966" spans="2:3" x14ac:dyDescent="0.2">
      <c r="B8966" s="465"/>
      <c r="C8966" s="465"/>
    </row>
    <row r="8967" spans="2:3" x14ac:dyDescent="0.2">
      <c r="B8967" s="465"/>
      <c r="C8967" s="465"/>
    </row>
    <row r="8968" spans="2:3" x14ac:dyDescent="0.2">
      <c r="B8968" s="465"/>
      <c r="C8968" s="465"/>
    </row>
    <row r="8969" spans="2:3" x14ac:dyDescent="0.2">
      <c r="B8969" s="465"/>
      <c r="C8969" s="465"/>
    </row>
    <row r="8970" spans="2:3" x14ac:dyDescent="0.2">
      <c r="B8970" s="465"/>
      <c r="C8970" s="465"/>
    </row>
    <row r="8971" spans="2:3" x14ac:dyDescent="0.2">
      <c r="B8971" s="465"/>
      <c r="C8971" s="465"/>
    </row>
    <row r="8972" spans="2:3" x14ac:dyDescent="0.2">
      <c r="B8972" s="465"/>
      <c r="C8972" s="465"/>
    </row>
    <row r="8973" spans="2:3" x14ac:dyDescent="0.2">
      <c r="B8973" s="465"/>
      <c r="C8973" s="465"/>
    </row>
    <row r="8974" spans="2:3" x14ac:dyDescent="0.2">
      <c r="B8974" s="465"/>
      <c r="C8974" s="465"/>
    </row>
    <row r="8975" spans="2:3" x14ac:dyDescent="0.2">
      <c r="B8975" s="465"/>
      <c r="C8975" s="465"/>
    </row>
    <row r="8976" spans="2:3" x14ac:dyDescent="0.2">
      <c r="B8976" s="465"/>
      <c r="C8976" s="465"/>
    </row>
    <row r="8977" spans="2:3" x14ac:dyDescent="0.2">
      <c r="B8977" s="465"/>
      <c r="C8977" s="465"/>
    </row>
    <row r="8978" spans="2:3" x14ac:dyDescent="0.2">
      <c r="B8978" s="465"/>
      <c r="C8978" s="465"/>
    </row>
    <row r="8979" spans="2:3" x14ac:dyDescent="0.2">
      <c r="B8979" s="465"/>
      <c r="C8979" s="465"/>
    </row>
    <row r="8980" spans="2:3" x14ac:dyDescent="0.2">
      <c r="B8980" s="465"/>
      <c r="C8980" s="465"/>
    </row>
    <row r="8981" spans="2:3" x14ac:dyDescent="0.2">
      <c r="B8981" s="465"/>
      <c r="C8981" s="465"/>
    </row>
    <row r="8982" spans="2:3" x14ac:dyDescent="0.2">
      <c r="B8982" s="465"/>
      <c r="C8982" s="465"/>
    </row>
    <row r="8983" spans="2:3" x14ac:dyDescent="0.2">
      <c r="B8983" s="465"/>
      <c r="C8983" s="465"/>
    </row>
    <row r="8984" spans="2:3" x14ac:dyDescent="0.2">
      <c r="B8984" s="465"/>
      <c r="C8984" s="465"/>
    </row>
    <row r="8985" spans="2:3" x14ac:dyDescent="0.2">
      <c r="B8985" s="465"/>
      <c r="C8985" s="465"/>
    </row>
    <row r="8986" spans="2:3" x14ac:dyDescent="0.2">
      <c r="B8986" s="465"/>
      <c r="C8986" s="465"/>
    </row>
    <row r="8987" spans="2:3" x14ac:dyDescent="0.2">
      <c r="B8987" s="465"/>
      <c r="C8987" s="465"/>
    </row>
    <row r="8988" spans="2:3" x14ac:dyDescent="0.2">
      <c r="B8988" s="465"/>
      <c r="C8988" s="465"/>
    </row>
    <row r="8989" spans="2:3" x14ac:dyDescent="0.2">
      <c r="B8989" s="465"/>
      <c r="C8989" s="465"/>
    </row>
    <row r="8990" spans="2:3" x14ac:dyDescent="0.2">
      <c r="B8990" s="465"/>
      <c r="C8990" s="465"/>
    </row>
    <row r="8991" spans="2:3" x14ac:dyDescent="0.2">
      <c r="B8991" s="465"/>
      <c r="C8991" s="465"/>
    </row>
    <row r="8992" spans="2:3" x14ac:dyDescent="0.2">
      <c r="B8992" s="465"/>
      <c r="C8992" s="465"/>
    </row>
    <row r="8993" spans="2:3" x14ac:dyDescent="0.2">
      <c r="B8993" s="465"/>
      <c r="C8993" s="465"/>
    </row>
    <row r="8994" spans="2:3" x14ac:dyDescent="0.2">
      <c r="B8994" s="465"/>
      <c r="C8994" s="465"/>
    </row>
    <row r="8995" spans="2:3" x14ac:dyDescent="0.2">
      <c r="B8995" s="465"/>
      <c r="C8995" s="465"/>
    </row>
    <row r="8996" spans="2:3" x14ac:dyDescent="0.2">
      <c r="B8996" s="465"/>
      <c r="C8996" s="465"/>
    </row>
    <row r="8997" spans="2:3" x14ac:dyDescent="0.2">
      <c r="B8997" s="465"/>
      <c r="C8997" s="465"/>
    </row>
    <row r="8998" spans="2:3" x14ac:dyDescent="0.2">
      <c r="B8998" s="465"/>
      <c r="C8998" s="465"/>
    </row>
    <row r="8999" spans="2:3" x14ac:dyDescent="0.2">
      <c r="B8999" s="465"/>
      <c r="C8999" s="465"/>
    </row>
    <row r="9000" spans="2:3" x14ac:dyDescent="0.2">
      <c r="B9000" s="465"/>
      <c r="C9000" s="465"/>
    </row>
    <row r="9001" spans="2:3" x14ac:dyDescent="0.2">
      <c r="B9001" s="465"/>
      <c r="C9001" s="465"/>
    </row>
    <row r="9002" spans="2:3" x14ac:dyDescent="0.2">
      <c r="B9002" s="465"/>
      <c r="C9002" s="465"/>
    </row>
    <row r="9003" spans="2:3" x14ac:dyDescent="0.2">
      <c r="B9003" s="465"/>
      <c r="C9003" s="465"/>
    </row>
    <row r="9004" spans="2:3" x14ac:dyDescent="0.2">
      <c r="B9004" s="465"/>
      <c r="C9004" s="465"/>
    </row>
    <row r="9005" spans="2:3" x14ac:dyDescent="0.2">
      <c r="B9005" s="465"/>
      <c r="C9005" s="465"/>
    </row>
    <row r="9006" spans="2:3" x14ac:dyDescent="0.2">
      <c r="B9006" s="465"/>
      <c r="C9006" s="465"/>
    </row>
    <row r="9007" spans="2:3" x14ac:dyDescent="0.2">
      <c r="B9007" s="465"/>
      <c r="C9007" s="465"/>
    </row>
    <row r="9008" spans="2:3" x14ac:dyDescent="0.2">
      <c r="B9008" s="465"/>
      <c r="C9008" s="465"/>
    </row>
    <row r="9009" spans="2:3" x14ac:dyDescent="0.2">
      <c r="B9009" s="465"/>
      <c r="C9009" s="465"/>
    </row>
    <row r="9010" spans="2:3" x14ac:dyDescent="0.2">
      <c r="B9010" s="465"/>
      <c r="C9010" s="465"/>
    </row>
    <row r="9011" spans="2:3" x14ac:dyDescent="0.2">
      <c r="B9011" s="465"/>
      <c r="C9011" s="465"/>
    </row>
    <row r="9012" spans="2:3" x14ac:dyDescent="0.2">
      <c r="B9012" s="465"/>
      <c r="C9012" s="465"/>
    </row>
    <row r="9013" spans="2:3" x14ac:dyDescent="0.2">
      <c r="B9013" s="465"/>
      <c r="C9013" s="465"/>
    </row>
    <row r="9014" spans="2:3" x14ac:dyDescent="0.2">
      <c r="B9014" s="465"/>
      <c r="C9014" s="465"/>
    </row>
    <row r="9015" spans="2:3" x14ac:dyDescent="0.2">
      <c r="B9015" s="465"/>
      <c r="C9015" s="465"/>
    </row>
    <row r="9016" spans="2:3" x14ac:dyDescent="0.2">
      <c r="B9016" s="465"/>
      <c r="C9016" s="465"/>
    </row>
    <row r="9017" spans="2:3" x14ac:dyDescent="0.2">
      <c r="B9017" s="465"/>
      <c r="C9017" s="465"/>
    </row>
    <row r="9018" spans="2:3" x14ac:dyDescent="0.2">
      <c r="B9018" s="465"/>
      <c r="C9018" s="465"/>
    </row>
    <row r="9019" spans="2:3" x14ac:dyDescent="0.2">
      <c r="B9019" s="465"/>
      <c r="C9019" s="465"/>
    </row>
    <row r="9020" spans="2:3" x14ac:dyDescent="0.2">
      <c r="B9020" s="465"/>
      <c r="C9020" s="465"/>
    </row>
    <row r="9021" spans="2:3" x14ac:dyDescent="0.2">
      <c r="B9021" s="465"/>
      <c r="C9021" s="465"/>
    </row>
    <row r="9022" spans="2:3" x14ac:dyDescent="0.2">
      <c r="B9022" s="465"/>
      <c r="C9022" s="465"/>
    </row>
    <row r="9023" spans="2:3" x14ac:dyDescent="0.2">
      <c r="B9023" s="465"/>
      <c r="C9023" s="465"/>
    </row>
    <row r="9024" spans="2:3" x14ac:dyDescent="0.2">
      <c r="B9024" s="465"/>
      <c r="C9024" s="465"/>
    </row>
    <row r="9025" spans="2:3" x14ac:dyDescent="0.2">
      <c r="B9025" s="465"/>
      <c r="C9025" s="465"/>
    </row>
    <row r="9026" spans="2:3" x14ac:dyDescent="0.2">
      <c r="B9026" s="465"/>
      <c r="C9026" s="465"/>
    </row>
    <row r="9027" spans="2:3" x14ac:dyDescent="0.2">
      <c r="B9027" s="465"/>
      <c r="C9027" s="465"/>
    </row>
    <row r="9028" spans="2:3" x14ac:dyDescent="0.2">
      <c r="B9028" s="465"/>
      <c r="C9028" s="465"/>
    </row>
    <row r="9029" spans="2:3" x14ac:dyDescent="0.2">
      <c r="B9029" s="465"/>
      <c r="C9029" s="465"/>
    </row>
    <row r="9030" spans="2:3" x14ac:dyDescent="0.2">
      <c r="B9030" s="465"/>
      <c r="C9030" s="465"/>
    </row>
    <row r="9031" spans="2:3" x14ac:dyDescent="0.2">
      <c r="B9031" s="465"/>
      <c r="C9031" s="465"/>
    </row>
    <row r="9032" spans="2:3" x14ac:dyDescent="0.2">
      <c r="B9032" s="465"/>
      <c r="C9032" s="465"/>
    </row>
    <row r="9033" spans="2:3" x14ac:dyDescent="0.2">
      <c r="B9033" s="465"/>
      <c r="C9033" s="465"/>
    </row>
    <row r="9034" spans="2:3" x14ac:dyDescent="0.2">
      <c r="B9034" s="465"/>
      <c r="C9034" s="465"/>
    </row>
    <row r="9035" spans="2:3" x14ac:dyDescent="0.2">
      <c r="B9035" s="465"/>
      <c r="C9035" s="465"/>
    </row>
    <row r="9036" spans="2:3" x14ac:dyDescent="0.2">
      <c r="B9036" s="465"/>
      <c r="C9036" s="465"/>
    </row>
    <row r="9037" spans="2:3" x14ac:dyDescent="0.2">
      <c r="B9037" s="465"/>
      <c r="C9037" s="465"/>
    </row>
    <row r="9038" spans="2:3" x14ac:dyDescent="0.2">
      <c r="B9038" s="465"/>
      <c r="C9038" s="465"/>
    </row>
    <row r="9039" spans="2:3" x14ac:dyDescent="0.2">
      <c r="B9039" s="465"/>
      <c r="C9039" s="465"/>
    </row>
    <row r="9040" spans="2:3" x14ac:dyDescent="0.2">
      <c r="B9040" s="465"/>
      <c r="C9040" s="465"/>
    </row>
    <row r="9041" spans="2:3" x14ac:dyDescent="0.2">
      <c r="B9041" s="465"/>
      <c r="C9041" s="465"/>
    </row>
    <row r="9042" spans="2:3" x14ac:dyDescent="0.2">
      <c r="B9042" s="465"/>
      <c r="C9042" s="465"/>
    </row>
    <row r="9043" spans="2:3" x14ac:dyDescent="0.2">
      <c r="B9043" s="465"/>
      <c r="C9043" s="465"/>
    </row>
    <row r="9044" spans="2:3" x14ac:dyDescent="0.2">
      <c r="B9044" s="465"/>
      <c r="C9044" s="465"/>
    </row>
    <row r="9045" spans="2:3" x14ac:dyDescent="0.2">
      <c r="B9045" s="465"/>
      <c r="C9045" s="465"/>
    </row>
    <row r="9046" spans="2:3" x14ac:dyDescent="0.2">
      <c r="B9046" s="465"/>
      <c r="C9046" s="465"/>
    </row>
    <row r="9047" spans="2:3" x14ac:dyDescent="0.2">
      <c r="B9047" s="465"/>
      <c r="C9047" s="465"/>
    </row>
    <row r="9048" spans="2:3" x14ac:dyDescent="0.2">
      <c r="B9048" s="465"/>
      <c r="C9048" s="465"/>
    </row>
    <row r="9049" spans="2:3" x14ac:dyDescent="0.2">
      <c r="B9049" s="465"/>
      <c r="C9049" s="465"/>
    </row>
    <row r="9050" spans="2:3" x14ac:dyDescent="0.2">
      <c r="B9050" s="465"/>
      <c r="C9050" s="465"/>
    </row>
    <row r="9051" spans="2:3" x14ac:dyDescent="0.2">
      <c r="B9051" s="465"/>
      <c r="C9051" s="465"/>
    </row>
    <row r="9052" spans="2:3" x14ac:dyDescent="0.2">
      <c r="B9052" s="465"/>
      <c r="C9052" s="465"/>
    </row>
    <row r="9053" spans="2:3" x14ac:dyDescent="0.2">
      <c r="B9053" s="465"/>
      <c r="C9053" s="465"/>
    </row>
    <row r="9054" spans="2:3" x14ac:dyDescent="0.2">
      <c r="B9054" s="465"/>
      <c r="C9054" s="465"/>
    </row>
    <row r="9055" spans="2:3" x14ac:dyDescent="0.2">
      <c r="B9055" s="465"/>
      <c r="C9055" s="465"/>
    </row>
    <row r="9056" spans="2:3" x14ac:dyDescent="0.2">
      <c r="B9056" s="465"/>
      <c r="C9056" s="465"/>
    </row>
    <row r="9057" spans="2:3" x14ac:dyDescent="0.2">
      <c r="B9057" s="465"/>
      <c r="C9057" s="465"/>
    </row>
    <row r="9058" spans="2:3" x14ac:dyDescent="0.2">
      <c r="B9058" s="465"/>
      <c r="C9058" s="465"/>
    </row>
    <row r="9059" spans="2:3" x14ac:dyDescent="0.2">
      <c r="B9059" s="465"/>
      <c r="C9059" s="465"/>
    </row>
    <row r="9060" spans="2:3" x14ac:dyDescent="0.2">
      <c r="B9060" s="465"/>
      <c r="C9060" s="465"/>
    </row>
    <row r="9061" spans="2:3" x14ac:dyDescent="0.2">
      <c r="B9061" s="465"/>
      <c r="C9061" s="465"/>
    </row>
    <row r="9062" spans="2:3" x14ac:dyDescent="0.2">
      <c r="B9062" s="465"/>
      <c r="C9062" s="465"/>
    </row>
    <row r="9063" spans="2:3" x14ac:dyDescent="0.2">
      <c r="B9063" s="465"/>
      <c r="C9063" s="465"/>
    </row>
    <row r="9064" spans="2:3" x14ac:dyDescent="0.2">
      <c r="B9064" s="465"/>
      <c r="C9064" s="465"/>
    </row>
    <row r="9065" spans="2:3" x14ac:dyDescent="0.2">
      <c r="B9065" s="465"/>
      <c r="C9065" s="465"/>
    </row>
    <row r="9066" spans="2:3" x14ac:dyDescent="0.2">
      <c r="B9066" s="465"/>
      <c r="C9066" s="465"/>
    </row>
    <row r="9067" spans="2:3" x14ac:dyDescent="0.2">
      <c r="B9067" s="465"/>
      <c r="C9067" s="465"/>
    </row>
    <row r="9068" spans="2:3" x14ac:dyDescent="0.2">
      <c r="B9068" s="465"/>
      <c r="C9068" s="465"/>
    </row>
    <row r="9069" spans="2:3" x14ac:dyDescent="0.2">
      <c r="B9069" s="465"/>
      <c r="C9069" s="465"/>
    </row>
    <row r="9070" spans="2:3" x14ac:dyDescent="0.2">
      <c r="B9070" s="465"/>
      <c r="C9070" s="465"/>
    </row>
    <row r="9071" spans="2:3" x14ac:dyDescent="0.2">
      <c r="B9071" s="465"/>
      <c r="C9071" s="465"/>
    </row>
    <row r="9072" spans="2:3" x14ac:dyDescent="0.2">
      <c r="B9072" s="465"/>
      <c r="C9072" s="465"/>
    </row>
    <row r="9073" spans="2:3" x14ac:dyDescent="0.2">
      <c r="B9073" s="465"/>
      <c r="C9073" s="465"/>
    </row>
    <row r="9074" spans="2:3" x14ac:dyDescent="0.2">
      <c r="B9074" s="465"/>
      <c r="C9074" s="465"/>
    </row>
    <row r="9075" spans="2:3" x14ac:dyDescent="0.2">
      <c r="B9075" s="465"/>
      <c r="C9075" s="465"/>
    </row>
    <row r="9076" spans="2:3" x14ac:dyDescent="0.2">
      <c r="B9076" s="465"/>
      <c r="C9076" s="465"/>
    </row>
    <row r="9077" spans="2:3" x14ac:dyDescent="0.2">
      <c r="B9077" s="465"/>
      <c r="C9077" s="465"/>
    </row>
    <row r="9078" spans="2:3" x14ac:dyDescent="0.2">
      <c r="B9078" s="465"/>
      <c r="C9078" s="465"/>
    </row>
    <row r="9079" spans="2:3" x14ac:dyDescent="0.2">
      <c r="B9079" s="465"/>
      <c r="C9079" s="465"/>
    </row>
    <row r="9080" spans="2:3" x14ac:dyDescent="0.2">
      <c r="B9080" s="465"/>
      <c r="C9080" s="465"/>
    </row>
    <row r="9081" spans="2:3" x14ac:dyDescent="0.2">
      <c r="B9081" s="465"/>
      <c r="C9081" s="465"/>
    </row>
    <row r="9082" spans="2:3" x14ac:dyDescent="0.2">
      <c r="B9082" s="465"/>
      <c r="C9082" s="465"/>
    </row>
    <row r="9083" spans="2:3" x14ac:dyDescent="0.2">
      <c r="B9083" s="465"/>
      <c r="C9083" s="465"/>
    </row>
    <row r="9084" spans="2:3" x14ac:dyDescent="0.2">
      <c r="B9084" s="465"/>
      <c r="C9084" s="465"/>
    </row>
    <row r="9085" spans="2:3" x14ac:dyDescent="0.2">
      <c r="B9085" s="465"/>
      <c r="C9085" s="465"/>
    </row>
    <row r="9086" spans="2:3" x14ac:dyDescent="0.2">
      <c r="B9086" s="465"/>
      <c r="C9086" s="465"/>
    </row>
    <row r="9087" spans="2:3" x14ac:dyDescent="0.2">
      <c r="B9087" s="465"/>
      <c r="C9087" s="465"/>
    </row>
    <row r="9088" spans="2:3" x14ac:dyDescent="0.2">
      <c r="B9088" s="465"/>
      <c r="C9088" s="465"/>
    </row>
    <row r="9089" spans="2:3" x14ac:dyDescent="0.2">
      <c r="B9089" s="465"/>
      <c r="C9089" s="465"/>
    </row>
    <row r="9090" spans="2:3" x14ac:dyDescent="0.2">
      <c r="B9090" s="465"/>
      <c r="C9090" s="465"/>
    </row>
    <row r="9091" spans="2:3" x14ac:dyDescent="0.2">
      <c r="B9091" s="465"/>
      <c r="C9091" s="465"/>
    </row>
    <row r="9092" spans="2:3" x14ac:dyDescent="0.2">
      <c r="B9092" s="465"/>
      <c r="C9092" s="465"/>
    </row>
    <row r="9093" spans="2:3" x14ac:dyDescent="0.2">
      <c r="B9093" s="465"/>
      <c r="C9093" s="465"/>
    </row>
    <row r="9094" spans="2:3" x14ac:dyDescent="0.2">
      <c r="B9094" s="465"/>
      <c r="C9094" s="465"/>
    </row>
    <row r="9095" spans="2:3" x14ac:dyDescent="0.2">
      <c r="B9095" s="465"/>
      <c r="C9095" s="465"/>
    </row>
    <row r="9096" spans="2:3" x14ac:dyDescent="0.2">
      <c r="B9096" s="465"/>
      <c r="C9096" s="465"/>
    </row>
    <row r="9097" spans="2:3" x14ac:dyDescent="0.2">
      <c r="B9097" s="465"/>
      <c r="C9097" s="465"/>
    </row>
    <row r="9098" spans="2:3" x14ac:dyDescent="0.2">
      <c r="B9098" s="465"/>
      <c r="C9098" s="465"/>
    </row>
    <row r="9099" spans="2:3" x14ac:dyDescent="0.2">
      <c r="B9099" s="465"/>
      <c r="C9099" s="465"/>
    </row>
    <row r="9100" spans="2:3" x14ac:dyDescent="0.2">
      <c r="B9100" s="465"/>
      <c r="C9100" s="465"/>
    </row>
    <row r="9101" spans="2:3" x14ac:dyDescent="0.2">
      <c r="B9101" s="465"/>
      <c r="C9101" s="465"/>
    </row>
    <row r="9102" spans="2:3" x14ac:dyDescent="0.2">
      <c r="B9102" s="465"/>
      <c r="C9102" s="465"/>
    </row>
    <row r="9103" spans="2:3" x14ac:dyDescent="0.2">
      <c r="B9103" s="465"/>
      <c r="C9103" s="465"/>
    </row>
    <row r="9104" spans="2:3" x14ac:dyDescent="0.2">
      <c r="B9104" s="465"/>
      <c r="C9104" s="465"/>
    </row>
    <row r="9105" spans="2:3" x14ac:dyDescent="0.2">
      <c r="B9105" s="465"/>
      <c r="C9105" s="465"/>
    </row>
    <row r="9106" spans="2:3" x14ac:dyDescent="0.2">
      <c r="B9106" s="465"/>
      <c r="C9106" s="465"/>
    </row>
    <row r="9107" spans="2:3" x14ac:dyDescent="0.2">
      <c r="B9107" s="465"/>
      <c r="C9107" s="465"/>
    </row>
    <row r="9108" spans="2:3" x14ac:dyDescent="0.2">
      <c r="B9108" s="465"/>
      <c r="C9108" s="465"/>
    </row>
    <row r="9109" spans="2:3" x14ac:dyDescent="0.2">
      <c r="B9109" s="465"/>
      <c r="C9109" s="465"/>
    </row>
    <row r="9110" spans="2:3" x14ac:dyDescent="0.2">
      <c r="B9110" s="465"/>
      <c r="C9110" s="465"/>
    </row>
    <row r="9111" spans="2:3" x14ac:dyDescent="0.2">
      <c r="B9111" s="465"/>
      <c r="C9111" s="465"/>
    </row>
    <row r="9112" spans="2:3" x14ac:dyDescent="0.2">
      <c r="B9112" s="465"/>
      <c r="C9112" s="465"/>
    </row>
    <row r="9113" spans="2:3" x14ac:dyDescent="0.2">
      <c r="B9113" s="465"/>
      <c r="C9113" s="465"/>
    </row>
    <row r="9114" spans="2:3" x14ac:dyDescent="0.2">
      <c r="B9114" s="465"/>
      <c r="C9114" s="465"/>
    </row>
    <row r="9115" spans="2:3" x14ac:dyDescent="0.2">
      <c r="B9115" s="465"/>
      <c r="C9115" s="465"/>
    </row>
    <row r="9116" spans="2:3" x14ac:dyDescent="0.2">
      <c r="B9116" s="465"/>
      <c r="C9116" s="465"/>
    </row>
    <row r="9117" spans="2:3" x14ac:dyDescent="0.2">
      <c r="B9117" s="465"/>
      <c r="C9117" s="465"/>
    </row>
    <row r="9118" spans="2:3" x14ac:dyDescent="0.2">
      <c r="B9118" s="465"/>
      <c r="C9118" s="465"/>
    </row>
    <row r="9119" spans="2:3" x14ac:dyDescent="0.2">
      <c r="B9119" s="465"/>
      <c r="C9119" s="465"/>
    </row>
    <row r="9120" spans="2:3" x14ac:dyDescent="0.2">
      <c r="B9120" s="465"/>
      <c r="C9120" s="465"/>
    </row>
    <row r="9121" spans="2:3" x14ac:dyDescent="0.2">
      <c r="B9121" s="465"/>
      <c r="C9121" s="465"/>
    </row>
    <row r="9122" spans="2:3" x14ac:dyDescent="0.2">
      <c r="B9122" s="465"/>
      <c r="C9122" s="465"/>
    </row>
    <row r="9123" spans="2:3" x14ac:dyDescent="0.2">
      <c r="B9123" s="465"/>
      <c r="C9123" s="465"/>
    </row>
    <row r="9124" spans="2:3" x14ac:dyDescent="0.2">
      <c r="B9124" s="465"/>
      <c r="C9124" s="465"/>
    </row>
    <row r="9125" spans="2:3" x14ac:dyDescent="0.2">
      <c r="B9125" s="465"/>
      <c r="C9125" s="465"/>
    </row>
    <row r="9126" spans="2:3" x14ac:dyDescent="0.2">
      <c r="B9126" s="465"/>
      <c r="C9126" s="465"/>
    </row>
    <row r="9127" spans="2:3" x14ac:dyDescent="0.2">
      <c r="B9127" s="465"/>
      <c r="C9127" s="465"/>
    </row>
    <row r="9128" spans="2:3" x14ac:dyDescent="0.2">
      <c r="B9128" s="465"/>
      <c r="C9128" s="465"/>
    </row>
    <row r="9129" spans="2:3" x14ac:dyDescent="0.2">
      <c r="B9129" s="465"/>
      <c r="C9129" s="465"/>
    </row>
    <row r="9130" spans="2:3" x14ac:dyDescent="0.2">
      <c r="B9130" s="465"/>
      <c r="C9130" s="465"/>
    </row>
    <row r="9131" spans="2:3" x14ac:dyDescent="0.2">
      <c r="B9131" s="465"/>
      <c r="C9131" s="465"/>
    </row>
    <row r="9132" spans="2:3" x14ac:dyDescent="0.2">
      <c r="B9132" s="465"/>
      <c r="C9132" s="465"/>
    </row>
    <row r="9133" spans="2:3" x14ac:dyDescent="0.2">
      <c r="B9133" s="465"/>
      <c r="C9133" s="465"/>
    </row>
    <row r="9134" spans="2:3" x14ac:dyDescent="0.2">
      <c r="B9134" s="465"/>
      <c r="C9134" s="465"/>
    </row>
    <row r="9135" spans="2:3" x14ac:dyDescent="0.2">
      <c r="B9135" s="465"/>
      <c r="C9135" s="465"/>
    </row>
    <row r="9136" spans="2:3" x14ac:dyDescent="0.2">
      <c r="B9136" s="465"/>
      <c r="C9136" s="465"/>
    </row>
    <row r="9137" spans="2:3" x14ac:dyDescent="0.2">
      <c r="B9137" s="465"/>
      <c r="C9137" s="465"/>
    </row>
    <row r="9138" spans="2:3" x14ac:dyDescent="0.2">
      <c r="B9138" s="465"/>
      <c r="C9138" s="465"/>
    </row>
    <row r="9139" spans="2:3" x14ac:dyDescent="0.2">
      <c r="B9139" s="465"/>
      <c r="C9139" s="465"/>
    </row>
    <row r="9140" spans="2:3" x14ac:dyDescent="0.2">
      <c r="B9140" s="465"/>
      <c r="C9140" s="465"/>
    </row>
    <row r="9141" spans="2:3" x14ac:dyDescent="0.2">
      <c r="B9141" s="465"/>
      <c r="C9141" s="465"/>
    </row>
    <row r="9142" spans="2:3" x14ac:dyDescent="0.2">
      <c r="B9142" s="465"/>
      <c r="C9142" s="465"/>
    </row>
    <row r="9143" spans="2:3" x14ac:dyDescent="0.2">
      <c r="B9143" s="465"/>
      <c r="C9143" s="465"/>
    </row>
    <row r="9144" spans="2:3" x14ac:dyDescent="0.2">
      <c r="B9144" s="465"/>
      <c r="C9144" s="465"/>
    </row>
    <row r="9145" spans="2:3" x14ac:dyDescent="0.2">
      <c r="B9145" s="465"/>
      <c r="C9145" s="465"/>
    </row>
    <row r="9146" spans="2:3" x14ac:dyDescent="0.2">
      <c r="B9146" s="465"/>
      <c r="C9146" s="465"/>
    </row>
    <row r="9147" spans="2:3" x14ac:dyDescent="0.2">
      <c r="B9147" s="465"/>
      <c r="C9147" s="465"/>
    </row>
    <row r="9148" spans="2:3" x14ac:dyDescent="0.2">
      <c r="B9148" s="465"/>
      <c r="C9148" s="465"/>
    </row>
    <row r="9149" spans="2:3" x14ac:dyDescent="0.2">
      <c r="B9149" s="465"/>
      <c r="C9149" s="465"/>
    </row>
    <row r="9150" spans="2:3" x14ac:dyDescent="0.2">
      <c r="B9150" s="465"/>
      <c r="C9150" s="465"/>
    </row>
    <row r="9151" spans="2:3" x14ac:dyDescent="0.2">
      <c r="B9151" s="465"/>
      <c r="C9151" s="465"/>
    </row>
    <row r="9152" spans="2:3" x14ac:dyDescent="0.2">
      <c r="B9152" s="465"/>
      <c r="C9152" s="465"/>
    </row>
    <row r="9153" spans="2:3" x14ac:dyDescent="0.2">
      <c r="B9153" s="465"/>
      <c r="C9153" s="465"/>
    </row>
    <row r="9154" spans="2:3" x14ac:dyDescent="0.2">
      <c r="B9154" s="465"/>
      <c r="C9154" s="465"/>
    </row>
    <row r="9155" spans="2:3" x14ac:dyDescent="0.2">
      <c r="B9155" s="465"/>
      <c r="C9155" s="465"/>
    </row>
    <row r="9156" spans="2:3" x14ac:dyDescent="0.2">
      <c r="B9156" s="465"/>
      <c r="C9156" s="465"/>
    </row>
    <row r="9157" spans="2:3" x14ac:dyDescent="0.2">
      <c r="B9157" s="465"/>
      <c r="C9157" s="465"/>
    </row>
    <row r="9158" spans="2:3" x14ac:dyDescent="0.2">
      <c r="B9158" s="465"/>
      <c r="C9158" s="465"/>
    </row>
    <row r="9159" spans="2:3" x14ac:dyDescent="0.2">
      <c r="B9159" s="465"/>
      <c r="C9159" s="465"/>
    </row>
    <row r="9160" spans="2:3" x14ac:dyDescent="0.2">
      <c r="B9160" s="465"/>
      <c r="C9160" s="465"/>
    </row>
    <row r="9161" spans="2:3" x14ac:dyDescent="0.2">
      <c r="B9161" s="465"/>
      <c r="C9161" s="465"/>
    </row>
    <row r="9162" spans="2:3" x14ac:dyDescent="0.2">
      <c r="B9162" s="465"/>
      <c r="C9162" s="465"/>
    </row>
    <row r="9163" spans="2:3" x14ac:dyDescent="0.2">
      <c r="B9163" s="465"/>
      <c r="C9163" s="465"/>
    </row>
    <row r="9164" spans="2:3" x14ac:dyDescent="0.2">
      <c r="B9164" s="465"/>
      <c r="C9164" s="465"/>
    </row>
    <row r="9165" spans="2:3" x14ac:dyDescent="0.2">
      <c r="B9165" s="465"/>
      <c r="C9165" s="465"/>
    </row>
    <row r="9166" spans="2:3" x14ac:dyDescent="0.2">
      <c r="B9166" s="465"/>
      <c r="C9166" s="465"/>
    </row>
    <row r="9167" spans="2:3" x14ac:dyDescent="0.2">
      <c r="B9167" s="465"/>
      <c r="C9167" s="465"/>
    </row>
    <row r="9168" spans="2:3" x14ac:dyDescent="0.2">
      <c r="B9168" s="465"/>
      <c r="C9168" s="465"/>
    </row>
    <row r="9169" spans="2:3" x14ac:dyDescent="0.2">
      <c r="B9169" s="465"/>
      <c r="C9169" s="465"/>
    </row>
    <row r="9170" spans="2:3" x14ac:dyDescent="0.2">
      <c r="B9170" s="465"/>
      <c r="C9170" s="465"/>
    </row>
    <row r="9171" spans="2:3" x14ac:dyDescent="0.2">
      <c r="B9171" s="465"/>
      <c r="C9171" s="465"/>
    </row>
    <row r="9172" spans="2:3" x14ac:dyDescent="0.2">
      <c r="B9172" s="465"/>
      <c r="C9172" s="465"/>
    </row>
    <row r="9173" spans="2:3" x14ac:dyDescent="0.2">
      <c r="B9173" s="465"/>
      <c r="C9173" s="465"/>
    </row>
    <row r="9174" spans="2:3" x14ac:dyDescent="0.2">
      <c r="B9174" s="465"/>
      <c r="C9174" s="465"/>
    </row>
    <row r="9175" spans="2:3" x14ac:dyDescent="0.2">
      <c r="B9175" s="465"/>
      <c r="C9175" s="465"/>
    </row>
    <row r="9176" spans="2:3" x14ac:dyDescent="0.2">
      <c r="B9176" s="465"/>
      <c r="C9176" s="465"/>
    </row>
    <row r="9177" spans="2:3" x14ac:dyDescent="0.2">
      <c r="B9177" s="465"/>
      <c r="C9177" s="465"/>
    </row>
    <row r="9178" spans="2:3" x14ac:dyDescent="0.2">
      <c r="B9178" s="465"/>
      <c r="C9178" s="465"/>
    </row>
    <row r="9179" spans="2:3" x14ac:dyDescent="0.2">
      <c r="B9179" s="465"/>
      <c r="C9179" s="465"/>
    </row>
    <row r="9180" spans="2:3" x14ac:dyDescent="0.2">
      <c r="B9180" s="465"/>
      <c r="C9180" s="465"/>
    </row>
    <row r="9181" spans="2:3" x14ac:dyDescent="0.2">
      <c r="B9181" s="465"/>
      <c r="C9181" s="465"/>
    </row>
    <row r="9182" spans="2:3" x14ac:dyDescent="0.2">
      <c r="B9182" s="465"/>
      <c r="C9182" s="465"/>
    </row>
    <row r="9183" spans="2:3" x14ac:dyDescent="0.2">
      <c r="B9183" s="465"/>
      <c r="C9183" s="465"/>
    </row>
    <row r="9184" spans="2:3" x14ac:dyDescent="0.2">
      <c r="B9184" s="465"/>
      <c r="C9184" s="465"/>
    </row>
    <row r="9185" spans="2:3" x14ac:dyDescent="0.2">
      <c r="B9185" s="465"/>
      <c r="C9185" s="465"/>
    </row>
    <row r="9186" spans="2:3" x14ac:dyDescent="0.2">
      <c r="B9186" s="465"/>
      <c r="C9186" s="465"/>
    </row>
    <row r="9187" spans="2:3" x14ac:dyDescent="0.2">
      <c r="B9187" s="465"/>
      <c r="C9187" s="465"/>
    </row>
    <row r="9188" spans="2:3" x14ac:dyDescent="0.2">
      <c r="B9188" s="465"/>
      <c r="C9188" s="465"/>
    </row>
    <row r="9189" spans="2:3" x14ac:dyDescent="0.2">
      <c r="B9189" s="465"/>
      <c r="C9189" s="465"/>
    </row>
    <row r="9190" spans="2:3" x14ac:dyDescent="0.2">
      <c r="B9190" s="465"/>
      <c r="C9190" s="465"/>
    </row>
    <row r="9191" spans="2:3" x14ac:dyDescent="0.2">
      <c r="B9191" s="465"/>
      <c r="C9191" s="465"/>
    </row>
    <row r="9192" spans="2:3" x14ac:dyDescent="0.2">
      <c r="B9192" s="465"/>
      <c r="C9192" s="465"/>
    </row>
    <row r="9193" spans="2:3" x14ac:dyDescent="0.2">
      <c r="B9193" s="465"/>
      <c r="C9193" s="465"/>
    </row>
    <row r="9194" spans="2:3" x14ac:dyDescent="0.2">
      <c r="B9194" s="465"/>
      <c r="C9194" s="465"/>
    </row>
    <row r="9195" spans="2:3" x14ac:dyDescent="0.2">
      <c r="B9195" s="465"/>
      <c r="C9195" s="465"/>
    </row>
    <row r="9196" spans="2:3" x14ac:dyDescent="0.2">
      <c r="B9196" s="465"/>
      <c r="C9196" s="465"/>
    </row>
    <row r="9197" spans="2:3" x14ac:dyDescent="0.2">
      <c r="B9197" s="465"/>
      <c r="C9197" s="465"/>
    </row>
    <row r="9198" spans="2:3" x14ac:dyDescent="0.2">
      <c r="B9198" s="465"/>
      <c r="C9198" s="465"/>
    </row>
    <row r="9199" spans="2:3" x14ac:dyDescent="0.2">
      <c r="B9199" s="465"/>
      <c r="C9199" s="465"/>
    </row>
    <row r="9200" spans="2:3" x14ac:dyDescent="0.2">
      <c r="B9200" s="465"/>
      <c r="C9200" s="465"/>
    </row>
    <row r="9201" spans="2:3" x14ac:dyDescent="0.2">
      <c r="B9201" s="465"/>
      <c r="C9201" s="465"/>
    </row>
    <row r="9202" spans="2:3" x14ac:dyDescent="0.2">
      <c r="B9202" s="465"/>
      <c r="C9202" s="465"/>
    </row>
    <row r="9203" spans="2:3" x14ac:dyDescent="0.2">
      <c r="B9203" s="465"/>
      <c r="C9203" s="465"/>
    </row>
    <row r="9204" spans="2:3" x14ac:dyDescent="0.2">
      <c r="B9204" s="465"/>
      <c r="C9204" s="465"/>
    </row>
    <row r="9205" spans="2:3" x14ac:dyDescent="0.2">
      <c r="B9205" s="465"/>
      <c r="C9205" s="465"/>
    </row>
    <row r="9206" spans="2:3" x14ac:dyDescent="0.2">
      <c r="B9206" s="465"/>
      <c r="C9206" s="465"/>
    </row>
    <row r="9207" spans="2:3" x14ac:dyDescent="0.2">
      <c r="B9207" s="465"/>
      <c r="C9207" s="465"/>
    </row>
    <row r="9208" spans="2:3" x14ac:dyDescent="0.2">
      <c r="B9208" s="465"/>
      <c r="C9208" s="465"/>
    </row>
    <row r="9209" spans="2:3" x14ac:dyDescent="0.2">
      <c r="B9209" s="465"/>
      <c r="C9209" s="465"/>
    </row>
    <row r="9210" spans="2:3" x14ac:dyDescent="0.2">
      <c r="B9210" s="465"/>
      <c r="C9210" s="465"/>
    </row>
    <row r="9211" spans="2:3" x14ac:dyDescent="0.2">
      <c r="B9211" s="465"/>
      <c r="C9211" s="465"/>
    </row>
    <row r="9212" spans="2:3" x14ac:dyDescent="0.2">
      <c r="B9212" s="465"/>
      <c r="C9212" s="465"/>
    </row>
    <row r="9213" spans="2:3" x14ac:dyDescent="0.2">
      <c r="B9213" s="465"/>
      <c r="C9213" s="465"/>
    </row>
    <row r="9214" spans="2:3" x14ac:dyDescent="0.2">
      <c r="B9214" s="465"/>
      <c r="C9214" s="465"/>
    </row>
    <row r="9215" spans="2:3" x14ac:dyDescent="0.2">
      <c r="B9215" s="465"/>
      <c r="C9215" s="465"/>
    </row>
    <row r="9216" spans="2:3" x14ac:dyDescent="0.2">
      <c r="B9216" s="465"/>
      <c r="C9216" s="465"/>
    </row>
    <row r="9217" spans="2:3" x14ac:dyDescent="0.2">
      <c r="B9217" s="465"/>
      <c r="C9217" s="465"/>
    </row>
    <row r="9218" spans="2:3" x14ac:dyDescent="0.2">
      <c r="B9218" s="465"/>
      <c r="C9218" s="465"/>
    </row>
    <row r="9219" spans="2:3" x14ac:dyDescent="0.2">
      <c r="B9219" s="465"/>
      <c r="C9219" s="465"/>
    </row>
    <row r="9220" spans="2:3" x14ac:dyDescent="0.2">
      <c r="B9220" s="465"/>
      <c r="C9220" s="465"/>
    </row>
    <row r="9221" spans="2:3" x14ac:dyDescent="0.2">
      <c r="B9221" s="465"/>
      <c r="C9221" s="465"/>
    </row>
    <row r="9222" spans="2:3" x14ac:dyDescent="0.2">
      <c r="B9222" s="465"/>
      <c r="C9222" s="465"/>
    </row>
    <row r="9223" spans="2:3" x14ac:dyDescent="0.2">
      <c r="B9223" s="465"/>
      <c r="C9223" s="465"/>
    </row>
    <row r="9224" spans="2:3" x14ac:dyDescent="0.2">
      <c r="B9224" s="465"/>
      <c r="C9224" s="465"/>
    </row>
    <row r="9225" spans="2:3" x14ac:dyDescent="0.2">
      <c r="B9225" s="465"/>
      <c r="C9225" s="465"/>
    </row>
    <row r="9226" spans="2:3" x14ac:dyDescent="0.2">
      <c r="B9226" s="465"/>
      <c r="C9226" s="465"/>
    </row>
    <row r="9227" spans="2:3" x14ac:dyDescent="0.2">
      <c r="B9227" s="465"/>
      <c r="C9227" s="465"/>
    </row>
    <row r="9228" spans="2:3" x14ac:dyDescent="0.2">
      <c r="B9228" s="465"/>
      <c r="C9228" s="465"/>
    </row>
    <row r="9229" spans="2:3" x14ac:dyDescent="0.2">
      <c r="B9229" s="465"/>
      <c r="C9229" s="465"/>
    </row>
    <row r="9230" spans="2:3" x14ac:dyDescent="0.2">
      <c r="B9230" s="465"/>
      <c r="C9230" s="465"/>
    </row>
    <row r="9231" spans="2:3" x14ac:dyDescent="0.2">
      <c r="B9231" s="465"/>
      <c r="C9231" s="465"/>
    </row>
    <row r="9232" spans="2:3" x14ac:dyDescent="0.2">
      <c r="B9232" s="465"/>
      <c r="C9232" s="465"/>
    </row>
    <row r="9233" spans="2:3" x14ac:dyDescent="0.2">
      <c r="B9233" s="465"/>
      <c r="C9233" s="465"/>
    </row>
    <row r="9234" spans="2:3" x14ac:dyDescent="0.2">
      <c r="B9234" s="465"/>
      <c r="C9234" s="465"/>
    </row>
    <row r="9235" spans="2:3" x14ac:dyDescent="0.2">
      <c r="B9235" s="465"/>
      <c r="C9235" s="465"/>
    </row>
    <row r="9236" spans="2:3" x14ac:dyDescent="0.2">
      <c r="B9236" s="465"/>
      <c r="C9236" s="465"/>
    </row>
    <row r="9237" spans="2:3" x14ac:dyDescent="0.2">
      <c r="B9237" s="465"/>
      <c r="C9237" s="465"/>
    </row>
    <row r="9238" spans="2:3" x14ac:dyDescent="0.2">
      <c r="B9238" s="465"/>
      <c r="C9238" s="465"/>
    </row>
    <row r="9239" spans="2:3" x14ac:dyDescent="0.2">
      <c r="B9239" s="465"/>
      <c r="C9239" s="465"/>
    </row>
    <row r="9240" spans="2:3" x14ac:dyDescent="0.2">
      <c r="B9240" s="465"/>
      <c r="C9240" s="465"/>
    </row>
    <row r="9241" spans="2:3" x14ac:dyDescent="0.2">
      <c r="B9241" s="465"/>
      <c r="C9241" s="465"/>
    </row>
    <row r="9242" spans="2:3" x14ac:dyDescent="0.2">
      <c r="B9242" s="465"/>
      <c r="C9242" s="465"/>
    </row>
    <row r="9243" spans="2:3" x14ac:dyDescent="0.2">
      <c r="B9243" s="465"/>
      <c r="C9243" s="465"/>
    </row>
    <row r="9244" spans="2:3" x14ac:dyDescent="0.2">
      <c r="B9244" s="465"/>
      <c r="C9244" s="465"/>
    </row>
    <row r="9245" spans="2:3" x14ac:dyDescent="0.2">
      <c r="B9245" s="465"/>
      <c r="C9245" s="465"/>
    </row>
    <row r="9246" spans="2:3" x14ac:dyDescent="0.2">
      <c r="B9246" s="465"/>
      <c r="C9246" s="465"/>
    </row>
    <row r="9247" spans="2:3" x14ac:dyDescent="0.2">
      <c r="B9247" s="465"/>
      <c r="C9247" s="465"/>
    </row>
    <row r="9248" spans="2:3" x14ac:dyDescent="0.2">
      <c r="B9248" s="465"/>
      <c r="C9248" s="465"/>
    </row>
    <row r="9249" spans="2:3" x14ac:dyDescent="0.2">
      <c r="B9249" s="465"/>
      <c r="C9249" s="465"/>
    </row>
    <row r="9250" spans="2:3" x14ac:dyDescent="0.2">
      <c r="B9250" s="465"/>
      <c r="C9250" s="465"/>
    </row>
    <row r="9251" spans="2:3" x14ac:dyDescent="0.2">
      <c r="B9251" s="465"/>
      <c r="C9251" s="465"/>
    </row>
    <row r="9252" spans="2:3" x14ac:dyDescent="0.2">
      <c r="B9252" s="465"/>
      <c r="C9252" s="465"/>
    </row>
    <row r="9253" spans="2:3" x14ac:dyDescent="0.2">
      <c r="B9253" s="465"/>
      <c r="C9253" s="465"/>
    </row>
    <row r="9254" spans="2:3" x14ac:dyDescent="0.2">
      <c r="B9254" s="465"/>
      <c r="C9254" s="465"/>
    </row>
    <row r="9255" spans="2:3" x14ac:dyDescent="0.2">
      <c r="B9255" s="465"/>
      <c r="C9255" s="465"/>
    </row>
    <row r="9256" spans="2:3" x14ac:dyDescent="0.2">
      <c r="B9256" s="465"/>
      <c r="C9256" s="465"/>
    </row>
    <row r="9257" spans="2:3" x14ac:dyDescent="0.2">
      <c r="B9257" s="465"/>
      <c r="C9257" s="465"/>
    </row>
    <row r="9258" spans="2:3" x14ac:dyDescent="0.2">
      <c r="B9258" s="465"/>
      <c r="C9258" s="465"/>
    </row>
    <row r="9259" spans="2:3" x14ac:dyDescent="0.2">
      <c r="B9259" s="465"/>
      <c r="C9259" s="465"/>
    </row>
    <row r="9260" spans="2:3" x14ac:dyDescent="0.2">
      <c r="B9260" s="465"/>
      <c r="C9260" s="465"/>
    </row>
    <row r="9261" spans="2:3" x14ac:dyDescent="0.2">
      <c r="B9261" s="465"/>
      <c r="C9261" s="465"/>
    </row>
    <row r="9262" spans="2:3" x14ac:dyDescent="0.2">
      <c r="B9262" s="465"/>
      <c r="C9262" s="465"/>
    </row>
    <row r="9263" spans="2:3" x14ac:dyDescent="0.2">
      <c r="B9263" s="465"/>
      <c r="C9263" s="465"/>
    </row>
    <row r="9264" spans="2:3" x14ac:dyDescent="0.2">
      <c r="B9264" s="465"/>
      <c r="C9264" s="465"/>
    </row>
    <row r="9265" spans="2:3" x14ac:dyDescent="0.2">
      <c r="B9265" s="465"/>
      <c r="C9265" s="465"/>
    </row>
    <row r="9266" spans="2:3" x14ac:dyDescent="0.2">
      <c r="B9266" s="465"/>
      <c r="C9266" s="465"/>
    </row>
    <row r="9267" spans="2:3" x14ac:dyDescent="0.2">
      <c r="B9267" s="465"/>
      <c r="C9267" s="465"/>
    </row>
    <row r="9268" spans="2:3" x14ac:dyDescent="0.2">
      <c r="B9268" s="465"/>
      <c r="C9268" s="465"/>
    </row>
    <row r="9269" spans="2:3" x14ac:dyDescent="0.2">
      <c r="B9269" s="465"/>
      <c r="C9269" s="465"/>
    </row>
    <row r="9270" spans="2:3" x14ac:dyDescent="0.2">
      <c r="B9270" s="465"/>
      <c r="C9270" s="465"/>
    </row>
    <row r="9271" spans="2:3" x14ac:dyDescent="0.2">
      <c r="B9271" s="465"/>
      <c r="C9271" s="465"/>
    </row>
    <row r="9272" spans="2:3" x14ac:dyDescent="0.2">
      <c r="B9272" s="465"/>
      <c r="C9272" s="465"/>
    </row>
    <row r="9273" spans="2:3" x14ac:dyDescent="0.2">
      <c r="B9273" s="465"/>
      <c r="C9273" s="465"/>
    </row>
    <row r="9274" spans="2:3" x14ac:dyDescent="0.2">
      <c r="B9274" s="465"/>
      <c r="C9274" s="465"/>
    </row>
    <row r="9275" spans="2:3" x14ac:dyDescent="0.2">
      <c r="B9275" s="465"/>
      <c r="C9275" s="465"/>
    </row>
    <row r="9276" spans="2:3" x14ac:dyDescent="0.2">
      <c r="B9276" s="465"/>
      <c r="C9276" s="465"/>
    </row>
    <row r="9277" spans="2:3" x14ac:dyDescent="0.2">
      <c r="B9277" s="465"/>
      <c r="C9277" s="465"/>
    </row>
    <row r="9278" spans="2:3" x14ac:dyDescent="0.2">
      <c r="B9278" s="465"/>
      <c r="C9278" s="465"/>
    </row>
    <row r="9279" spans="2:3" x14ac:dyDescent="0.2">
      <c r="B9279" s="465"/>
      <c r="C9279" s="465"/>
    </row>
    <row r="9280" spans="2:3" x14ac:dyDescent="0.2">
      <c r="B9280" s="465"/>
      <c r="C9280" s="465"/>
    </row>
    <row r="9281" spans="2:3" x14ac:dyDescent="0.2">
      <c r="B9281" s="465"/>
      <c r="C9281" s="465"/>
    </row>
    <row r="9282" spans="2:3" x14ac:dyDescent="0.2">
      <c r="B9282" s="465"/>
      <c r="C9282" s="465"/>
    </row>
    <row r="9283" spans="2:3" x14ac:dyDescent="0.2">
      <c r="B9283" s="465"/>
      <c r="C9283" s="465"/>
    </row>
    <row r="9284" spans="2:3" x14ac:dyDescent="0.2">
      <c r="B9284" s="465"/>
      <c r="C9284" s="465"/>
    </row>
    <row r="9285" spans="2:3" x14ac:dyDescent="0.2">
      <c r="B9285" s="465"/>
      <c r="C9285" s="465"/>
    </row>
    <row r="9286" spans="2:3" x14ac:dyDescent="0.2">
      <c r="B9286" s="465"/>
      <c r="C9286" s="465"/>
    </row>
    <row r="9287" spans="2:3" x14ac:dyDescent="0.2">
      <c r="B9287" s="465"/>
      <c r="C9287" s="465"/>
    </row>
    <row r="9288" spans="2:3" x14ac:dyDescent="0.2">
      <c r="B9288" s="465"/>
      <c r="C9288" s="465"/>
    </row>
    <row r="9289" spans="2:3" x14ac:dyDescent="0.2">
      <c r="B9289" s="465"/>
      <c r="C9289" s="465"/>
    </row>
    <row r="9290" spans="2:3" x14ac:dyDescent="0.2">
      <c r="B9290" s="465"/>
      <c r="C9290" s="465"/>
    </row>
    <row r="9291" spans="2:3" x14ac:dyDescent="0.2">
      <c r="B9291" s="465"/>
      <c r="C9291" s="465"/>
    </row>
    <row r="9292" spans="2:3" x14ac:dyDescent="0.2">
      <c r="B9292" s="465"/>
      <c r="C9292" s="465"/>
    </row>
    <row r="9293" spans="2:3" x14ac:dyDescent="0.2">
      <c r="B9293" s="465"/>
      <c r="C9293" s="465"/>
    </row>
    <row r="9294" spans="2:3" x14ac:dyDescent="0.2">
      <c r="B9294" s="465"/>
      <c r="C9294" s="465"/>
    </row>
    <row r="9295" spans="2:3" x14ac:dyDescent="0.2">
      <c r="B9295" s="465"/>
      <c r="C9295" s="465"/>
    </row>
    <row r="9296" spans="2:3" x14ac:dyDescent="0.2">
      <c r="B9296" s="465"/>
      <c r="C9296" s="465"/>
    </row>
    <row r="9297" spans="2:3" x14ac:dyDescent="0.2">
      <c r="B9297" s="465"/>
      <c r="C9297" s="465"/>
    </row>
    <row r="9298" spans="2:3" x14ac:dyDescent="0.2">
      <c r="B9298" s="465"/>
      <c r="C9298" s="465"/>
    </row>
    <row r="9299" spans="2:3" x14ac:dyDescent="0.2">
      <c r="B9299" s="465"/>
      <c r="C9299" s="465"/>
    </row>
    <row r="9300" spans="2:3" x14ac:dyDescent="0.2">
      <c r="B9300" s="465"/>
      <c r="C9300" s="465"/>
    </row>
    <row r="9301" spans="2:3" x14ac:dyDescent="0.2">
      <c r="B9301" s="465"/>
      <c r="C9301" s="465"/>
    </row>
    <row r="9302" spans="2:3" x14ac:dyDescent="0.2">
      <c r="B9302" s="465"/>
      <c r="C9302" s="465"/>
    </row>
    <row r="9303" spans="2:3" x14ac:dyDescent="0.2">
      <c r="B9303" s="465"/>
      <c r="C9303" s="465"/>
    </row>
    <row r="9304" spans="2:3" x14ac:dyDescent="0.2">
      <c r="B9304" s="465"/>
      <c r="C9304" s="465"/>
    </row>
    <row r="9305" spans="2:3" x14ac:dyDescent="0.2">
      <c r="B9305" s="465"/>
      <c r="C9305" s="465"/>
    </row>
    <row r="9306" spans="2:3" x14ac:dyDescent="0.2">
      <c r="B9306" s="465"/>
      <c r="C9306" s="465"/>
    </row>
    <row r="9307" spans="2:3" x14ac:dyDescent="0.2">
      <c r="B9307" s="465"/>
      <c r="C9307" s="465"/>
    </row>
    <row r="9308" spans="2:3" x14ac:dyDescent="0.2">
      <c r="B9308" s="465"/>
      <c r="C9308" s="465"/>
    </row>
    <row r="9309" spans="2:3" x14ac:dyDescent="0.2">
      <c r="B9309" s="465"/>
      <c r="C9309" s="465"/>
    </row>
    <row r="9310" spans="2:3" x14ac:dyDescent="0.2">
      <c r="B9310" s="465"/>
      <c r="C9310" s="465"/>
    </row>
    <row r="9311" spans="2:3" x14ac:dyDescent="0.2">
      <c r="B9311" s="465"/>
      <c r="C9311" s="465"/>
    </row>
    <row r="9312" spans="2:3" x14ac:dyDescent="0.2">
      <c r="B9312" s="465"/>
      <c r="C9312" s="465"/>
    </row>
    <row r="9313" spans="2:3" x14ac:dyDescent="0.2">
      <c r="B9313" s="465"/>
      <c r="C9313" s="465"/>
    </row>
    <row r="9314" spans="2:3" x14ac:dyDescent="0.2">
      <c r="B9314" s="465"/>
      <c r="C9314" s="465"/>
    </row>
    <row r="9315" spans="2:3" x14ac:dyDescent="0.2">
      <c r="B9315" s="465"/>
      <c r="C9315" s="465"/>
    </row>
    <row r="9316" spans="2:3" x14ac:dyDescent="0.2">
      <c r="B9316" s="465"/>
      <c r="C9316" s="465"/>
    </row>
    <row r="9317" spans="2:3" x14ac:dyDescent="0.2">
      <c r="B9317" s="465"/>
      <c r="C9317" s="465"/>
    </row>
    <row r="9318" spans="2:3" x14ac:dyDescent="0.2">
      <c r="B9318" s="465"/>
      <c r="C9318" s="465"/>
    </row>
    <row r="9319" spans="2:3" x14ac:dyDescent="0.2">
      <c r="B9319" s="465"/>
      <c r="C9319" s="465"/>
    </row>
    <row r="9320" spans="2:3" x14ac:dyDescent="0.2">
      <c r="B9320" s="465"/>
      <c r="C9320" s="465"/>
    </row>
    <row r="9321" spans="2:3" x14ac:dyDescent="0.2">
      <c r="B9321" s="465"/>
      <c r="C9321" s="465"/>
    </row>
    <row r="9322" spans="2:3" x14ac:dyDescent="0.2">
      <c r="B9322" s="465"/>
      <c r="C9322" s="465"/>
    </row>
    <row r="9323" spans="2:3" x14ac:dyDescent="0.2">
      <c r="B9323" s="465"/>
      <c r="C9323" s="465"/>
    </row>
    <row r="9324" spans="2:3" x14ac:dyDescent="0.2">
      <c r="B9324" s="465"/>
      <c r="C9324" s="465"/>
    </row>
    <row r="9325" spans="2:3" x14ac:dyDescent="0.2">
      <c r="B9325" s="465"/>
      <c r="C9325" s="465"/>
    </row>
    <row r="9326" spans="2:3" x14ac:dyDescent="0.2">
      <c r="B9326" s="465"/>
      <c r="C9326" s="465"/>
    </row>
    <row r="9327" spans="2:3" x14ac:dyDescent="0.2">
      <c r="B9327" s="465"/>
      <c r="C9327" s="465"/>
    </row>
    <row r="9328" spans="2:3" x14ac:dyDescent="0.2">
      <c r="B9328" s="465"/>
      <c r="C9328" s="465"/>
    </row>
    <row r="9329" spans="2:3" x14ac:dyDescent="0.2">
      <c r="B9329" s="465"/>
      <c r="C9329" s="465"/>
    </row>
    <row r="9330" spans="2:3" x14ac:dyDescent="0.2">
      <c r="B9330" s="465"/>
      <c r="C9330" s="465"/>
    </row>
    <row r="9331" spans="2:3" x14ac:dyDescent="0.2">
      <c r="B9331" s="465"/>
      <c r="C9331" s="465"/>
    </row>
    <row r="9332" spans="2:3" x14ac:dyDescent="0.2">
      <c r="B9332" s="465"/>
      <c r="C9332" s="465"/>
    </row>
    <row r="9333" spans="2:3" x14ac:dyDescent="0.2">
      <c r="B9333" s="465"/>
      <c r="C9333" s="465"/>
    </row>
    <row r="9334" spans="2:3" x14ac:dyDescent="0.2">
      <c r="B9334" s="465"/>
      <c r="C9334" s="465"/>
    </row>
    <row r="9335" spans="2:3" x14ac:dyDescent="0.2">
      <c r="B9335" s="465"/>
      <c r="C9335" s="465"/>
    </row>
    <row r="9336" spans="2:3" x14ac:dyDescent="0.2">
      <c r="B9336" s="465"/>
      <c r="C9336" s="465"/>
    </row>
    <row r="9337" spans="2:3" x14ac:dyDescent="0.2">
      <c r="B9337" s="465"/>
      <c r="C9337" s="465"/>
    </row>
    <row r="9338" spans="2:3" x14ac:dyDescent="0.2">
      <c r="B9338" s="465"/>
      <c r="C9338" s="465"/>
    </row>
    <row r="9339" spans="2:3" x14ac:dyDescent="0.2">
      <c r="B9339" s="465"/>
      <c r="C9339" s="465"/>
    </row>
    <row r="9340" spans="2:3" x14ac:dyDescent="0.2">
      <c r="B9340" s="465"/>
      <c r="C9340" s="465"/>
    </row>
    <row r="9341" spans="2:3" x14ac:dyDescent="0.2">
      <c r="B9341" s="465"/>
      <c r="C9341" s="465"/>
    </row>
    <row r="9342" spans="2:3" x14ac:dyDescent="0.2">
      <c r="B9342" s="465"/>
      <c r="C9342" s="465"/>
    </row>
    <row r="9343" spans="2:3" x14ac:dyDescent="0.2">
      <c r="B9343" s="465"/>
      <c r="C9343" s="465"/>
    </row>
    <row r="9344" spans="2:3" x14ac:dyDescent="0.2">
      <c r="B9344" s="465"/>
      <c r="C9344" s="465"/>
    </row>
    <row r="9345" spans="2:3" x14ac:dyDescent="0.2">
      <c r="B9345" s="465"/>
      <c r="C9345" s="465"/>
    </row>
    <row r="9346" spans="2:3" x14ac:dyDescent="0.2">
      <c r="B9346" s="465"/>
      <c r="C9346" s="465"/>
    </row>
    <row r="9347" spans="2:3" x14ac:dyDescent="0.2">
      <c r="B9347" s="465"/>
      <c r="C9347" s="465"/>
    </row>
    <row r="9348" spans="2:3" x14ac:dyDescent="0.2">
      <c r="B9348" s="465"/>
      <c r="C9348" s="465"/>
    </row>
    <row r="9349" spans="2:3" x14ac:dyDescent="0.2">
      <c r="B9349" s="465"/>
      <c r="C9349" s="465"/>
    </row>
    <row r="9350" spans="2:3" x14ac:dyDescent="0.2">
      <c r="B9350" s="465"/>
      <c r="C9350" s="465"/>
    </row>
    <row r="9351" spans="2:3" x14ac:dyDescent="0.2">
      <c r="B9351" s="465"/>
      <c r="C9351" s="465"/>
    </row>
    <row r="9352" spans="2:3" x14ac:dyDescent="0.2">
      <c r="B9352" s="465"/>
      <c r="C9352" s="465"/>
    </row>
    <row r="9353" spans="2:3" x14ac:dyDescent="0.2">
      <c r="B9353" s="465"/>
      <c r="C9353" s="465"/>
    </row>
    <row r="9354" spans="2:3" x14ac:dyDescent="0.2">
      <c r="B9354" s="465"/>
      <c r="C9354" s="465"/>
    </row>
    <row r="9355" spans="2:3" x14ac:dyDescent="0.2">
      <c r="B9355" s="465"/>
      <c r="C9355" s="465"/>
    </row>
    <row r="9356" spans="2:3" x14ac:dyDescent="0.2">
      <c r="B9356" s="465"/>
      <c r="C9356" s="465"/>
    </row>
    <row r="9357" spans="2:3" x14ac:dyDescent="0.2">
      <c r="B9357" s="465"/>
      <c r="C9357" s="465"/>
    </row>
    <row r="9358" spans="2:3" x14ac:dyDescent="0.2">
      <c r="B9358" s="465"/>
      <c r="C9358" s="465"/>
    </row>
    <row r="9359" spans="2:3" x14ac:dyDescent="0.2">
      <c r="B9359" s="465"/>
      <c r="C9359" s="465"/>
    </row>
    <row r="9360" spans="2:3" x14ac:dyDescent="0.2">
      <c r="B9360" s="465"/>
      <c r="C9360" s="465"/>
    </row>
    <row r="9361" spans="2:3" x14ac:dyDescent="0.2">
      <c r="B9361" s="465"/>
      <c r="C9361" s="465"/>
    </row>
    <row r="9362" spans="2:3" x14ac:dyDescent="0.2">
      <c r="B9362" s="465"/>
      <c r="C9362" s="465"/>
    </row>
    <row r="9363" spans="2:3" x14ac:dyDescent="0.2">
      <c r="B9363" s="465"/>
      <c r="C9363" s="465"/>
    </row>
    <row r="9364" spans="2:3" x14ac:dyDescent="0.2">
      <c r="B9364" s="465"/>
      <c r="C9364" s="465"/>
    </row>
    <row r="9365" spans="2:3" x14ac:dyDescent="0.2">
      <c r="B9365" s="465"/>
      <c r="C9365" s="465"/>
    </row>
    <row r="9366" spans="2:3" x14ac:dyDescent="0.2">
      <c r="B9366" s="465"/>
      <c r="C9366" s="465"/>
    </row>
    <row r="9367" spans="2:3" x14ac:dyDescent="0.2">
      <c r="B9367" s="465"/>
      <c r="C9367" s="465"/>
    </row>
    <row r="9368" spans="2:3" x14ac:dyDescent="0.2">
      <c r="B9368" s="465"/>
      <c r="C9368" s="465"/>
    </row>
    <row r="9369" spans="2:3" x14ac:dyDescent="0.2">
      <c r="B9369" s="465"/>
      <c r="C9369" s="465"/>
    </row>
    <row r="9370" spans="2:3" x14ac:dyDescent="0.2">
      <c r="B9370" s="465"/>
      <c r="C9370" s="465"/>
    </row>
    <row r="9371" spans="2:3" x14ac:dyDescent="0.2">
      <c r="B9371" s="465"/>
      <c r="C9371" s="465"/>
    </row>
    <row r="9372" spans="2:3" x14ac:dyDescent="0.2">
      <c r="B9372" s="465"/>
      <c r="C9372" s="465"/>
    </row>
    <row r="9373" spans="2:3" x14ac:dyDescent="0.2">
      <c r="B9373" s="465"/>
      <c r="C9373" s="465"/>
    </row>
    <row r="9374" spans="2:3" x14ac:dyDescent="0.2">
      <c r="B9374" s="465"/>
      <c r="C9374" s="465"/>
    </row>
    <row r="9375" spans="2:3" x14ac:dyDescent="0.2">
      <c r="B9375" s="465"/>
      <c r="C9375" s="465"/>
    </row>
    <row r="9376" spans="2:3" x14ac:dyDescent="0.2">
      <c r="B9376" s="465"/>
      <c r="C9376" s="465"/>
    </row>
    <row r="9377" spans="2:3" x14ac:dyDescent="0.2">
      <c r="B9377" s="465"/>
      <c r="C9377" s="465"/>
    </row>
    <row r="9378" spans="2:3" x14ac:dyDescent="0.2">
      <c r="B9378" s="465"/>
      <c r="C9378" s="465"/>
    </row>
    <row r="9379" spans="2:3" x14ac:dyDescent="0.2">
      <c r="B9379" s="465"/>
      <c r="C9379" s="465"/>
    </row>
    <row r="9380" spans="2:3" x14ac:dyDescent="0.2">
      <c r="B9380" s="465"/>
      <c r="C9380" s="465"/>
    </row>
    <row r="9381" spans="2:3" x14ac:dyDescent="0.2">
      <c r="B9381" s="465"/>
      <c r="C9381" s="465"/>
    </row>
    <row r="9382" spans="2:3" x14ac:dyDescent="0.2">
      <c r="B9382" s="465"/>
      <c r="C9382" s="465"/>
    </row>
    <row r="9383" spans="2:3" x14ac:dyDescent="0.2">
      <c r="B9383" s="465"/>
      <c r="C9383" s="465"/>
    </row>
    <row r="9384" spans="2:3" x14ac:dyDescent="0.2">
      <c r="B9384" s="465"/>
      <c r="C9384" s="465"/>
    </row>
    <row r="9385" spans="2:3" x14ac:dyDescent="0.2">
      <c r="B9385" s="465"/>
      <c r="C9385" s="465"/>
    </row>
    <row r="9386" spans="2:3" x14ac:dyDescent="0.2">
      <c r="B9386" s="465"/>
      <c r="C9386" s="465"/>
    </row>
    <row r="9387" spans="2:3" x14ac:dyDescent="0.2">
      <c r="B9387" s="465"/>
      <c r="C9387" s="465"/>
    </row>
    <row r="9388" spans="2:3" x14ac:dyDescent="0.2">
      <c r="B9388" s="465"/>
      <c r="C9388" s="465"/>
    </row>
    <row r="9389" spans="2:3" x14ac:dyDescent="0.2">
      <c r="B9389" s="465"/>
      <c r="C9389" s="465"/>
    </row>
    <row r="9390" spans="2:3" x14ac:dyDescent="0.2">
      <c r="B9390" s="465"/>
      <c r="C9390" s="465"/>
    </row>
    <row r="9391" spans="2:3" x14ac:dyDescent="0.2">
      <c r="B9391" s="465"/>
      <c r="C9391" s="465"/>
    </row>
    <row r="9392" spans="2:3" x14ac:dyDescent="0.2">
      <c r="B9392" s="465"/>
      <c r="C9392" s="465"/>
    </row>
    <row r="9393" spans="2:3" x14ac:dyDescent="0.2">
      <c r="B9393" s="465"/>
      <c r="C9393" s="465"/>
    </row>
    <row r="9394" spans="2:3" x14ac:dyDescent="0.2">
      <c r="B9394" s="465"/>
      <c r="C9394" s="465"/>
    </row>
    <row r="9395" spans="2:3" x14ac:dyDescent="0.2">
      <c r="B9395" s="465"/>
      <c r="C9395" s="465"/>
    </row>
    <row r="9396" spans="2:3" x14ac:dyDescent="0.2">
      <c r="B9396" s="465"/>
      <c r="C9396" s="465"/>
    </row>
    <row r="9397" spans="2:3" x14ac:dyDescent="0.2">
      <c r="B9397" s="465"/>
      <c r="C9397" s="465"/>
    </row>
    <row r="9398" spans="2:3" x14ac:dyDescent="0.2">
      <c r="B9398" s="465"/>
      <c r="C9398" s="465"/>
    </row>
    <row r="9399" spans="2:3" x14ac:dyDescent="0.2">
      <c r="B9399" s="465"/>
      <c r="C9399" s="465"/>
    </row>
    <row r="9400" spans="2:3" x14ac:dyDescent="0.2">
      <c r="B9400" s="465"/>
      <c r="C9400" s="465"/>
    </row>
    <row r="9401" spans="2:3" x14ac:dyDescent="0.2">
      <c r="B9401" s="465"/>
      <c r="C9401" s="465"/>
    </row>
    <row r="9402" spans="2:3" x14ac:dyDescent="0.2">
      <c r="B9402" s="465"/>
      <c r="C9402" s="465"/>
    </row>
    <row r="9403" spans="2:3" x14ac:dyDescent="0.2">
      <c r="B9403" s="465"/>
      <c r="C9403" s="465"/>
    </row>
    <row r="9404" spans="2:3" x14ac:dyDescent="0.2">
      <c r="B9404" s="465"/>
      <c r="C9404" s="465"/>
    </row>
    <row r="9405" spans="2:3" x14ac:dyDescent="0.2">
      <c r="B9405" s="465"/>
      <c r="C9405" s="465"/>
    </row>
    <row r="9406" spans="2:3" x14ac:dyDescent="0.2">
      <c r="B9406" s="465"/>
      <c r="C9406" s="465"/>
    </row>
    <row r="9407" spans="2:3" x14ac:dyDescent="0.2">
      <c r="B9407" s="465"/>
      <c r="C9407" s="465"/>
    </row>
    <row r="9408" spans="2:3" x14ac:dyDescent="0.2">
      <c r="B9408" s="465"/>
      <c r="C9408" s="465"/>
    </row>
    <row r="9409" spans="2:3" x14ac:dyDescent="0.2">
      <c r="B9409" s="465"/>
      <c r="C9409" s="465"/>
    </row>
    <row r="9410" spans="2:3" x14ac:dyDescent="0.2">
      <c r="B9410" s="465"/>
      <c r="C9410" s="465"/>
    </row>
    <row r="9411" spans="2:3" x14ac:dyDescent="0.2">
      <c r="B9411" s="465"/>
      <c r="C9411" s="465"/>
    </row>
    <row r="9412" spans="2:3" x14ac:dyDescent="0.2">
      <c r="B9412" s="465"/>
      <c r="C9412" s="465"/>
    </row>
    <row r="9413" spans="2:3" x14ac:dyDescent="0.2">
      <c r="B9413" s="465"/>
      <c r="C9413" s="465"/>
    </row>
    <row r="9414" spans="2:3" x14ac:dyDescent="0.2">
      <c r="B9414" s="465"/>
      <c r="C9414" s="465"/>
    </row>
    <row r="9415" spans="2:3" x14ac:dyDescent="0.2">
      <c r="B9415" s="465"/>
      <c r="C9415" s="465"/>
    </row>
    <row r="9416" spans="2:3" x14ac:dyDescent="0.2">
      <c r="B9416" s="465"/>
      <c r="C9416" s="465"/>
    </row>
    <row r="9417" spans="2:3" x14ac:dyDescent="0.2">
      <c r="B9417" s="465"/>
      <c r="C9417" s="465"/>
    </row>
    <row r="9418" spans="2:3" x14ac:dyDescent="0.2">
      <c r="B9418" s="465"/>
      <c r="C9418" s="465"/>
    </row>
    <row r="9419" spans="2:3" x14ac:dyDescent="0.2">
      <c r="B9419" s="465"/>
      <c r="C9419" s="465"/>
    </row>
    <row r="9420" spans="2:3" x14ac:dyDescent="0.2">
      <c r="B9420" s="465"/>
      <c r="C9420" s="465"/>
    </row>
    <row r="9421" spans="2:3" x14ac:dyDescent="0.2">
      <c r="B9421" s="465"/>
      <c r="C9421" s="465"/>
    </row>
    <row r="9422" spans="2:3" x14ac:dyDescent="0.2">
      <c r="B9422" s="465"/>
      <c r="C9422" s="465"/>
    </row>
    <row r="9423" spans="2:3" x14ac:dyDescent="0.2">
      <c r="B9423" s="465"/>
      <c r="C9423" s="465"/>
    </row>
    <row r="9424" spans="2:3" x14ac:dyDescent="0.2">
      <c r="B9424" s="465"/>
      <c r="C9424" s="465"/>
    </row>
    <row r="9425" spans="2:3" x14ac:dyDescent="0.2">
      <c r="B9425" s="465"/>
      <c r="C9425" s="465"/>
    </row>
    <row r="9426" spans="2:3" x14ac:dyDescent="0.2">
      <c r="B9426" s="465"/>
      <c r="C9426" s="465"/>
    </row>
    <row r="9427" spans="2:3" x14ac:dyDescent="0.2">
      <c r="B9427" s="465"/>
      <c r="C9427" s="465"/>
    </row>
    <row r="9428" spans="2:3" x14ac:dyDescent="0.2">
      <c r="B9428" s="465"/>
      <c r="C9428" s="465"/>
    </row>
    <row r="9429" spans="2:3" x14ac:dyDescent="0.2">
      <c r="B9429" s="465"/>
      <c r="C9429" s="465"/>
    </row>
    <row r="9430" spans="2:3" x14ac:dyDescent="0.2">
      <c r="B9430" s="465"/>
      <c r="C9430" s="465"/>
    </row>
    <row r="9431" spans="2:3" x14ac:dyDescent="0.2">
      <c r="B9431" s="465"/>
      <c r="C9431" s="465"/>
    </row>
    <row r="9432" spans="2:3" x14ac:dyDescent="0.2">
      <c r="B9432" s="465"/>
      <c r="C9432" s="465"/>
    </row>
    <row r="9433" spans="2:3" x14ac:dyDescent="0.2">
      <c r="B9433" s="465"/>
      <c r="C9433" s="465"/>
    </row>
    <row r="9434" spans="2:3" x14ac:dyDescent="0.2">
      <c r="B9434" s="465"/>
      <c r="C9434" s="465"/>
    </row>
    <row r="9435" spans="2:3" x14ac:dyDescent="0.2">
      <c r="B9435" s="465"/>
      <c r="C9435" s="465"/>
    </row>
    <row r="9436" spans="2:3" x14ac:dyDescent="0.2">
      <c r="B9436" s="465"/>
      <c r="C9436" s="465"/>
    </row>
    <row r="9437" spans="2:3" x14ac:dyDescent="0.2">
      <c r="B9437" s="465"/>
      <c r="C9437" s="465"/>
    </row>
    <row r="9438" spans="2:3" x14ac:dyDescent="0.2">
      <c r="B9438" s="465"/>
      <c r="C9438" s="465"/>
    </row>
    <row r="9439" spans="2:3" x14ac:dyDescent="0.2">
      <c r="B9439" s="465"/>
      <c r="C9439" s="465"/>
    </row>
    <row r="9440" spans="2:3" x14ac:dyDescent="0.2">
      <c r="B9440" s="465"/>
      <c r="C9440" s="465"/>
    </row>
    <row r="9441" spans="2:3" x14ac:dyDescent="0.2">
      <c r="B9441" s="465"/>
      <c r="C9441" s="465"/>
    </row>
    <row r="9442" spans="2:3" x14ac:dyDescent="0.2">
      <c r="B9442" s="465"/>
      <c r="C9442" s="465"/>
    </row>
    <row r="9443" spans="2:3" x14ac:dyDescent="0.2">
      <c r="B9443" s="465"/>
      <c r="C9443" s="465"/>
    </row>
    <row r="9444" spans="2:3" x14ac:dyDescent="0.2">
      <c r="B9444" s="465"/>
      <c r="C9444" s="465"/>
    </row>
    <row r="9445" spans="2:3" x14ac:dyDescent="0.2">
      <c r="B9445" s="465"/>
      <c r="C9445" s="465"/>
    </row>
    <row r="9446" spans="2:3" x14ac:dyDescent="0.2">
      <c r="B9446" s="465"/>
      <c r="C9446" s="465"/>
    </row>
    <row r="9447" spans="2:3" x14ac:dyDescent="0.2">
      <c r="B9447" s="465"/>
      <c r="C9447" s="465"/>
    </row>
    <row r="9448" spans="2:3" x14ac:dyDescent="0.2">
      <c r="B9448" s="465"/>
      <c r="C9448" s="465"/>
    </row>
    <row r="9449" spans="2:3" x14ac:dyDescent="0.2">
      <c r="B9449" s="465"/>
      <c r="C9449" s="465"/>
    </row>
    <row r="9450" spans="2:3" x14ac:dyDescent="0.2">
      <c r="B9450" s="465"/>
      <c r="C9450" s="465"/>
    </row>
    <row r="9451" spans="2:3" x14ac:dyDescent="0.2">
      <c r="B9451" s="465"/>
      <c r="C9451" s="465"/>
    </row>
    <row r="9452" spans="2:3" x14ac:dyDescent="0.2">
      <c r="B9452" s="465"/>
      <c r="C9452" s="465"/>
    </row>
    <row r="9453" spans="2:3" x14ac:dyDescent="0.2">
      <c r="B9453" s="465"/>
      <c r="C9453" s="465"/>
    </row>
    <row r="9454" spans="2:3" x14ac:dyDescent="0.2">
      <c r="B9454" s="465"/>
      <c r="C9454" s="465"/>
    </row>
    <row r="9455" spans="2:3" x14ac:dyDescent="0.2">
      <c r="B9455" s="465"/>
      <c r="C9455" s="465"/>
    </row>
    <row r="9456" spans="2:3" x14ac:dyDescent="0.2">
      <c r="B9456" s="465"/>
      <c r="C9456" s="465"/>
    </row>
    <row r="9457" spans="2:3" x14ac:dyDescent="0.2">
      <c r="B9457" s="465"/>
      <c r="C9457" s="465"/>
    </row>
    <row r="9458" spans="2:3" x14ac:dyDescent="0.2">
      <c r="B9458" s="465"/>
      <c r="C9458" s="465"/>
    </row>
    <row r="9459" spans="2:3" x14ac:dyDescent="0.2">
      <c r="B9459" s="465"/>
      <c r="C9459" s="465"/>
    </row>
    <row r="9460" spans="2:3" x14ac:dyDescent="0.2">
      <c r="B9460" s="465"/>
      <c r="C9460" s="465"/>
    </row>
    <row r="9461" spans="2:3" x14ac:dyDescent="0.2">
      <c r="B9461" s="465"/>
      <c r="C9461" s="465"/>
    </row>
    <row r="9462" spans="2:3" x14ac:dyDescent="0.2">
      <c r="B9462" s="465"/>
      <c r="C9462" s="465"/>
    </row>
    <row r="9463" spans="2:3" x14ac:dyDescent="0.2">
      <c r="B9463" s="465"/>
      <c r="C9463" s="465"/>
    </row>
    <row r="9464" spans="2:3" x14ac:dyDescent="0.2">
      <c r="B9464" s="465"/>
      <c r="C9464" s="465"/>
    </row>
    <row r="9465" spans="2:3" x14ac:dyDescent="0.2">
      <c r="B9465" s="465"/>
      <c r="C9465" s="465"/>
    </row>
    <row r="9466" spans="2:3" x14ac:dyDescent="0.2">
      <c r="B9466" s="465"/>
      <c r="C9466" s="465"/>
    </row>
    <row r="9467" spans="2:3" x14ac:dyDescent="0.2">
      <c r="B9467" s="465"/>
      <c r="C9467" s="465"/>
    </row>
    <row r="9468" spans="2:3" x14ac:dyDescent="0.2">
      <c r="B9468" s="465"/>
      <c r="C9468" s="465"/>
    </row>
    <row r="9469" spans="2:3" x14ac:dyDescent="0.2">
      <c r="B9469" s="465"/>
      <c r="C9469" s="465"/>
    </row>
    <row r="9470" spans="2:3" x14ac:dyDescent="0.2">
      <c r="B9470" s="465"/>
      <c r="C9470" s="465"/>
    </row>
    <row r="9471" spans="2:3" x14ac:dyDescent="0.2">
      <c r="B9471" s="465"/>
      <c r="C9471" s="465"/>
    </row>
    <row r="9472" spans="2:3" x14ac:dyDescent="0.2">
      <c r="B9472" s="465"/>
      <c r="C9472" s="465"/>
    </row>
    <row r="9473" spans="2:3" x14ac:dyDescent="0.2">
      <c r="B9473" s="465"/>
      <c r="C9473" s="465"/>
    </row>
    <row r="9474" spans="2:3" x14ac:dyDescent="0.2">
      <c r="B9474" s="465"/>
      <c r="C9474" s="465"/>
    </row>
    <row r="9475" spans="2:3" x14ac:dyDescent="0.2">
      <c r="B9475" s="465"/>
      <c r="C9475" s="465"/>
    </row>
    <row r="9476" spans="2:3" x14ac:dyDescent="0.2">
      <c r="B9476" s="465"/>
      <c r="C9476" s="465"/>
    </row>
    <row r="9477" spans="2:3" x14ac:dyDescent="0.2">
      <c r="B9477" s="465"/>
      <c r="C9477" s="465"/>
    </row>
    <row r="9478" spans="2:3" x14ac:dyDescent="0.2">
      <c r="B9478" s="465"/>
      <c r="C9478" s="465"/>
    </row>
    <row r="9479" spans="2:3" x14ac:dyDescent="0.2">
      <c r="B9479" s="465"/>
      <c r="C9479" s="465"/>
    </row>
    <row r="9480" spans="2:3" x14ac:dyDescent="0.2">
      <c r="B9480" s="465"/>
      <c r="C9480" s="465"/>
    </row>
    <row r="9481" spans="2:3" x14ac:dyDescent="0.2">
      <c r="B9481" s="465"/>
      <c r="C9481" s="465"/>
    </row>
    <row r="9482" spans="2:3" x14ac:dyDescent="0.2">
      <c r="B9482" s="465"/>
      <c r="C9482" s="465"/>
    </row>
    <row r="9483" spans="2:3" x14ac:dyDescent="0.2">
      <c r="B9483" s="465"/>
      <c r="C9483" s="465"/>
    </row>
    <row r="9484" spans="2:3" x14ac:dyDescent="0.2">
      <c r="B9484" s="465"/>
      <c r="C9484" s="465"/>
    </row>
    <row r="9485" spans="2:3" x14ac:dyDescent="0.2">
      <c r="B9485" s="465"/>
      <c r="C9485" s="465"/>
    </row>
    <row r="9486" spans="2:3" x14ac:dyDescent="0.2">
      <c r="B9486" s="465"/>
      <c r="C9486" s="465"/>
    </row>
    <row r="9487" spans="2:3" x14ac:dyDescent="0.2">
      <c r="B9487" s="465"/>
      <c r="C9487" s="465"/>
    </row>
    <row r="9488" spans="2:3" x14ac:dyDescent="0.2">
      <c r="B9488" s="465"/>
      <c r="C9488" s="465"/>
    </row>
    <row r="9489" spans="2:3" x14ac:dyDescent="0.2">
      <c r="B9489" s="465"/>
      <c r="C9489" s="465"/>
    </row>
    <row r="9490" spans="2:3" x14ac:dyDescent="0.2">
      <c r="B9490" s="465"/>
      <c r="C9490" s="465"/>
    </row>
    <row r="9491" spans="2:3" x14ac:dyDescent="0.2">
      <c r="B9491" s="465"/>
      <c r="C9491" s="465"/>
    </row>
    <row r="9492" spans="2:3" x14ac:dyDescent="0.2">
      <c r="B9492" s="465"/>
      <c r="C9492" s="465"/>
    </row>
    <row r="9493" spans="2:3" x14ac:dyDescent="0.2">
      <c r="B9493" s="465"/>
      <c r="C9493" s="465"/>
    </row>
    <row r="9494" spans="2:3" x14ac:dyDescent="0.2">
      <c r="B9494" s="465"/>
      <c r="C9494" s="465"/>
    </row>
    <row r="9495" spans="2:3" x14ac:dyDescent="0.2">
      <c r="B9495" s="465"/>
      <c r="C9495" s="465"/>
    </row>
    <row r="9496" spans="2:3" x14ac:dyDescent="0.2">
      <c r="B9496" s="465"/>
      <c r="C9496" s="465"/>
    </row>
    <row r="9497" spans="2:3" x14ac:dyDescent="0.2">
      <c r="B9497" s="465"/>
      <c r="C9497" s="465"/>
    </row>
    <row r="9498" spans="2:3" x14ac:dyDescent="0.2">
      <c r="B9498" s="465"/>
      <c r="C9498" s="465"/>
    </row>
    <row r="9499" spans="2:3" x14ac:dyDescent="0.2">
      <c r="B9499" s="465"/>
      <c r="C9499" s="465"/>
    </row>
    <row r="9500" spans="2:3" x14ac:dyDescent="0.2">
      <c r="B9500" s="465"/>
      <c r="C9500" s="465"/>
    </row>
    <row r="9501" spans="2:3" x14ac:dyDescent="0.2">
      <c r="B9501" s="465"/>
      <c r="C9501" s="465"/>
    </row>
    <row r="9502" spans="2:3" x14ac:dyDescent="0.2">
      <c r="B9502" s="465"/>
      <c r="C9502" s="465"/>
    </row>
    <row r="9503" spans="2:3" x14ac:dyDescent="0.2">
      <c r="B9503" s="465"/>
      <c r="C9503" s="465"/>
    </row>
    <row r="9504" spans="2:3" x14ac:dyDescent="0.2">
      <c r="B9504" s="465"/>
      <c r="C9504" s="465"/>
    </row>
    <row r="9505" spans="2:3" x14ac:dyDescent="0.2">
      <c r="B9505" s="465"/>
      <c r="C9505" s="465"/>
    </row>
    <row r="9506" spans="2:3" x14ac:dyDescent="0.2">
      <c r="B9506" s="465"/>
      <c r="C9506" s="465"/>
    </row>
    <row r="9507" spans="2:3" x14ac:dyDescent="0.2">
      <c r="B9507" s="465"/>
      <c r="C9507" s="465"/>
    </row>
    <row r="9508" spans="2:3" x14ac:dyDescent="0.2">
      <c r="B9508" s="465"/>
      <c r="C9508" s="465"/>
    </row>
    <row r="9509" spans="2:3" x14ac:dyDescent="0.2">
      <c r="B9509" s="465"/>
      <c r="C9509" s="465"/>
    </row>
    <row r="9510" spans="2:3" x14ac:dyDescent="0.2">
      <c r="B9510" s="465"/>
      <c r="C9510" s="465"/>
    </row>
    <row r="9511" spans="2:3" x14ac:dyDescent="0.2">
      <c r="B9511" s="465"/>
      <c r="C9511" s="465"/>
    </row>
    <row r="9512" spans="2:3" x14ac:dyDescent="0.2">
      <c r="B9512" s="465"/>
      <c r="C9512" s="465"/>
    </row>
    <row r="9513" spans="2:3" x14ac:dyDescent="0.2">
      <c r="B9513" s="465"/>
      <c r="C9513" s="465"/>
    </row>
    <row r="9514" spans="2:3" x14ac:dyDescent="0.2">
      <c r="B9514" s="465"/>
      <c r="C9514" s="465"/>
    </row>
    <row r="9515" spans="2:3" x14ac:dyDescent="0.2">
      <c r="B9515" s="465"/>
      <c r="C9515" s="465"/>
    </row>
    <row r="9516" spans="2:3" x14ac:dyDescent="0.2">
      <c r="B9516" s="465"/>
      <c r="C9516" s="465"/>
    </row>
    <row r="9517" spans="2:3" x14ac:dyDescent="0.2">
      <c r="B9517" s="465"/>
      <c r="C9517" s="465"/>
    </row>
    <row r="9518" spans="2:3" x14ac:dyDescent="0.2">
      <c r="B9518" s="465"/>
      <c r="C9518" s="465"/>
    </row>
    <row r="9519" spans="2:3" x14ac:dyDescent="0.2">
      <c r="B9519" s="465"/>
      <c r="C9519" s="465"/>
    </row>
    <row r="9520" spans="2:3" x14ac:dyDescent="0.2">
      <c r="B9520" s="465"/>
      <c r="C9520" s="465"/>
    </row>
    <row r="9521" spans="2:3" x14ac:dyDescent="0.2">
      <c r="B9521" s="465"/>
      <c r="C9521" s="465"/>
    </row>
    <row r="9522" spans="2:3" x14ac:dyDescent="0.2">
      <c r="B9522" s="465"/>
      <c r="C9522" s="465"/>
    </row>
    <row r="9523" spans="2:3" x14ac:dyDescent="0.2">
      <c r="B9523" s="465"/>
      <c r="C9523" s="465"/>
    </row>
    <row r="9524" spans="2:3" x14ac:dyDescent="0.2">
      <c r="B9524" s="465"/>
      <c r="C9524" s="465"/>
    </row>
    <row r="9525" spans="2:3" x14ac:dyDescent="0.2">
      <c r="B9525" s="465"/>
      <c r="C9525" s="465"/>
    </row>
    <row r="9526" spans="2:3" x14ac:dyDescent="0.2">
      <c r="B9526" s="465"/>
      <c r="C9526" s="465"/>
    </row>
    <row r="9527" spans="2:3" x14ac:dyDescent="0.2">
      <c r="B9527" s="465"/>
      <c r="C9527" s="465"/>
    </row>
    <row r="9528" spans="2:3" x14ac:dyDescent="0.2">
      <c r="B9528" s="465"/>
      <c r="C9528" s="465"/>
    </row>
    <row r="9529" spans="2:3" x14ac:dyDescent="0.2">
      <c r="B9529" s="465"/>
      <c r="C9529" s="465"/>
    </row>
    <row r="9530" spans="2:3" x14ac:dyDescent="0.2">
      <c r="B9530" s="465"/>
      <c r="C9530" s="465"/>
    </row>
    <row r="9531" spans="2:3" x14ac:dyDescent="0.2">
      <c r="B9531" s="465"/>
      <c r="C9531" s="465"/>
    </row>
    <row r="9532" spans="2:3" x14ac:dyDescent="0.2">
      <c r="B9532" s="465"/>
      <c r="C9532" s="465"/>
    </row>
    <row r="9533" spans="2:3" x14ac:dyDescent="0.2">
      <c r="B9533" s="465"/>
      <c r="C9533" s="465"/>
    </row>
    <row r="9534" spans="2:3" x14ac:dyDescent="0.2">
      <c r="B9534" s="465"/>
      <c r="C9534" s="465"/>
    </row>
    <row r="9535" spans="2:3" x14ac:dyDescent="0.2">
      <c r="B9535" s="465"/>
      <c r="C9535" s="465"/>
    </row>
    <row r="9536" spans="2:3" x14ac:dyDescent="0.2">
      <c r="B9536" s="465"/>
      <c r="C9536" s="465"/>
    </row>
    <row r="9537" spans="2:3" x14ac:dyDescent="0.2">
      <c r="B9537" s="465"/>
      <c r="C9537" s="465"/>
    </row>
    <row r="9538" spans="2:3" x14ac:dyDescent="0.2">
      <c r="B9538" s="465"/>
      <c r="C9538" s="465"/>
    </row>
    <row r="9539" spans="2:3" x14ac:dyDescent="0.2">
      <c r="B9539" s="465"/>
      <c r="C9539" s="465"/>
    </row>
    <row r="9540" spans="2:3" x14ac:dyDescent="0.2">
      <c r="B9540" s="465"/>
      <c r="C9540" s="465"/>
    </row>
    <row r="9541" spans="2:3" x14ac:dyDescent="0.2">
      <c r="B9541" s="465"/>
      <c r="C9541" s="465"/>
    </row>
    <row r="9542" spans="2:3" x14ac:dyDescent="0.2">
      <c r="B9542" s="465"/>
      <c r="C9542" s="465"/>
    </row>
    <row r="9543" spans="2:3" x14ac:dyDescent="0.2">
      <c r="B9543" s="465"/>
      <c r="C9543" s="465"/>
    </row>
    <row r="9544" spans="2:3" x14ac:dyDescent="0.2">
      <c r="B9544" s="465"/>
      <c r="C9544" s="465"/>
    </row>
    <row r="9545" spans="2:3" x14ac:dyDescent="0.2">
      <c r="B9545" s="465"/>
      <c r="C9545" s="465"/>
    </row>
    <row r="9546" spans="2:3" x14ac:dyDescent="0.2">
      <c r="B9546" s="465"/>
      <c r="C9546" s="465"/>
    </row>
    <row r="9547" spans="2:3" x14ac:dyDescent="0.2">
      <c r="B9547" s="465"/>
      <c r="C9547" s="465"/>
    </row>
    <row r="9548" spans="2:3" x14ac:dyDescent="0.2">
      <c r="B9548" s="465"/>
      <c r="C9548" s="465"/>
    </row>
    <row r="9549" spans="2:3" x14ac:dyDescent="0.2">
      <c r="B9549" s="465"/>
      <c r="C9549" s="465"/>
    </row>
    <row r="9550" spans="2:3" x14ac:dyDescent="0.2">
      <c r="B9550" s="465"/>
      <c r="C9550" s="465"/>
    </row>
    <row r="9551" spans="2:3" x14ac:dyDescent="0.2">
      <c r="B9551" s="465"/>
      <c r="C9551" s="465"/>
    </row>
    <row r="9552" spans="2:3" x14ac:dyDescent="0.2">
      <c r="B9552" s="465"/>
      <c r="C9552" s="465"/>
    </row>
    <row r="9553" spans="2:3" x14ac:dyDescent="0.2">
      <c r="B9553" s="465"/>
      <c r="C9553" s="465"/>
    </row>
    <row r="9554" spans="2:3" x14ac:dyDescent="0.2">
      <c r="B9554" s="465"/>
      <c r="C9554" s="465"/>
    </row>
    <row r="9555" spans="2:3" x14ac:dyDescent="0.2">
      <c r="B9555" s="465"/>
      <c r="C9555" s="465"/>
    </row>
    <row r="9556" spans="2:3" x14ac:dyDescent="0.2">
      <c r="B9556" s="465"/>
      <c r="C9556" s="465"/>
    </row>
    <row r="9557" spans="2:3" x14ac:dyDescent="0.2">
      <c r="B9557" s="465"/>
      <c r="C9557" s="465"/>
    </row>
    <row r="9558" spans="2:3" x14ac:dyDescent="0.2">
      <c r="B9558" s="465"/>
      <c r="C9558" s="465"/>
    </row>
    <row r="9559" spans="2:3" x14ac:dyDescent="0.2">
      <c r="B9559" s="465"/>
      <c r="C9559" s="465"/>
    </row>
    <row r="9560" spans="2:3" x14ac:dyDescent="0.2">
      <c r="B9560" s="465"/>
      <c r="C9560" s="465"/>
    </row>
    <row r="9561" spans="2:3" x14ac:dyDescent="0.2">
      <c r="B9561" s="465"/>
      <c r="C9561" s="465"/>
    </row>
    <row r="9562" spans="2:3" x14ac:dyDescent="0.2">
      <c r="B9562" s="465"/>
      <c r="C9562" s="465"/>
    </row>
    <row r="9563" spans="2:3" x14ac:dyDescent="0.2">
      <c r="B9563" s="465"/>
      <c r="C9563" s="465"/>
    </row>
    <row r="9564" spans="2:3" x14ac:dyDescent="0.2">
      <c r="B9564" s="465"/>
      <c r="C9564" s="465"/>
    </row>
    <row r="9565" spans="2:3" x14ac:dyDescent="0.2">
      <c r="B9565" s="465"/>
      <c r="C9565" s="465"/>
    </row>
    <row r="9566" spans="2:3" x14ac:dyDescent="0.2">
      <c r="B9566" s="465"/>
      <c r="C9566" s="465"/>
    </row>
    <row r="9567" spans="2:3" x14ac:dyDescent="0.2">
      <c r="B9567" s="465"/>
      <c r="C9567" s="465"/>
    </row>
    <row r="9568" spans="2:3" x14ac:dyDescent="0.2">
      <c r="B9568" s="465"/>
      <c r="C9568" s="465"/>
    </row>
    <row r="9569" spans="2:3" x14ac:dyDescent="0.2">
      <c r="B9569" s="465"/>
      <c r="C9569" s="465"/>
    </row>
    <row r="9570" spans="2:3" x14ac:dyDescent="0.2">
      <c r="B9570" s="465"/>
      <c r="C9570" s="465"/>
    </row>
    <row r="9571" spans="2:3" x14ac:dyDescent="0.2">
      <c r="B9571" s="465"/>
      <c r="C9571" s="465"/>
    </row>
    <row r="9572" spans="2:3" x14ac:dyDescent="0.2">
      <c r="B9572" s="465"/>
      <c r="C9572" s="465"/>
    </row>
    <row r="9573" spans="2:3" x14ac:dyDescent="0.2">
      <c r="B9573" s="465"/>
      <c r="C9573" s="465"/>
    </row>
    <row r="9574" spans="2:3" x14ac:dyDescent="0.2">
      <c r="B9574" s="465"/>
      <c r="C9574" s="465"/>
    </row>
    <row r="9575" spans="2:3" x14ac:dyDescent="0.2">
      <c r="B9575" s="465"/>
      <c r="C9575" s="465"/>
    </row>
    <row r="9576" spans="2:3" x14ac:dyDescent="0.2">
      <c r="B9576" s="465"/>
      <c r="C9576" s="465"/>
    </row>
    <row r="9577" spans="2:3" x14ac:dyDescent="0.2">
      <c r="B9577" s="465"/>
      <c r="C9577" s="465"/>
    </row>
    <row r="9578" spans="2:3" x14ac:dyDescent="0.2">
      <c r="B9578" s="465"/>
      <c r="C9578" s="465"/>
    </row>
    <row r="9579" spans="2:3" x14ac:dyDescent="0.2">
      <c r="B9579" s="465"/>
      <c r="C9579" s="465"/>
    </row>
    <row r="9580" spans="2:3" x14ac:dyDescent="0.2">
      <c r="B9580" s="465"/>
      <c r="C9580" s="465"/>
    </row>
    <row r="9581" spans="2:3" x14ac:dyDescent="0.2">
      <c r="B9581" s="465"/>
      <c r="C9581" s="465"/>
    </row>
    <row r="9582" spans="2:3" x14ac:dyDescent="0.2">
      <c r="B9582" s="465"/>
      <c r="C9582" s="465"/>
    </row>
    <row r="9583" spans="2:3" x14ac:dyDescent="0.2">
      <c r="B9583" s="465"/>
      <c r="C9583" s="465"/>
    </row>
    <row r="9584" spans="2:3" x14ac:dyDescent="0.2">
      <c r="B9584" s="465"/>
      <c r="C9584" s="465"/>
    </row>
    <row r="9585" spans="2:3" x14ac:dyDescent="0.2">
      <c r="B9585" s="465"/>
      <c r="C9585" s="465"/>
    </row>
    <row r="9586" spans="2:3" x14ac:dyDescent="0.2">
      <c r="B9586" s="465"/>
      <c r="C9586" s="465"/>
    </row>
    <row r="9587" spans="2:3" x14ac:dyDescent="0.2">
      <c r="B9587" s="465"/>
      <c r="C9587" s="465"/>
    </row>
    <row r="9588" spans="2:3" x14ac:dyDescent="0.2">
      <c r="B9588" s="465"/>
      <c r="C9588" s="465"/>
    </row>
    <row r="9589" spans="2:3" x14ac:dyDescent="0.2">
      <c r="B9589" s="465"/>
      <c r="C9589" s="465"/>
    </row>
    <row r="9590" spans="2:3" x14ac:dyDescent="0.2">
      <c r="B9590" s="465"/>
      <c r="C9590" s="465"/>
    </row>
    <row r="9591" spans="2:3" x14ac:dyDescent="0.2">
      <c r="B9591" s="465"/>
      <c r="C9591" s="465"/>
    </row>
    <row r="9592" spans="2:3" x14ac:dyDescent="0.2">
      <c r="B9592" s="465"/>
      <c r="C9592" s="465"/>
    </row>
    <row r="9593" spans="2:3" x14ac:dyDescent="0.2">
      <c r="B9593" s="465"/>
      <c r="C9593" s="465"/>
    </row>
    <row r="9594" spans="2:3" x14ac:dyDescent="0.2">
      <c r="B9594" s="465"/>
      <c r="C9594" s="465"/>
    </row>
    <row r="9595" spans="2:3" x14ac:dyDescent="0.2">
      <c r="B9595" s="465"/>
      <c r="C9595" s="465"/>
    </row>
    <row r="9596" spans="2:3" x14ac:dyDescent="0.2">
      <c r="B9596" s="465"/>
      <c r="C9596" s="465"/>
    </row>
    <row r="9597" spans="2:3" x14ac:dyDescent="0.2">
      <c r="B9597" s="465"/>
      <c r="C9597" s="465"/>
    </row>
    <row r="9598" spans="2:3" x14ac:dyDescent="0.2">
      <c r="B9598" s="465"/>
      <c r="C9598" s="465"/>
    </row>
    <row r="9599" spans="2:3" x14ac:dyDescent="0.2">
      <c r="B9599" s="465"/>
      <c r="C9599" s="465"/>
    </row>
    <row r="9600" spans="2:3" x14ac:dyDescent="0.2">
      <c r="B9600" s="465"/>
      <c r="C9600" s="465"/>
    </row>
    <row r="9601" spans="2:3" x14ac:dyDescent="0.2">
      <c r="B9601" s="465"/>
      <c r="C9601" s="465"/>
    </row>
    <row r="9602" spans="2:3" x14ac:dyDescent="0.2">
      <c r="B9602" s="465"/>
      <c r="C9602" s="465"/>
    </row>
    <row r="9603" spans="2:3" x14ac:dyDescent="0.2">
      <c r="B9603" s="465"/>
      <c r="C9603" s="465"/>
    </row>
    <row r="9604" spans="2:3" x14ac:dyDescent="0.2">
      <c r="B9604" s="465"/>
      <c r="C9604" s="465"/>
    </row>
    <row r="9605" spans="2:3" x14ac:dyDescent="0.2">
      <c r="B9605" s="465"/>
      <c r="C9605" s="465"/>
    </row>
    <row r="9606" spans="2:3" x14ac:dyDescent="0.2">
      <c r="B9606" s="465"/>
      <c r="C9606" s="465"/>
    </row>
    <row r="9607" spans="2:3" x14ac:dyDescent="0.2">
      <c r="B9607" s="465"/>
      <c r="C9607" s="465"/>
    </row>
    <row r="9608" spans="2:3" x14ac:dyDescent="0.2">
      <c r="B9608" s="465"/>
      <c r="C9608" s="465"/>
    </row>
    <row r="9609" spans="2:3" x14ac:dyDescent="0.2">
      <c r="B9609" s="465"/>
      <c r="C9609" s="465"/>
    </row>
    <row r="9610" spans="2:3" x14ac:dyDescent="0.2">
      <c r="B9610" s="465"/>
      <c r="C9610" s="465"/>
    </row>
    <row r="9611" spans="2:3" x14ac:dyDescent="0.2">
      <c r="B9611" s="465"/>
      <c r="C9611" s="465"/>
    </row>
    <row r="9612" spans="2:3" x14ac:dyDescent="0.2">
      <c r="B9612" s="465"/>
      <c r="C9612" s="465"/>
    </row>
    <row r="9613" spans="2:3" x14ac:dyDescent="0.2">
      <c r="B9613" s="465"/>
      <c r="C9613" s="465"/>
    </row>
    <row r="9614" spans="2:3" x14ac:dyDescent="0.2">
      <c r="B9614" s="465"/>
      <c r="C9614" s="465"/>
    </row>
    <row r="9615" spans="2:3" x14ac:dyDescent="0.2">
      <c r="B9615" s="465"/>
      <c r="C9615" s="465"/>
    </row>
    <row r="9616" spans="2:3" x14ac:dyDescent="0.2">
      <c r="B9616" s="465"/>
      <c r="C9616" s="465"/>
    </row>
    <row r="9617" spans="2:3" x14ac:dyDescent="0.2">
      <c r="B9617" s="465"/>
      <c r="C9617" s="465"/>
    </row>
    <row r="9618" spans="2:3" x14ac:dyDescent="0.2">
      <c r="B9618" s="465"/>
      <c r="C9618" s="465"/>
    </row>
    <row r="9619" spans="2:3" x14ac:dyDescent="0.2">
      <c r="B9619" s="465"/>
      <c r="C9619" s="465"/>
    </row>
    <row r="9620" spans="2:3" x14ac:dyDescent="0.2">
      <c r="B9620" s="465"/>
      <c r="C9620" s="465"/>
    </row>
    <row r="9621" spans="2:3" x14ac:dyDescent="0.2">
      <c r="B9621" s="465"/>
      <c r="C9621" s="465"/>
    </row>
    <row r="9622" spans="2:3" x14ac:dyDescent="0.2">
      <c r="B9622" s="465"/>
      <c r="C9622" s="465"/>
    </row>
    <row r="9623" spans="2:3" x14ac:dyDescent="0.2">
      <c r="B9623" s="465"/>
      <c r="C9623" s="465"/>
    </row>
    <row r="9624" spans="2:3" x14ac:dyDescent="0.2">
      <c r="B9624" s="465"/>
      <c r="C9624" s="465"/>
    </row>
    <row r="9625" spans="2:3" x14ac:dyDescent="0.2">
      <c r="B9625" s="465"/>
      <c r="C9625" s="465"/>
    </row>
    <row r="9626" spans="2:3" x14ac:dyDescent="0.2">
      <c r="B9626" s="465"/>
      <c r="C9626" s="465"/>
    </row>
    <row r="9627" spans="2:3" x14ac:dyDescent="0.2">
      <c r="B9627" s="465"/>
      <c r="C9627" s="465"/>
    </row>
    <row r="9628" spans="2:3" x14ac:dyDescent="0.2">
      <c r="B9628" s="465"/>
      <c r="C9628" s="465"/>
    </row>
    <row r="9629" spans="2:3" x14ac:dyDescent="0.2">
      <c r="B9629" s="465"/>
      <c r="C9629" s="465"/>
    </row>
    <row r="9630" spans="2:3" x14ac:dyDescent="0.2">
      <c r="B9630" s="465"/>
      <c r="C9630" s="465"/>
    </row>
    <row r="9631" spans="2:3" x14ac:dyDescent="0.2">
      <c r="B9631" s="465"/>
      <c r="C9631" s="465"/>
    </row>
    <row r="9632" spans="2:3" x14ac:dyDescent="0.2">
      <c r="B9632" s="465"/>
      <c r="C9632" s="465"/>
    </row>
    <row r="9633" spans="2:3" x14ac:dyDescent="0.2">
      <c r="B9633" s="465"/>
      <c r="C9633" s="465"/>
    </row>
    <row r="9634" spans="2:3" x14ac:dyDescent="0.2">
      <c r="B9634" s="465"/>
      <c r="C9634" s="465"/>
    </row>
    <row r="9635" spans="2:3" x14ac:dyDescent="0.2">
      <c r="B9635" s="465"/>
      <c r="C9635" s="465"/>
    </row>
    <row r="9636" spans="2:3" x14ac:dyDescent="0.2">
      <c r="B9636" s="465"/>
      <c r="C9636" s="465"/>
    </row>
    <row r="9637" spans="2:3" x14ac:dyDescent="0.2">
      <c r="B9637" s="465"/>
      <c r="C9637" s="465"/>
    </row>
    <row r="9638" spans="2:3" x14ac:dyDescent="0.2">
      <c r="B9638" s="465"/>
      <c r="C9638" s="465"/>
    </row>
    <row r="9639" spans="2:3" x14ac:dyDescent="0.2">
      <c r="B9639" s="465"/>
      <c r="C9639" s="465"/>
    </row>
    <row r="9640" spans="2:3" x14ac:dyDescent="0.2">
      <c r="B9640" s="465"/>
      <c r="C9640" s="465"/>
    </row>
    <row r="9641" spans="2:3" x14ac:dyDescent="0.2">
      <c r="B9641" s="465"/>
      <c r="C9641" s="465"/>
    </row>
    <row r="9642" spans="2:3" x14ac:dyDescent="0.2">
      <c r="B9642" s="465"/>
      <c r="C9642" s="465"/>
    </row>
    <row r="9643" spans="2:3" x14ac:dyDescent="0.2">
      <c r="B9643" s="465"/>
      <c r="C9643" s="465"/>
    </row>
    <row r="9644" spans="2:3" x14ac:dyDescent="0.2">
      <c r="B9644" s="465"/>
      <c r="C9644" s="465"/>
    </row>
    <row r="9645" spans="2:3" x14ac:dyDescent="0.2">
      <c r="B9645" s="465"/>
      <c r="C9645" s="465"/>
    </row>
    <row r="9646" spans="2:3" x14ac:dyDescent="0.2">
      <c r="B9646" s="465"/>
      <c r="C9646" s="465"/>
    </row>
    <row r="9647" spans="2:3" x14ac:dyDescent="0.2">
      <c r="B9647" s="465"/>
      <c r="C9647" s="465"/>
    </row>
    <row r="9648" spans="2:3" x14ac:dyDescent="0.2">
      <c r="B9648" s="465"/>
      <c r="C9648" s="465"/>
    </row>
    <row r="9649" spans="2:3" x14ac:dyDescent="0.2">
      <c r="B9649" s="465"/>
      <c r="C9649" s="465"/>
    </row>
    <row r="9650" spans="2:3" x14ac:dyDescent="0.2">
      <c r="B9650" s="465"/>
      <c r="C9650" s="465"/>
    </row>
    <row r="9651" spans="2:3" x14ac:dyDescent="0.2">
      <c r="B9651" s="465"/>
      <c r="C9651" s="465"/>
    </row>
    <row r="9652" spans="2:3" x14ac:dyDescent="0.2">
      <c r="B9652" s="465"/>
      <c r="C9652" s="465"/>
    </row>
    <row r="9653" spans="2:3" x14ac:dyDescent="0.2">
      <c r="B9653" s="465"/>
      <c r="C9653" s="465"/>
    </row>
    <row r="9654" spans="2:3" x14ac:dyDescent="0.2">
      <c r="B9654" s="465"/>
      <c r="C9654" s="465"/>
    </row>
    <row r="9655" spans="2:3" x14ac:dyDescent="0.2">
      <c r="B9655" s="465"/>
      <c r="C9655" s="465"/>
    </row>
    <row r="9656" spans="2:3" x14ac:dyDescent="0.2">
      <c r="B9656" s="465"/>
      <c r="C9656" s="465"/>
    </row>
    <row r="9657" spans="2:3" x14ac:dyDescent="0.2">
      <c r="B9657" s="465"/>
      <c r="C9657" s="465"/>
    </row>
    <row r="9658" spans="2:3" x14ac:dyDescent="0.2">
      <c r="B9658" s="465"/>
      <c r="C9658" s="465"/>
    </row>
    <row r="9659" spans="2:3" x14ac:dyDescent="0.2">
      <c r="B9659" s="465"/>
      <c r="C9659" s="465"/>
    </row>
    <row r="9660" spans="2:3" x14ac:dyDescent="0.2">
      <c r="B9660" s="465"/>
      <c r="C9660" s="465"/>
    </row>
    <row r="9661" spans="2:3" x14ac:dyDescent="0.2">
      <c r="B9661" s="465"/>
      <c r="C9661" s="465"/>
    </row>
    <row r="9662" spans="2:3" x14ac:dyDescent="0.2">
      <c r="B9662" s="465"/>
      <c r="C9662" s="465"/>
    </row>
    <row r="9663" spans="2:3" x14ac:dyDescent="0.2">
      <c r="B9663" s="465"/>
      <c r="C9663" s="465"/>
    </row>
    <row r="9664" spans="2:3" x14ac:dyDescent="0.2">
      <c r="B9664" s="465"/>
      <c r="C9664" s="465"/>
    </row>
    <row r="9665" spans="2:3" x14ac:dyDescent="0.2">
      <c r="B9665" s="465"/>
      <c r="C9665" s="465"/>
    </row>
    <row r="9666" spans="2:3" x14ac:dyDescent="0.2">
      <c r="B9666" s="465"/>
      <c r="C9666" s="465"/>
    </row>
    <row r="9667" spans="2:3" x14ac:dyDescent="0.2">
      <c r="B9667" s="465"/>
      <c r="C9667" s="465"/>
    </row>
    <row r="9668" spans="2:3" x14ac:dyDescent="0.2">
      <c r="B9668" s="465"/>
      <c r="C9668" s="465"/>
    </row>
    <row r="9669" spans="2:3" x14ac:dyDescent="0.2">
      <c r="B9669" s="465"/>
      <c r="C9669" s="465"/>
    </row>
    <row r="9670" spans="2:3" x14ac:dyDescent="0.2">
      <c r="B9670" s="465"/>
      <c r="C9670" s="465"/>
    </row>
    <row r="9671" spans="2:3" x14ac:dyDescent="0.2">
      <c r="B9671" s="465"/>
      <c r="C9671" s="465"/>
    </row>
    <row r="9672" spans="2:3" x14ac:dyDescent="0.2">
      <c r="B9672" s="465"/>
      <c r="C9672" s="465"/>
    </row>
    <row r="9673" spans="2:3" x14ac:dyDescent="0.2">
      <c r="B9673" s="465"/>
      <c r="C9673" s="465"/>
    </row>
    <row r="9674" spans="2:3" x14ac:dyDescent="0.2">
      <c r="B9674" s="465"/>
      <c r="C9674" s="465"/>
    </row>
    <row r="9675" spans="2:3" x14ac:dyDescent="0.2">
      <c r="B9675" s="465"/>
      <c r="C9675" s="465"/>
    </row>
    <row r="9676" spans="2:3" x14ac:dyDescent="0.2">
      <c r="B9676" s="465"/>
      <c r="C9676" s="465"/>
    </row>
    <row r="9677" spans="2:3" x14ac:dyDescent="0.2">
      <c r="B9677" s="465"/>
      <c r="C9677" s="465"/>
    </row>
    <row r="9678" spans="2:3" x14ac:dyDescent="0.2">
      <c r="B9678" s="465"/>
      <c r="C9678" s="465"/>
    </row>
    <row r="9679" spans="2:3" x14ac:dyDescent="0.2">
      <c r="B9679" s="465"/>
      <c r="C9679" s="465"/>
    </row>
    <row r="9680" spans="2:3" x14ac:dyDescent="0.2">
      <c r="B9680" s="465"/>
      <c r="C9680" s="465"/>
    </row>
    <row r="9681" spans="2:3" x14ac:dyDescent="0.2">
      <c r="B9681" s="465"/>
      <c r="C9681" s="465"/>
    </row>
    <row r="9682" spans="2:3" x14ac:dyDescent="0.2">
      <c r="B9682" s="465"/>
      <c r="C9682" s="465"/>
    </row>
    <row r="9683" spans="2:3" x14ac:dyDescent="0.2">
      <c r="B9683" s="465"/>
      <c r="C9683" s="465"/>
    </row>
    <row r="9684" spans="2:3" x14ac:dyDescent="0.2">
      <c r="B9684" s="465"/>
      <c r="C9684" s="465"/>
    </row>
    <row r="9685" spans="2:3" x14ac:dyDescent="0.2">
      <c r="B9685" s="465"/>
      <c r="C9685" s="465"/>
    </row>
    <row r="9686" spans="2:3" x14ac:dyDescent="0.2">
      <c r="B9686" s="465"/>
      <c r="C9686" s="465"/>
    </row>
    <row r="9687" spans="2:3" x14ac:dyDescent="0.2">
      <c r="B9687" s="465"/>
      <c r="C9687" s="465"/>
    </row>
    <row r="9688" spans="2:3" x14ac:dyDescent="0.2">
      <c r="B9688" s="465"/>
      <c r="C9688" s="465"/>
    </row>
    <row r="9689" spans="2:3" x14ac:dyDescent="0.2">
      <c r="B9689" s="465"/>
      <c r="C9689" s="465"/>
    </row>
    <row r="9690" spans="2:3" x14ac:dyDescent="0.2">
      <c r="B9690" s="465"/>
      <c r="C9690" s="465"/>
    </row>
    <row r="9691" spans="2:3" x14ac:dyDescent="0.2">
      <c r="B9691" s="465"/>
      <c r="C9691" s="465"/>
    </row>
    <row r="9692" spans="2:3" x14ac:dyDescent="0.2">
      <c r="B9692" s="465"/>
      <c r="C9692" s="465"/>
    </row>
    <row r="9693" spans="2:3" x14ac:dyDescent="0.2">
      <c r="B9693" s="465"/>
      <c r="C9693" s="465"/>
    </row>
    <row r="9694" spans="2:3" x14ac:dyDescent="0.2">
      <c r="B9694" s="465"/>
      <c r="C9694" s="465"/>
    </row>
    <row r="9695" spans="2:3" x14ac:dyDescent="0.2">
      <c r="B9695" s="465"/>
      <c r="C9695" s="465"/>
    </row>
    <row r="9696" spans="2:3" x14ac:dyDescent="0.2">
      <c r="B9696" s="465"/>
      <c r="C9696" s="465"/>
    </row>
    <row r="9697" spans="2:3" x14ac:dyDescent="0.2">
      <c r="B9697" s="465"/>
      <c r="C9697" s="465"/>
    </row>
    <row r="9698" spans="2:3" x14ac:dyDescent="0.2">
      <c r="B9698" s="465"/>
      <c r="C9698" s="465"/>
    </row>
    <row r="9699" spans="2:3" x14ac:dyDescent="0.2">
      <c r="B9699" s="465"/>
      <c r="C9699" s="465"/>
    </row>
    <row r="9700" spans="2:3" x14ac:dyDescent="0.2">
      <c r="B9700" s="465"/>
      <c r="C9700" s="465"/>
    </row>
    <row r="9701" spans="2:3" x14ac:dyDescent="0.2">
      <c r="B9701" s="465"/>
      <c r="C9701" s="465"/>
    </row>
    <row r="9702" spans="2:3" x14ac:dyDescent="0.2">
      <c r="B9702" s="465"/>
      <c r="C9702" s="465"/>
    </row>
    <row r="9703" spans="2:3" x14ac:dyDescent="0.2">
      <c r="B9703" s="465"/>
      <c r="C9703" s="465"/>
    </row>
    <row r="9704" spans="2:3" x14ac:dyDescent="0.2">
      <c r="B9704" s="465"/>
      <c r="C9704" s="465"/>
    </row>
    <row r="9705" spans="2:3" x14ac:dyDescent="0.2">
      <c r="B9705" s="465"/>
      <c r="C9705" s="465"/>
    </row>
    <row r="9706" spans="2:3" x14ac:dyDescent="0.2">
      <c r="B9706" s="465"/>
      <c r="C9706" s="465"/>
    </row>
    <row r="9707" spans="2:3" x14ac:dyDescent="0.2">
      <c r="B9707" s="465"/>
      <c r="C9707" s="465"/>
    </row>
    <row r="9708" spans="2:3" x14ac:dyDescent="0.2">
      <c r="B9708" s="465"/>
      <c r="C9708" s="465"/>
    </row>
    <row r="9709" spans="2:3" x14ac:dyDescent="0.2">
      <c r="B9709" s="465"/>
      <c r="C9709" s="465"/>
    </row>
    <row r="9710" spans="2:3" x14ac:dyDescent="0.2">
      <c r="B9710" s="465"/>
      <c r="C9710" s="465"/>
    </row>
    <row r="9711" spans="2:3" x14ac:dyDescent="0.2">
      <c r="B9711" s="465"/>
      <c r="C9711" s="465"/>
    </row>
    <row r="9712" spans="2:3" x14ac:dyDescent="0.2">
      <c r="B9712" s="465"/>
      <c r="C9712" s="465"/>
    </row>
    <row r="9713" spans="2:3" x14ac:dyDescent="0.2">
      <c r="B9713" s="465"/>
      <c r="C9713" s="465"/>
    </row>
    <row r="9714" spans="2:3" x14ac:dyDescent="0.2">
      <c r="B9714" s="465"/>
      <c r="C9714" s="465"/>
    </row>
    <row r="9715" spans="2:3" x14ac:dyDescent="0.2">
      <c r="B9715" s="465"/>
      <c r="C9715" s="465"/>
    </row>
    <row r="9716" spans="2:3" x14ac:dyDescent="0.2">
      <c r="B9716" s="465"/>
      <c r="C9716" s="465"/>
    </row>
    <row r="9717" spans="2:3" x14ac:dyDescent="0.2">
      <c r="B9717" s="465"/>
      <c r="C9717" s="465"/>
    </row>
    <row r="9718" spans="2:3" x14ac:dyDescent="0.2">
      <c r="B9718" s="465"/>
      <c r="C9718" s="465"/>
    </row>
    <row r="9719" spans="2:3" x14ac:dyDescent="0.2">
      <c r="B9719" s="465"/>
      <c r="C9719" s="465"/>
    </row>
    <row r="9720" spans="2:3" x14ac:dyDescent="0.2">
      <c r="B9720" s="465"/>
      <c r="C9720" s="465"/>
    </row>
    <row r="9721" spans="2:3" x14ac:dyDescent="0.2">
      <c r="B9721" s="465"/>
      <c r="C9721" s="465"/>
    </row>
    <row r="9722" spans="2:3" x14ac:dyDescent="0.2">
      <c r="B9722" s="465"/>
      <c r="C9722" s="465"/>
    </row>
    <row r="9723" spans="2:3" x14ac:dyDescent="0.2">
      <c r="B9723" s="465"/>
      <c r="C9723" s="465"/>
    </row>
    <row r="9724" spans="2:3" x14ac:dyDescent="0.2">
      <c r="B9724" s="465"/>
      <c r="C9724" s="465"/>
    </row>
    <row r="9725" spans="2:3" x14ac:dyDescent="0.2">
      <c r="B9725" s="465"/>
      <c r="C9725" s="465"/>
    </row>
    <row r="9726" spans="2:3" x14ac:dyDescent="0.2">
      <c r="B9726" s="465"/>
      <c r="C9726" s="465"/>
    </row>
    <row r="9727" spans="2:3" x14ac:dyDescent="0.2">
      <c r="B9727" s="465"/>
      <c r="C9727" s="465"/>
    </row>
    <row r="9728" spans="2:3" x14ac:dyDescent="0.2">
      <c r="B9728" s="465"/>
      <c r="C9728" s="465"/>
    </row>
    <row r="9729" spans="2:3" x14ac:dyDescent="0.2">
      <c r="B9729" s="465"/>
      <c r="C9729" s="465"/>
    </row>
    <row r="9730" spans="2:3" x14ac:dyDescent="0.2">
      <c r="B9730" s="465"/>
      <c r="C9730" s="465"/>
    </row>
    <row r="9731" spans="2:3" x14ac:dyDescent="0.2">
      <c r="B9731" s="465"/>
      <c r="C9731" s="465"/>
    </row>
    <row r="9732" spans="2:3" x14ac:dyDescent="0.2">
      <c r="B9732" s="465"/>
      <c r="C9732" s="465"/>
    </row>
    <row r="9733" spans="2:3" x14ac:dyDescent="0.2">
      <c r="B9733" s="465"/>
      <c r="C9733" s="465"/>
    </row>
    <row r="9734" spans="2:3" x14ac:dyDescent="0.2">
      <c r="B9734" s="465"/>
      <c r="C9734" s="465"/>
    </row>
    <row r="9735" spans="2:3" x14ac:dyDescent="0.2">
      <c r="B9735" s="465"/>
      <c r="C9735" s="465"/>
    </row>
    <row r="9736" spans="2:3" x14ac:dyDescent="0.2">
      <c r="B9736" s="465"/>
      <c r="C9736" s="465"/>
    </row>
    <row r="9737" spans="2:3" x14ac:dyDescent="0.2">
      <c r="B9737" s="465"/>
      <c r="C9737" s="465"/>
    </row>
    <row r="9738" spans="2:3" x14ac:dyDescent="0.2">
      <c r="B9738" s="465"/>
      <c r="C9738" s="465"/>
    </row>
    <row r="9739" spans="2:3" x14ac:dyDescent="0.2">
      <c r="B9739" s="465"/>
      <c r="C9739" s="465"/>
    </row>
    <row r="9740" spans="2:3" x14ac:dyDescent="0.2">
      <c r="B9740" s="465"/>
      <c r="C9740" s="465"/>
    </row>
    <row r="9741" spans="2:3" x14ac:dyDescent="0.2">
      <c r="B9741" s="465"/>
      <c r="C9741" s="465"/>
    </row>
    <row r="9742" spans="2:3" x14ac:dyDescent="0.2">
      <c r="B9742" s="465"/>
      <c r="C9742" s="465"/>
    </row>
    <row r="9743" spans="2:3" x14ac:dyDescent="0.2">
      <c r="B9743" s="465"/>
      <c r="C9743" s="465"/>
    </row>
    <row r="9744" spans="2:3" x14ac:dyDescent="0.2">
      <c r="B9744" s="465"/>
      <c r="C9744" s="465"/>
    </row>
    <row r="9745" spans="2:3" x14ac:dyDescent="0.2">
      <c r="B9745" s="465"/>
      <c r="C9745" s="465"/>
    </row>
    <row r="9746" spans="2:3" x14ac:dyDescent="0.2">
      <c r="B9746" s="465"/>
      <c r="C9746" s="465"/>
    </row>
    <row r="9747" spans="2:3" x14ac:dyDescent="0.2">
      <c r="B9747" s="465"/>
      <c r="C9747" s="465"/>
    </row>
    <row r="9748" spans="2:3" x14ac:dyDescent="0.2">
      <c r="B9748" s="465"/>
      <c r="C9748" s="465"/>
    </row>
    <row r="9749" spans="2:3" x14ac:dyDescent="0.2">
      <c r="B9749" s="465"/>
      <c r="C9749" s="465"/>
    </row>
    <row r="9750" spans="2:3" x14ac:dyDescent="0.2">
      <c r="B9750" s="465"/>
      <c r="C9750" s="465"/>
    </row>
    <row r="9751" spans="2:3" x14ac:dyDescent="0.2">
      <c r="B9751" s="465"/>
      <c r="C9751" s="465"/>
    </row>
    <row r="9752" spans="2:3" x14ac:dyDescent="0.2">
      <c r="B9752" s="465"/>
      <c r="C9752" s="465"/>
    </row>
    <row r="9753" spans="2:3" x14ac:dyDescent="0.2">
      <c r="B9753" s="465"/>
      <c r="C9753" s="465"/>
    </row>
    <row r="9754" spans="2:3" x14ac:dyDescent="0.2">
      <c r="B9754" s="465"/>
      <c r="C9754" s="465"/>
    </row>
    <row r="9755" spans="2:3" x14ac:dyDescent="0.2">
      <c r="B9755" s="465"/>
      <c r="C9755" s="465"/>
    </row>
    <row r="9756" spans="2:3" x14ac:dyDescent="0.2">
      <c r="B9756" s="465"/>
      <c r="C9756" s="465"/>
    </row>
    <row r="9757" spans="2:3" x14ac:dyDescent="0.2">
      <c r="B9757" s="465"/>
      <c r="C9757" s="465"/>
    </row>
    <row r="9758" spans="2:3" x14ac:dyDescent="0.2">
      <c r="B9758" s="465"/>
      <c r="C9758" s="465"/>
    </row>
    <row r="9759" spans="2:3" x14ac:dyDescent="0.2">
      <c r="B9759" s="465"/>
      <c r="C9759" s="465"/>
    </row>
    <row r="9760" spans="2:3" x14ac:dyDescent="0.2">
      <c r="B9760" s="465"/>
      <c r="C9760" s="465"/>
    </row>
    <row r="9761" spans="2:3" x14ac:dyDescent="0.2">
      <c r="B9761" s="465"/>
      <c r="C9761" s="465"/>
    </row>
    <row r="9762" spans="2:3" x14ac:dyDescent="0.2">
      <c r="B9762" s="465"/>
      <c r="C9762" s="465"/>
    </row>
    <row r="9763" spans="2:3" x14ac:dyDescent="0.2">
      <c r="B9763" s="465"/>
      <c r="C9763" s="465"/>
    </row>
    <row r="9764" spans="2:3" x14ac:dyDescent="0.2">
      <c r="B9764" s="465"/>
      <c r="C9764" s="465"/>
    </row>
    <row r="9765" spans="2:3" x14ac:dyDescent="0.2">
      <c r="B9765" s="465"/>
      <c r="C9765" s="465"/>
    </row>
    <row r="9766" spans="2:3" x14ac:dyDescent="0.2">
      <c r="B9766" s="465"/>
      <c r="C9766" s="465"/>
    </row>
    <row r="9767" spans="2:3" x14ac:dyDescent="0.2">
      <c r="B9767" s="465"/>
      <c r="C9767" s="465"/>
    </row>
    <row r="9768" spans="2:3" x14ac:dyDescent="0.2">
      <c r="B9768" s="465"/>
      <c r="C9768" s="465"/>
    </row>
    <row r="9769" spans="2:3" x14ac:dyDescent="0.2">
      <c r="B9769" s="465"/>
      <c r="C9769" s="465"/>
    </row>
    <row r="9770" spans="2:3" x14ac:dyDescent="0.2">
      <c r="B9770" s="465"/>
      <c r="C9770" s="465"/>
    </row>
    <row r="9771" spans="2:3" x14ac:dyDescent="0.2">
      <c r="B9771" s="465"/>
      <c r="C9771" s="465"/>
    </row>
    <row r="9772" spans="2:3" x14ac:dyDescent="0.2">
      <c r="B9772" s="465"/>
      <c r="C9772" s="465"/>
    </row>
    <row r="9773" spans="2:3" x14ac:dyDescent="0.2">
      <c r="B9773" s="465"/>
      <c r="C9773" s="465"/>
    </row>
    <row r="9774" spans="2:3" x14ac:dyDescent="0.2">
      <c r="B9774" s="465"/>
      <c r="C9774" s="465"/>
    </row>
    <row r="9775" spans="2:3" x14ac:dyDescent="0.2">
      <c r="B9775" s="465"/>
      <c r="C9775" s="465"/>
    </row>
    <row r="9776" spans="2:3" x14ac:dyDescent="0.2">
      <c r="B9776" s="465"/>
      <c r="C9776" s="465"/>
    </row>
    <row r="9777" spans="2:3" x14ac:dyDescent="0.2">
      <c r="B9777" s="465"/>
      <c r="C9777" s="465"/>
    </row>
    <row r="9778" spans="2:3" x14ac:dyDescent="0.2">
      <c r="B9778" s="465"/>
      <c r="C9778" s="465"/>
    </row>
    <row r="9779" spans="2:3" x14ac:dyDescent="0.2">
      <c r="B9779" s="465"/>
      <c r="C9779" s="465"/>
    </row>
    <row r="9780" spans="2:3" x14ac:dyDescent="0.2">
      <c r="B9780" s="465"/>
      <c r="C9780" s="465"/>
    </row>
    <row r="9781" spans="2:3" x14ac:dyDescent="0.2">
      <c r="B9781" s="465"/>
      <c r="C9781" s="465"/>
    </row>
    <row r="9782" spans="2:3" x14ac:dyDescent="0.2">
      <c r="B9782" s="465"/>
      <c r="C9782" s="465"/>
    </row>
    <row r="9783" spans="2:3" x14ac:dyDescent="0.2">
      <c r="B9783" s="465"/>
      <c r="C9783" s="465"/>
    </row>
    <row r="9784" spans="2:3" x14ac:dyDescent="0.2">
      <c r="B9784" s="465"/>
      <c r="C9784" s="465"/>
    </row>
    <row r="9785" spans="2:3" x14ac:dyDescent="0.2">
      <c r="B9785" s="465"/>
      <c r="C9785" s="465"/>
    </row>
    <row r="9786" spans="2:3" x14ac:dyDescent="0.2">
      <c r="B9786" s="465"/>
      <c r="C9786" s="465"/>
    </row>
    <row r="9787" spans="2:3" x14ac:dyDescent="0.2">
      <c r="B9787" s="465"/>
      <c r="C9787" s="465"/>
    </row>
    <row r="9788" spans="2:3" x14ac:dyDescent="0.2">
      <c r="B9788" s="465"/>
      <c r="C9788" s="465"/>
    </row>
    <row r="9789" spans="2:3" x14ac:dyDescent="0.2">
      <c r="B9789" s="465"/>
      <c r="C9789" s="465"/>
    </row>
    <row r="9790" spans="2:3" x14ac:dyDescent="0.2">
      <c r="B9790" s="465"/>
      <c r="C9790" s="465"/>
    </row>
    <row r="9791" spans="2:3" x14ac:dyDescent="0.2">
      <c r="B9791" s="465"/>
      <c r="C9791" s="465"/>
    </row>
    <row r="9792" spans="2:3" x14ac:dyDescent="0.2">
      <c r="B9792" s="465"/>
      <c r="C9792" s="465"/>
    </row>
    <row r="9793" spans="2:3" x14ac:dyDescent="0.2">
      <c r="B9793" s="465"/>
      <c r="C9793" s="465"/>
    </row>
    <row r="9794" spans="2:3" x14ac:dyDescent="0.2">
      <c r="B9794" s="465"/>
      <c r="C9794" s="465"/>
    </row>
    <row r="9795" spans="2:3" x14ac:dyDescent="0.2">
      <c r="B9795" s="465"/>
      <c r="C9795" s="465"/>
    </row>
    <row r="9796" spans="2:3" x14ac:dyDescent="0.2">
      <c r="B9796" s="465"/>
      <c r="C9796" s="465"/>
    </row>
    <row r="9797" spans="2:3" x14ac:dyDescent="0.2">
      <c r="B9797" s="465"/>
      <c r="C9797" s="465"/>
    </row>
    <row r="9798" spans="2:3" x14ac:dyDescent="0.2">
      <c r="B9798" s="465"/>
      <c r="C9798" s="465"/>
    </row>
    <row r="9799" spans="2:3" x14ac:dyDescent="0.2">
      <c r="B9799" s="465"/>
      <c r="C9799" s="465"/>
    </row>
    <row r="9800" spans="2:3" x14ac:dyDescent="0.2">
      <c r="B9800" s="465"/>
      <c r="C9800" s="465"/>
    </row>
    <row r="9801" spans="2:3" x14ac:dyDescent="0.2">
      <c r="B9801" s="465"/>
      <c r="C9801" s="465"/>
    </row>
    <row r="9802" spans="2:3" x14ac:dyDescent="0.2">
      <c r="B9802" s="465"/>
      <c r="C9802" s="465"/>
    </row>
    <row r="9803" spans="2:3" x14ac:dyDescent="0.2">
      <c r="B9803" s="465"/>
      <c r="C9803" s="465"/>
    </row>
    <row r="9804" spans="2:3" x14ac:dyDescent="0.2">
      <c r="B9804" s="465"/>
      <c r="C9804" s="465"/>
    </row>
    <row r="9805" spans="2:3" x14ac:dyDescent="0.2">
      <c r="B9805" s="465"/>
      <c r="C9805" s="465"/>
    </row>
    <row r="9806" spans="2:3" x14ac:dyDescent="0.2">
      <c r="B9806" s="465"/>
      <c r="C9806" s="465"/>
    </row>
    <row r="9807" spans="2:3" x14ac:dyDescent="0.2">
      <c r="B9807" s="465"/>
      <c r="C9807" s="465"/>
    </row>
    <row r="9808" spans="2:3" x14ac:dyDescent="0.2">
      <c r="B9808" s="465"/>
      <c r="C9808" s="465"/>
    </row>
    <row r="9809" spans="2:3" x14ac:dyDescent="0.2">
      <c r="B9809" s="465"/>
      <c r="C9809" s="465"/>
    </row>
    <row r="9810" spans="2:3" x14ac:dyDescent="0.2">
      <c r="B9810" s="465"/>
      <c r="C9810" s="465"/>
    </row>
    <row r="9811" spans="2:3" x14ac:dyDescent="0.2">
      <c r="B9811" s="465"/>
      <c r="C9811" s="465"/>
    </row>
    <row r="9812" spans="2:3" x14ac:dyDescent="0.2">
      <c r="B9812" s="465"/>
      <c r="C9812" s="465"/>
    </row>
    <row r="9813" spans="2:3" x14ac:dyDescent="0.2">
      <c r="B9813" s="465"/>
      <c r="C9813" s="465"/>
    </row>
    <row r="9814" spans="2:3" x14ac:dyDescent="0.2">
      <c r="B9814" s="465"/>
      <c r="C9814" s="465"/>
    </row>
    <row r="9815" spans="2:3" x14ac:dyDescent="0.2">
      <c r="B9815" s="465"/>
      <c r="C9815" s="465"/>
    </row>
    <row r="9816" spans="2:3" x14ac:dyDescent="0.2">
      <c r="B9816" s="465"/>
      <c r="C9816" s="465"/>
    </row>
    <row r="9817" spans="2:3" x14ac:dyDescent="0.2">
      <c r="B9817" s="465"/>
      <c r="C9817" s="465"/>
    </row>
    <row r="9818" spans="2:3" x14ac:dyDescent="0.2">
      <c r="B9818" s="465"/>
      <c r="C9818" s="465"/>
    </row>
    <row r="9819" spans="2:3" x14ac:dyDescent="0.2">
      <c r="B9819" s="465"/>
      <c r="C9819" s="465"/>
    </row>
    <row r="9820" spans="2:3" x14ac:dyDescent="0.2">
      <c r="B9820" s="465"/>
      <c r="C9820" s="465"/>
    </row>
    <row r="9821" spans="2:3" x14ac:dyDescent="0.2">
      <c r="B9821" s="465"/>
      <c r="C9821" s="465"/>
    </row>
    <row r="9822" spans="2:3" x14ac:dyDescent="0.2">
      <c r="B9822" s="465"/>
      <c r="C9822" s="465"/>
    </row>
    <row r="9823" spans="2:3" x14ac:dyDescent="0.2">
      <c r="B9823" s="465"/>
      <c r="C9823" s="465"/>
    </row>
    <row r="9824" spans="2:3" x14ac:dyDescent="0.2">
      <c r="B9824" s="465"/>
      <c r="C9824" s="465"/>
    </row>
    <row r="9825" spans="2:3" x14ac:dyDescent="0.2">
      <c r="B9825" s="465"/>
      <c r="C9825" s="465"/>
    </row>
    <row r="9826" spans="2:3" x14ac:dyDescent="0.2">
      <c r="B9826" s="465"/>
      <c r="C9826" s="465"/>
    </row>
    <row r="9827" spans="2:3" x14ac:dyDescent="0.2">
      <c r="B9827" s="465"/>
      <c r="C9827" s="465"/>
    </row>
    <row r="9828" spans="2:3" x14ac:dyDescent="0.2">
      <c r="B9828" s="465"/>
      <c r="C9828" s="465"/>
    </row>
    <row r="9829" spans="2:3" x14ac:dyDescent="0.2">
      <c r="B9829" s="465"/>
      <c r="C9829" s="465"/>
    </row>
    <row r="9830" spans="2:3" x14ac:dyDescent="0.2">
      <c r="B9830" s="465"/>
      <c r="C9830" s="465"/>
    </row>
    <row r="9831" spans="2:3" x14ac:dyDescent="0.2">
      <c r="B9831" s="465"/>
      <c r="C9831" s="465"/>
    </row>
    <row r="9832" spans="2:3" x14ac:dyDescent="0.2">
      <c r="B9832" s="465"/>
      <c r="C9832" s="465"/>
    </row>
    <row r="9833" spans="2:3" x14ac:dyDescent="0.2">
      <c r="B9833" s="465"/>
      <c r="C9833" s="465"/>
    </row>
    <row r="9834" spans="2:3" x14ac:dyDescent="0.2">
      <c r="B9834" s="465"/>
      <c r="C9834" s="465"/>
    </row>
    <row r="9835" spans="2:3" x14ac:dyDescent="0.2">
      <c r="B9835" s="465"/>
      <c r="C9835" s="465"/>
    </row>
    <row r="9836" spans="2:3" x14ac:dyDescent="0.2">
      <c r="B9836" s="465"/>
      <c r="C9836" s="465"/>
    </row>
    <row r="9837" spans="2:3" x14ac:dyDescent="0.2">
      <c r="B9837" s="465"/>
      <c r="C9837" s="465"/>
    </row>
    <row r="9838" spans="2:3" x14ac:dyDescent="0.2">
      <c r="B9838" s="465"/>
      <c r="C9838" s="465"/>
    </row>
    <row r="9839" spans="2:3" x14ac:dyDescent="0.2">
      <c r="B9839" s="465"/>
      <c r="C9839" s="465"/>
    </row>
    <row r="9840" spans="2:3" x14ac:dyDescent="0.2">
      <c r="B9840" s="465"/>
      <c r="C9840" s="465"/>
    </row>
    <row r="9841" spans="2:3" x14ac:dyDescent="0.2">
      <c r="B9841" s="465"/>
      <c r="C9841" s="465"/>
    </row>
    <row r="9842" spans="2:3" x14ac:dyDescent="0.2">
      <c r="B9842" s="465"/>
      <c r="C9842" s="465"/>
    </row>
    <row r="9843" spans="2:3" x14ac:dyDescent="0.2">
      <c r="B9843" s="465"/>
      <c r="C9843" s="465"/>
    </row>
    <row r="9844" spans="2:3" x14ac:dyDescent="0.2">
      <c r="B9844" s="465"/>
      <c r="C9844" s="465"/>
    </row>
    <row r="9845" spans="2:3" x14ac:dyDescent="0.2">
      <c r="B9845" s="465"/>
      <c r="C9845" s="465"/>
    </row>
    <row r="9846" spans="2:3" x14ac:dyDescent="0.2">
      <c r="B9846" s="465"/>
      <c r="C9846" s="465"/>
    </row>
    <row r="9847" spans="2:3" x14ac:dyDescent="0.2">
      <c r="B9847" s="465"/>
      <c r="C9847" s="465"/>
    </row>
    <row r="9848" spans="2:3" x14ac:dyDescent="0.2">
      <c r="B9848" s="465"/>
      <c r="C9848" s="465"/>
    </row>
    <row r="9849" spans="2:3" x14ac:dyDescent="0.2">
      <c r="B9849" s="465"/>
      <c r="C9849" s="465"/>
    </row>
    <row r="9850" spans="2:3" x14ac:dyDescent="0.2">
      <c r="B9850" s="465"/>
      <c r="C9850" s="465"/>
    </row>
    <row r="9851" spans="2:3" x14ac:dyDescent="0.2">
      <c r="B9851" s="465"/>
      <c r="C9851" s="465"/>
    </row>
    <row r="9852" spans="2:3" x14ac:dyDescent="0.2">
      <c r="B9852" s="465"/>
      <c r="C9852" s="465"/>
    </row>
    <row r="9853" spans="2:3" x14ac:dyDescent="0.2">
      <c r="B9853" s="465"/>
      <c r="C9853" s="465"/>
    </row>
    <row r="9854" spans="2:3" x14ac:dyDescent="0.2">
      <c r="B9854" s="465"/>
      <c r="C9854" s="465"/>
    </row>
    <row r="9855" spans="2:3" x14ac:dyDescent="0.2">
      <c r="B9855" s="465"/>
      <c r="C9855" s="465"/>
    </row>
    <row r="9856" spans="2:3" x14ac:dyDescent="0.2">
      <c r="B9856" s="465"/>
      <c r="C9856" s="465"/>
    </row>
    <row r="9857" spans="2:3" x14ac:dyDescent="0.2">
      <c r="B9857" s="465"/>
      <c r="C9857" s="465"/>
    </row>
    <row r="9858" spans="2:3" x14ac:dyDescent="0.2">
      <c r="B9858" s="465"/>
      <c r="C9858" s="465"/>
    </row>
    <row r="9859" spans="2:3" x14ac:dyDescent="0.2">
      <c r="B9859" s="465"/>
      <c r="C9859" s="465"/>
    </row>
    <row r="9860" spans="2:3" x14ac:dyDescent="0.2">
      <c r="B9860" s="465"/>
      <c r="C9860" s="465"/>
    </row>
    <row r="9861" spans="2:3" x14ac:dyDescent="0.2">
      <c r="B9861" s="465"/>
      <c r="C9861" s="465"/>
    </row>
    <row r="9862" spans="2:3" x14ac:dyDescent="0.2">
      <c r="B9862" s="465"/>
      <c r="C9862" s="465"/>
    </row>
    <row r="9863" spans="2:3" x14ac:dyDescent="0.2">
      <c r="B9863" s="465"/>
      <c r="C9863" s="465"/>
    </row>
    <row r="9864" spans="2:3" x14ac:dyDescent="0.2">
      <c r="B9864" s="465"/>
      <c r="C9864" s="465"/>
    </row>
    <row r="9865" spans="2:3" x14ac:dyDescent="0.2">
      <c r="B9865" s="465"/>
      <c r="C9865" s="465"/>
    </row>
    <row r="9866" spans="2:3" x14ac:dyDescent="0.2">
      <c r="B9866" s="465"/>
      <c r="C9866" s="465"/>
    </row>
    <row r="9867" spans="2:3" x14ac:dyDescent="0.2">
      <c r="B9867" s="465"/>
      <c r="C9867" s="465"/>
    </row>
    <row r="9868" spans="2:3" x14ac:dyDescent="0.2">
      <c r="B9868" s="465"/>
      <c r="C9868" s="465"/>
    </row>
    <row r="9869" spans="2:3" x14ac:dyDescent="0.2">
      <c r="B9869" s="465"/>
      <c r="C9869" s="465"/>
    </row>
    <row r="9870" spans="2:3" x14ac:dyDescent="0.2">
      <c r="B9870" s="465"/>
      <c r="C9870" s="465"/>
    </row>
    <row r="9871" spans="2:3" x14ac:dyDescent="0.2">
      <c r="B9871" s="465"/>
      <c r="C9871" s="465"/>
    </row>
    <row r="9872" spans="2:3" x14ac:dyDescent="0.2">
      <c r="B9872" s="465"/>
      <c r="C9872" s="465"/>
    </row>
    <row r="9873" spans="2:3" x14ac:dyDescent="0.2">
      <c r="B9873" s="465"/>
      <c r="C9873" s="465"/>
    </row>
    <row r="9874" spans="2:3" x14ac:dyDescent="0.2">
      <c r="B9874" s="465"/>
      <c r="C9874" s="465"/>
    </row>
    <row r="9875" spans="2:3" x14ac:dyDescent="0.2">
      <c r="B9875" s="465"/>
      <c r="C9875" s="465"/>
    </row>
    <row r="9876" spans="2:3" x14ac:dyDescent="0.2">
      <c r="B9876" s="465"/>
      <c r="C9876" s="465"/>
    </row>
    <row r="9877" spans="2:3" x14ac:dyDescent="0.2">
      <c r="B9877" s="465"/>
      <c r="C9877" s="465"/>
    </row>
    <row r="9878" spans="2:3" x14ac:dyDescent="0.2">
      <c r="B9878" s="465"/>
      <c r="C9878" s="465"/>
    </row>
    <row r="9879" spans="2:3" x14ac:dyDescent="0.2">
      <c r="B9879" s="465"/>
      <c r="C9879" s="465"/>
    </row>
    <row r="9880" spans="2:3" x14ac:dyDescent="0.2">
      <c r="B9880" s="465"/>
      <c r="C9880" s="465"/>
    </row>
    <row r="9881" spans="2:3" x14ac:dyDescent="0.2">
      <c r="B9881" s="465"/>
      <c r="C9881" s="465"/>
    </row>
    <row r="9882" spans="2:3" x14ac:dyDescent="0.2">
      <c r="B9882" s="465"/>
      <c r="C9882" s="465"/>
    </row>
    <row r="9883" spans="2:3" x14ac:dyDescent="0.2">
      <c r="B9883" s="465"/>
      <c r="C9883" s="465"/>
    </row>
    <row r="9884" spans="2:3" x14ac:dyDescent="0.2">
      <c r="B9884" s="465"/>
      <c r="C9884" s="465"/>
    </row>
    <row r="9885" spans="2:3" x14ac:dyDescent="0.2">
      <c r="B9885" s="465"/>
      <c r="C9885" s="465"/>
    </row>
    <row r="9886" spans="2:3" x14ac:dyDescent="0.2">
      <c r="B9886" s="465"/>
      <c r="C9886" s="465"/>
    </row>
    <row r="9887" spans="2:3" x14ac:dyDescent="0.2">
      <c r="B9887" s="465"/>
      <c r="C9887" s="465"/>
    </row>
    <row r="9888" spans="2:3" x14ac:dyDescent="0.2">
      <c r="B9888" s="465"/>
      <c r="C9888" s="465"/>
    </row>
    <row r="9889" spans="2:3" x14ac:dyDescent="0.2">
      <c r="B9889" s="465"/>
      <c r="C9889" s="465"/>
    </row>
    <row r="9890" spans="2:3" x14ac:dyDescent="0.2">
      <c r="B9890" s="465"/>
      <c r="C9890" s="465"/>
    </row>
    <row r="9891" spans="2:3" x14ac:dyDescent="0.2">
      <c r="B9891" s="465"/>
      <c r="C9891" s="465"/>
    </row>
    <row r="9892" spans="2:3" x14ac:dyDescent="0.2">
      <c r="B9892" s="465"/>
      <c r="C9892" s="465"/>
    </row>
    <row r="9893" spans="2:3" x14ac:dyDescent="0.2">
      <c r="B9893" s="465"/>
      <c r="C9893" s="465"/>
    </row>
    <row r="9894" spans="2:3" x14ac:dyDescent="0.2">
      <c r="B9894" s="465"/>
      <c r="C9894" s="465"/>
    </row>
    <row r="9895" spans="2:3" x14ac:dyDescent="0.2">
      <c r="B9895" s="465"/>
      <c r="C9895" s="465"/>
    </row>
    <row r="9896" spans="2:3" x14ac:dyDescent="0.2">
      <c r="B9896" s="465"/>
      <c r="C9896" s="465"/>
    </row>
    <row r="9897" spans="2:3" x14ac:dyDescent="0.2">
      <c r="B9897" s="465"/>
      <c r="C9897" s="465"/>
    </row>
    <row r="9898" spans="2:3" x14ac:dyDescent="0.2">
      <c r="B9898" s="465"/>
      <c r="C9898" s="465"/>
    </row>
    <row r="9899" spans="2:3" x14ac:dyDescent="0.2">
      <c r="B9899" s="465"/>
      <c r="C9899" s="465"/>
    </row>
    <row r="9900" spans="2:3" x14ac:dyDescent="0.2">
      <c r="B9900" s="465"/>
      <c r="C9900" s="465"/>
    </row>
    <row r="9901" spans="2:3" x14ac:dyDescent="0.2">
      <c r="B9901" s="465"/>
      <c r="C9901" s="465"/>
    </row>
    <row r="9902" spans="2:3" x14ac:dyDescent="0.2">
      <c r="B9902" s="465"/>
      <c r="C9902" s="465"/>
    </row>
    <row r="9903" spans="2:3" x14ac:dyDescent="0.2">
      <c r="B9903" s="465"/>
      <c r="C9903" s="465"/>
    </row>
    <row r="9904" spans="2:3" x14ac:dyDescent="0.2">
      <c r="B9904" s="465"/>
      <c r="C9904" s="465"/>
    </row>
    <row r="9905" spans="2:3" x14ac:dyDescent="0.2">
      <c r="B9905" s="465"/>
      <c r="C9905" s="465"/>
    </row>
    <row r="9906" spans="2:3" x14ac:dyDescent="0.2">
      <c r="B9906" s="465"/>
      <c r="C9906" s="465"/>
    </row>
    <row r="9907" spans="2:3" x14ac:dyDescent="0.2">
      <c r="B9907" s="465"/>
      <c r="C9907" s="465"/>
    </row>
    <row r="9908" spans="2:3" x14ac:dyDescent="0.2">
      <c r="B9908" s="465"/>
      <c r="C9908" s="465"/>
    </row>
    <row r="9909" spans="2:3" x14ac:dyDescent="0.2">
      <c r="B9909" s="465"/>
      <c r="C9909" s="465"/>
    </row>
    <row r="9910" spans="2:3" x14ac:dyDescent="0.2">
      <c r="B9910" s="465"/>
      <c r="C9910" s="465"/>
    </row>
    <row r="9911" spans="2:3" x14ac:dyDescent="0.2">
      <c r="B9911" s="465"/>
      <c r="C9911" s="465"/>
    </row>
    <row r="9912" spans="2:3" x14ac:dyDescent="0.2">
      <c r="B9912" s="465"/>
      <c r="C9912" s="465"/>
    </row>
    <row r="9913" spans="2:3" x14ac:dyDescent="0.2">
      <c r="B9913" s="465"/>
      <c r="C9913" s="465"/>
    </row>
    <row r="9914" spans="2:3" x14ac:dyDescent="0.2">
      <c r="B9914" s="465"/>
      <c r="C9914" s="465"/>
    </row>
    <row r="9915" spans="2:3" x14ac:dyDescent="0.2">
      <c r="B9915" s="465"/>
      <c r="C9915" s="465"/>
    </row>
    <row r="9916" spans="2:3" x14ac:dyDescent="0.2">
      <c r="B9916" s="465"/>
      <c r="C9916" s="465"/>
    </row>
    <row r="9917" spans="2:3" x14ac:dyDescent="0.2">
      <c r="B9917" s="465"/>
      <c r="C9917" s="465"/>
    </row>
    <row r="9918" spans="2:3" x14ac:dyDescent="0.2">
      <c r="B9918" s="465"/>
      <c r="C9918" s="465"/>
    </row>
    <row r="9919" spans="2:3" x14ac:dyDescent="0.2">
      <c r="B9919" s="465"/>
      <c r="C9919" s="465"/>
    </row>
    <row r="9920" spans="2:3" x14ac:dyDescent="0.2">
      <c r="B9920" s="465"/>
      <c r="C9920" s="465"/>
    </row>
    <row r="9921" spans="2:3" x14ac:dyDescent="0.2">
      <c r="B9921" s="465"/>
      <c r="C9921" s="465"/>
    </row>
    <row r="9922" spans="2:3" x14ac:dyDescent="0.2">
      <c r="B9922" s="465"/>
      <c r="C9922" s="465"/>
    </row>
    <row r="9923" spans="2:3" x14ac:dyDescent="0.2">
      <c r="B9923" s="465"/>
      <c r="C9923" s="465"/>
    </row>
    <row r="9924" spans="2:3" x14ac:dyDescent="0.2">
      <c r="B9924" s="465"/>
      <c r="C9924" s="465"/>
    </row>
    <row r="9925" spans="2:3" x14ac:dyDescent="0.2">
      <c r="B9925" s="465"/>
      <c r="C9925" s="465"/>
    </row>
    <row r="9926" spans="2:3" x14ac:dyDescent="0.2">
      <c r="B9926" s="465"/>
      <c r="C9926" s="465"/>
    </row>
    <row r="9927" spans="2:3" x14ac:dyDescent="0.2">
      <c r="B9927" s="465"/>
      <c r="C9927" s="465"/>
    </row>
    <row r="9928" spans="2:3" x14ac:dyDescent="0.2">
      <c r="B9928" s="465"/>
      <c r="C9928" s="465"/>
    </row>
    <row r="9929" spans="2:3" x14ac:dyDescent="0.2">
      <c r="B9929" s="465"/>
      <c r="C9929" s="465"/>
    </row>
    <row r="9930" spans="2:3" x14ac:dyDescent="0.2">
      <c r="B9930" s="465"/>
      <c r="C9930" s="465"/>
    </row>
    <row r="9931" spans="2:3" x14ac:dyDescent="0.2">
      <c r="B9931" s="465"/>
      <c r="C9931" s="465"/>
    </row>
    <row r="9932" spans="2:3" x14ac:dyDescent="0.2">
      <c r="B9932" s="465"/>
      <c r="C9932" s="465"/>
    </row>
    <row r="9933" spans="2:3" x14ac:dyDescent="0.2">
      <c r="B9933" s="465"/>
      <c r="C9933" s="465"/>
    </row>
    <row r="9934" spans="2:3" x14ac:dyDescent="0.2">
      <c r="B9934" s="465"/>
      <c r="C9934" s="465"/>
    </row>
    <row r="9935" spans="2:3" x14ac:dyDescent="0.2">
      <c r="B9935" s="465"/>
      <c r="C9935" s="465"/>
    </row>
    <row r="9936" spans="2:3" x14ac:dyDescent="0.2">
      <c r="B9936" s="465"/>
      <c r="C9936" s="465"/>
    </row>
    <row r="9937" spans="2:3" x14ac:dyDescent="0.2">
      <c r="B9937" s="465"/>
      <c r="C9937" s="465"/>
    </row>
    <row r="9938" spans="2:3" x14ac:dyDescent="0.2">
      <c r="B9938" s="465"/>
      <c r="C9938" s="465"/>
    </row>
    <row r="9939" spans="2:3" x14ac:dyDescent="0.2">
      <c r="B9939" s="465"/>
      <c r="C9939" s="465"/>
    </row>
    <row r="9940" spans="2:3" x14ac:dyDescent="0.2">
      <c r="B9940" s="465"/>
      <c r="C9940" s="465"/>
    </row>
    <row r="9941" spans="2:3" x14ac:dyDescent="0.2">
      <c r="B9941" s="465"/>
      <c r="C9941" s="465"/>
    </row>
    <row r="9942" spans="2:3" x14ac:dyDescent="0.2">
      <c r="B9942" s="465"/>
      <c r="C9942" s="465"/>
    </row>
    <row r="9943" spans="2:3" x14ac:dyDescent="0.2">
      <c r="B9943" s="465"/>
      <c r="C9943" s="465"/>
    </row>
    <row r="9944" spans="2:3" x14ac:dyDescent="0.2">
      <c r="B9944" s="465"/>
      <c r="C9944" s="465"/>
    </row>
    <row r="9945" spans="2:3" x14ac:dyDescent="0.2">
      <c r="B9945" s="465"/>
      <c r="C9945" s="465"/>
    </row>
    <row r="9946" spans="2:3" x14ac:dyDescent="0.2">
      <c r="B9946" s="465"/>
      <c r="C9946" s="465"/>
    </row>
    <row r="9947" spans="2:3" x14ac:dyDescent="0.2">
      <c r="B9947" s="465"/>
      <c r="C9947" s="465"/>
    </row>
    <row r="9948" spans="2:3" x14ac:dyDescent="0.2">
      <c r="B9948" s="465"/>
      <c r="C9948" s="465"/>
    </row>
    <row r="9949" spans="2:3" x14ac:dyDescent="0.2">
      <c r="B9949" s="465"/>
      <c r="C9949" s="465"/>
    </row>
    <row r="9950" spans="2:3" x14ac:dyDescent="0.2">
      <c r="B9950" s="465"/>
      <c r="C9950" s="465"/>
    </row>
    <row r="9951" spans="2:3" x14ac:dyDescent="0.2">
      <c r="B9951" s="465"/>
      <c r="C9951" s="465"/>
    </row>
    <row r="9952" spans="2:3" x14ac:dyDescent="0.2">
      <c r="B9952" s="465"/>
      <c r="C9952" s="465"/>
    </row>
    <row r="9953" spans="2:3" x14ac:dyDescent="0.2">
      <c r="B9953" s="465"/>
      <c r="C9953" s="465"/>
    </row>
    <row r="9954" spans="2:3" x14ac:dyDescent="0.2">
      <c r="B9954" s="465"/>
      <c r="C9954" s="465"/>
    </row>
    <row r="9955" spans="2:3" x14ac:dyDescent="0.2">
      <c r="B9955" s="465"/>
      <c r="C9955" s="465"/>
    </row>
    <row r="9956" spans="2:3" x14ac:dyDescent="0.2">
      <c r="B9956" s="465"/>
      <c r="C9956" s="465"/>
    </row>
    <row r="9957" spans="2:3" x14ac:dyDescent="0.2">
      <c r="B9957" s="465"/>
      <c r="C9957" s="465"/>
    </row>
    <row r="9958" spans="2:3" x14ac:dyDescent="0.2">
      <c r="B9958" s="465"/>
      <c r="C9958" s="465"/>
    </row>
    <row r="9959" spans="2:3" x14ac:dyDescent="0.2">
      <c r="B9959" s="465"/>
      <c r="C9959" s="465"/>
    </row>
    <row r="9960" spans="2:3" x14ac:dyDescent="0.2">
      <c r="B9960" s="465"/>
      <c r="C9960" s="465"/>
    </row>
    <row r="9961" spans="2:3" x14ac:dyDescent="0.2">
      <c r="B9961" s="465"/>
      <c r="C9961" s="465"/>
    </row>
    <row r="9962" spans="2:3" x14ac:dyDescent="0.2">
      <c r="B9962" s="465"/>
      <c r="C9962" s="465"/>
    </row>
    <row r="9963" spans="2:3" x14ac:dyDescent="0.2">
      <c r="B9963" s="465"/>
      <c r="C9963" s="465"/>
    </row>
    <row r="9964" spans="2:3" x14ac:dyDescent="0.2">
      <c r="B9964" s="465"/>
      <c r="C9964" s="465"/>
    </row>
    <row r="9965" spans="2:3" x14ac:dyDescent="0.2">
      <c r="B9965" s="465"/>
      <c r="C9965" s="465"/>
    </row>
    <row r="9966" spans="2:3" x14ac:dyDescent="0.2">
      <c r="B9966" s="465"/>
      <c r="C9966" s="465"/>
    </row>
    <row r="9967" spans="2:3" x14ac:dyDescent="0.2">
      <c r="B9967" s="465"/>
      <c r="C9967" s="465"/>
    </row>
    <row r="9968" spans="2:3" x14ac:dyDescent="0.2">
      <c r="B9968" s="465"/>
      <c r="C9968" s="465"/>
    </row>
    <row r="9969" spans="2:3" x14ac:dyDescent="0.2">
      <c r="B9969" s="465"/>
      <c r="C9969" s="465"/>
    </row>
    <row r="9970" spans="2:3" x14ac:dyDescent="0.2">
      <c r="B9970" s="465"/>
      <c r="C9970" s="465"/>
    </row>
    <row r="9971" spans="2:3" x14ac:dyDescent="0.2">
      <c r="B9971" s="465"/>
      <c r="C9971" s="465"/>
    </row>
    <row r="9972" spans="2:3" x14ac:dyDescent="0.2">
      <c r="B9972" s="465"/>
      <c r="C9972" s="465"/>
    </row>
    <row r="9973" spans="2:3" x14ac:dyDescent="0.2">
      <c r="B9973" s="465"/>
      <c r="C9973" s="465"/>
    </row>
    <row r="9974" spans="2:3" x14ac:dyDescent="0.2">
      <c r="B9974" s="465"/>
      <c r="C9974" s="465"/>
    </row>
    <row r="9975" spans="2:3" x14ac:dyDescent="0.2">
      <c r="B9975" s="465"/>
      <c r="C9975" s="465"/>
    </row>
    <row r="9976" spans="2:3" x14ac:dyDescent="0.2">
      <c r="B9976" s="465"/>
      <c r="C9976" s="465"/>
    </row>
    <row r="9977" spans="2:3" x14ac:dyDescent="0.2">
      <c r="B9977" s="465"/>
      <c r="C9977" s="465"/>
    </row>
    <row r="9978" spans="2:3" x14ac:dyDescent="0.2">
      <c r="B9978" s="465"/>
      <c r="C9978" s="465"/>
    </row>
    <row r="9979" spans="2:3" x14ac:dyDescent="0.2">
      <c r="B9979" s="465"/>
      <c r="C9979" s="465"/>
    </row>
    <row r="9980" spans="2:3" x14ac:dyDescent="0.2">
      <c r="B9980" s="465"/>
      <c r="C9980" s="465"/>
    </row>
    <row r="9981" spans="2:3" x14ac:dyDescent="0.2">
      <c r="B9981" s="465"/>
      <c r="C9981" s="465"/>
    </row>
    <row r="9982" spans="2:3" x14ac:dyDescent="0.2">
      <c r="B9982" s="465"/>
      <c r="C9982" s="465"/>
    </row>
    <row r="9983" spans="2:3" x14ac:dyDescent="0.2">
      <c r="B9983" s="465"/>
      <c r="C9983" s="465"/>
    </row>
    <row r="9984" spans="2:3" x14ac:dyDescent="0.2">
      <c r="B9984" s="465"/>
      <c r="C9984" s="465"/>
    </row>
    <row r="9985" spans="2:3" x14ac:dyDescent="0.2">
      <c r="B9985" s="465"/>
      <c r="C9985" s="465"/>
    </row>
    <row r="9986" spans="2:3" x14ac:dyDescent="0.2">
      <c r="B9986" s="465"/>
      <c r="C9986" s="465"/>
    </row>
    <row r="9987" spans="2:3" x14ac:dyDescent="0.2">
      <c r="B9987" s="465"/>
      <c r="C9987" s="465"/>
    </row>
    <row r="9988" spans="2:3" x14ac:dyDescent="0.2">
      <c r="B9988" s="465"/>
      <c r="C9988" s="465"/>
    </row>
    <row r="9989" spans="2:3" x14ac:dyDescent="0.2">
      <c r="B9989" s="465"/>
      <c r="C9989" s="465"/>
    </row>
    <row r="9990" spans="2:3" x14ac:dyDescent="0.2">
      <c r="B9990" s="465"/>
      <c r="C9990" s="465"/>
    </row>
    <row r="9991" spans="2:3" x14ac:dyDescent="0.2">
      <c r="B9991" s="465"/>
      <c r="C9991" s="465"/>
    </row>
    <row r="9992" spans="2:3" x14ac:dyDescent="0.2">
      <c r="B9992" s="465"/>
      <c r="C9992" s="465"/>
    </row>
    <row r="9993" spans="2:3" x14ac:dyDescent="0.2">
      <c r="B9993" s="465"/>
      <c r="C9993" s="465"/>
    </row>
    <row r="9994" spans="2:3" x14ac:dyDescent="0.2">
      <c r="B9994" s="465"/>
      <c r="C9994" s="465"/>
    </row>
    <row r="9995" spans="2:3" x14ac:dyDescent="0.2">
      <c r="B9995" s="465"/>
      <c r="C9995" s="465"/>
    </row>
    <row r="9996" spans="2:3" x14ac:dyDescent="0.2">
      <c r="B9996" s="465"/>
      <c r="C9996" s="465"/>
    </row>
    <row r="9997" spans="2:3" x14ac:dyDescent="0.2">
      <c r="B9997" s="465"/>
      <c r="C9997" s="465"/>
    </row>
    <row r="9998" spans="2:3" x14ac:dyDescent="0.2">
      <c r="B9998" s="465"/>
      <c r="C9998" s="465"/>
    </row>
    <row r="9999" spans="2:3" x14ac:dyDescent="0.2">
      <c r="B9999" s="465"/>
      <c r="C9999" s="465"/>
    </row>
    <row r="10000" spans="2:3" x14ac:dyDescent="0.2">
      <c r="B10000" s="465"/>
      <c r="C10000" s="465"/>
    </row>
    <row r="10001" spans="2:3" x14ac:dyDescent="0.2">
      <c r="B10001" s="465"/>
      <c r="C10001" s="465"/>
    </row>
    <row r="10002" spans="2:3" x14ac:dyDescent="0.2">
      <c r="B10002" s="465"/>
      <c r="C10002" s="465"/>
    </row>
    <row r="10003" spans="2:3" x14ac:dyDescent="0.2">
      <c r="B10003" s="465"/>
      <c r="C10003" s="465"/>
    </row>
    <row r="10004" spans="2:3" x14ac:dyDescent="0.2">
      <c r="B10004" s="465"/>
      <c r="C10004" s="465"/>
    </row>
    <row r="10005" spans="2:3" x14ac:dyDescent="0.2">
      <c r="B10005" s="465"/>
      <c r="C10005" s="465"/>
    </row>
    <row r="10006" spans="2:3" x14ac:dyDescent="0.2">
      <c r="B10006" s="465"/>
      <c r="C10006" s="465"/>
    </row>
    <row r="10007" spans="2:3" x14ac:dyDescent="0.2">
      <c r="B10007" s="465"/>
      <c r="C10007" s="465"/>
    </row>
    <row r="10008" spans="2:3" x14ac:dyDescent="0.2">
      <c r="B10008" s="465"/>
      <c r="C10008" s="465"/>
    </row>
    <row r="10009" spans="2:3" x14ac:dyDescent="0.2">
      <c r="B10009" s="465"/>
      <c r="C10009" s="465"/>
    </row>
    <row r="10010" spans="2:3" x14ac:dyDescent="0.2">
      <c r="B10010" s="465"/>
      <c r="C10010" s="465"/>
    </row>
    <row r="10011" spans="2:3" x14ac:dyDescent="0.2">
      <c r="B10011" s="465"/>
      <c r="C10011" s="465"/>
    </row>
    <row r="10012" spans="2:3" x14ac:dyDescent="0.2">
      <c r="B10012" s="465"/>
      <c r="C10012" s="465"/>
    </row>
    <row r="10013" spans="2:3" x14ac:dyDescent="0.2">
      <c r="B10013" s="465"/>
      <c r="C10013" s="465"/>
    </row>
    <row r="10014" spans="2:3" x14ac:dyDescent="0.2">
      <c r="B10014" s="465"/>
      <c r="C10014" s="465"/>
    </row>
    <row r="10015" spans="2:3" x14ac:dyDescent="0.2">
      <c r="B10015" s="465"/>
      <c r="C10015" s="465"/>
    </row>
    <row r="10016" spans="2:3" x14ac:dyDescent="0.2">
      <c r="B10016" s="465"/>
      <c r="C10016" s="465"/>
    </row>
    <row r="10017" spans="2:3" x14ac:dyDescent="0.2">
      <c r="B10017" s="465"/>
      <c r="C10017" s="465"/>
    </row>
    <row r="10018" spans="2:3" x14ac:dyDescent="0.2">
      <c r="B10018" s="465"/>
      <c r="C10018" s="465"/>
    </row>
    <row r="10019" spans="2:3" x14ac:dyDescent="0.2">
      <c r="B10019" s="465"/>
      <c r="C10019" s="465"/>
    </row>
    <row r="10020" spans="2:3" x14ac:dyDescent="0.2">
      <c r="B10020" s="465"/>
      <c r="C10020" s="465"/>
    </row>
    <row r="10021" spans="2:3" x14ac:dyDescent="0.2">
      <c r="B10021" s="465"/>
      <c r="C10021" s="465"/>
    </row>
    <row r="10022" spans="2:3" x14ac:dyDescent="0.2">
      <c r="B10022" s="465"/>
      <c r="C10022" s="465"/>
    </row>
    <row r="10023" spans="2:3" x14ac:dyDescent="0.2">
      <c r="B10023" s="465"/>
      <c r="C10023" s="465"/>
    </row>
    <row r="10024" spans="2:3" x14ac:dyDescent="0.2">
      <c r="B10024" s="465"/>
      <c r="C10024" s="465"/>
    </row>
    <row r="10025" spans="2:3" x14ac:dyDescent="0.2">
      <c r="B10025" s="465"/>
      <c r="C10025" s="465"/>
    </row>
    <row r="10026" spans="2:3" x14ac:dyDescent="0.2">
      <c r="B10026" s="465"/>
      <c r="C10026" s="465"/>
    </row>
    <row r="10027" spans="2:3" x14ac:dyDescent="0.2">
      <c r="B10027" s="465"/>
      <c r="C10027" s="465"/>
    </row>
    <row r="10028" spans="2:3" x14ac:dyDescent="0.2">
      <c r="B10028" s="465"/>
      <c r="C10028" s="465"/>
    </row>
    <row r="10029" spans="2:3" x14ac:dyDescent="0.2">
      <c r="B10029" s="465"/>
      <c r="C10029" s="465"/>
    </row>
    <row r="10030" spans="2:3" x14ac:dyDescent="0.2">
      <c r="B10030" s="465"/>
      <c r="C10030" s="465"/>
    </row>
    <row r="10031" spans="2:3" x14ac:dyDescent="0.2">
      <c r="B10031" s="465"/>
      <c r="C10031" s="465"/>
    </row>
    <row r="10032" spans="2:3" x14ac:dyDescent="0.2">
      <c r="B10032" s="465"/>
      <c r="C10032" s="465"/>
    </row>
    <row r="10033" spans="2:3" x14ac:dyDescent="0.2">
      <c r="B10033" s="465"/>
      <c r="C10033" s="465"/>
    </row>
    <row r="10034" spans="2:3" x14ac:dyDescent="0.2">
      <c r="B10034" s="465"/>
      <c r="C10034" s="465"/>
    </row>
    <row r="10035" spans="2:3" x14ac:dyDescent="0.2">
      <c r="B10035" s="465"/>
      <c r="C10035" s="465"/>
    </row>
    <row r="10036" spans="2:3" x14ac:dyDescent="0.2">
      <c r="B10036" s="465"/>
      <c r="C10036" s="465"/>
    </row>
    <row r="10037" spans="2:3" x14ac:dyDescent="0.2">
      <c r="B10037" s="465"/>
      <c r="C10037" s="465"/>
    </row>
    <row r="10038" spans="2:3" x14ac:dyDescent="0.2">
      <c r="B10038" s="465"/>
      <c r="C10038" s="465"/>
    </row>
    <row r="10039" spans="2:3" x14ac:dyDescent="0.2">
      <c r="B10039" s="465"/>
      <c r="C10039" s="465"/>
    </row>
    <row r="10040" spans="2:3" x14ac:dyDescent="0.2">
      <c r="B10040" s="465"/>
      <c r="C10040" s="465"/>
    </row>
    <row r="10041" spans="2:3" x14ac:dyDescent="0.2">
      <c r="B10041" s="465"/>
      <c r="C10041" s="465"/>
    </row>
    <row r="10042" spans="2:3" x14ac:dyDescent="0.2">
      <c r="B10042" s="465"/>
      <c r="C10042" s="465"/>
    </row>
    <row r="10043" spans="2:3" x14ac:dyDescent="0.2">
      <c r="B10043" s="465"/>
      <c r="C10043" s="465"/>
    </row>
    <row r="10044" spans="2:3" x14ac:dyDescent="0.2">
      <c r="B10044" s="465"/>
      <c r="C10044" s="465"/>
    </row>
    <row r="10045" spans="2:3" x14ac:dyDescent="0.2">
      <c r="B10045" s="465"/>
      <c r="C10045" s="465"/>
    </row>
    <row r="10046" spans="2:3" x14ac:dyDescent="0.2">
      <c r="B10046" s="465"/>
      <c r="C10046" s="465"/>
    </row>
    <row r="10047" spans="2:3" x14ac:dyDescent="0.2">
      <c r="B10047" s="465"/>
      <c r="C10047" s="465"/>
    </row>
    <row r="10048" spans="2:3" x14ac:dyDescent="0.2">
      <c r="B10048" s="465"/>
      <c r="C10048" s="465"/>
    </row>
    <row r="10049" spans="2:3" x14ac:dyDescent="0.2">
      <c r="B10049" s="465"/>
      <c r="C10049" s="465"/>
    </row>
    <row r="10050" spans="2:3" x14ac:dyDescent="0.2">
      <c r="B10050" s="465"/>
      <c r="C10050" s="465"/>
    </row>
    <row r="10051" spans="2:3" x14ac:dyDescent="0.2">
      <c r="B10051" s="465"/>
      <c r="C10051" s="465"/>
    </row>
    <row r="10052" spans="2:3" x14ac:dyDescent="0.2">
      <c r="B10052" s="465"/>
      <c r="C10052" s="465"/>
    </row>
    <row r="10053" spans="2:3" x14ac:dyDescent="0.2">
      <c r="B10053" s="465"/>
      <c r="C10053" s="465"/>
    </row>
    <row r="10054" spans="2:3" x14ac:dyDescent="0.2">
      <c r="B10054" s="465"/>
      <c r="C10054" s="465"/>
    </row>
    <row r="10055" spans="2:3" x14ac:dyDescent="0.2">
      <c r="B10055" s="465"/>
      <c r="C10055" s="465"/>
    </row>
    <row r="10056" spans="2:3" x14ac:dyDescent="0.2">
      <c r="B10056" s="465"/>
      <c r="C10056" s="465"/>
    </row>
    <row r="10057" spans="2:3" x14ac:dyDescent="0.2">
      <c r="B10057" s="465"/>
      <c r="C10057" s="465"/>
    </row>
    <row r="10058" spans="2:3" x14ac:dyDescent="0.2">
      <c r="B10058" s="465"/>
      <c r="C10058" s="465"/>
    </row>
    <row r="10059" spans="2:3" x14ac:dyDescent="0.2">
      <c r="B10059" s="465"/>
      <c r="C10059" s="465"/>
    </row>
    <row r="10060" spans="2:3" x14ac:dyDescent="0.2">
      <c r="B10060" s="465"/>
      <c r="C10060" s="465"/>
    </row>
    <row r="10061" spans="2:3" x14ac:dyDescent="0.2">
      <c r="B10061" s="465"/>
      <c r="C10061" s="465"/>
    </row>
    <row r="10062" spans="2:3" x14ac:dyDescent="0.2">
      <c r="B10062" s="465"/>
      <c r="C10062" s="465"/>
    </row>
    <row r="10063" spans="2:3" x14ac:dyDescent="0.2">
      <c r="B10063" s="465"/>
      <c r="C10063" s="465"/>
    </row>
    <row r="10064" spans="2:3" x14ac:dyDescent="0.2">
      <c r="B10064" s="465"/>
      <c r="C10064" s="465"/>
    </row>
    <row r="10065" spans="2:3" x14ac:dyDescent="0.2">
      <c r="B10065" s="465"/>
      <c r="C10065" s="465"/>
    </row>
    <row r="10066" spans="2:3" x14ac:dyDescent="0.2">
      <c r="B10066" s="465"/>
      <c r="C10066" s="465"/>
    </row>
    <row r="10067" spans="2:3" x14ac:dyDescent="0.2">
      <c r="B10067" s="465"/>
      <c r="C10067" s="465"/>
    </row>
    <row r="10068" spans="2:3" x14ac:dyDescent="0.2">
      <c r="B10068" s="465"/>
      <c r="C10068" s="465"/>
    </row>
    <row r="10069" spans="2:3" x14ac:dyDescent="0.2">
      <c r="B10069" s="465"/>
      <c r="C10069" s="465"/>
    </row>
    <row r="10070" spans="2:3" x14ac:dyDescent="0.2">
      <c r="B10070" s="465"/>
      <c r="C10070" s="465"/>
    </row>
    <row r="10071" spans="2:3" x14ac:dyDescent="0.2">
      <c r="B10071" s="465"/>
      <c r="C10071" s="465"/>
    </row>
    <row r="10072" spans="2:3" x14ac:dyDescent="0.2">
      <c r="B10072" s="465"/>
      <c r="C10072" s="465"/>
    </row>
    <row r="10073" spans="2:3" x14ac:dyDescent="0.2">
      <c r="B10073" s="465"/>
      <c r="C10073" s="465"/>
    </row>
    <row r="10074" spans="2:3" x14ac:dyDescent="0.2">
      <c r="B10074" s="465"/>
      <c r="C10074" s="465"/>
    </row>
    <row r="10075" spans="2:3" x14ac:dyDescent="0.2">
      <c r="B10075" s="465"/>
      <c r="C10075" s="465"/>
    </row>
    <row r="10076" spans="2:3" x14ac:dyDescent="0.2">
      <c r="B10076" s="465"/>
      <c r="C10076" s="465"/>
    </row>
    <row r="10077" spans="2:3" x14ac:dyDescent="0.2">
      <c r="B10077" s="465"/>
      <c r="C10077" s="465"/>
    </row>
    <row r="10078" spans="2:3" x14ac:dyDescent="0.2">
      <c r="B10078" s="465"/>
      <c r="C10078" s="465"/>
    </row>
    <row r="10079" spans="2:3" x14ac:dyDescent="0.2">
      <c r="B10079" s="465"/>
      <c r="C10079" s="465"/>
    </row>
    <row r="10080" spans="2:3" x14ac:dyDescent="0.2">
      <c r="B10080" s="465"/>
      <c r="C10080" s="465"/>
    </row>
    <row r="10081" spans="2:3" x14ac:dyDescent="0.2">
      <c r="B10081" s="465"/>
      <c r="C10081" s="465"/>
    </row>
    <row r="10082" spans="2:3" x14ac:dyDescent="0.2">
      <c r="B10082" s="465"/>
      <c r="C10082" s="465"/>
    </row>
    <row r="10083" spans="2:3" x14ac:dyDescent="0.2">
      <c r="B10083" s="465"/>
      <c r="C10083" s="465"/>
    </row>
    <row r="10084" spans="2:3" x14ac:dyDescent="0.2">
      <c r="B10084" s="465"/>
      <c r="C10084" s="465"/>
    </row>
    <row r="10085" spans="2:3" x14ac:dyDescent="0.2">
      <c r="B10085" s="465"/>
      <c r="C10085" s="465"/>
    </row>
    <row r="10086" spans="2:3" x14ac:dyDescent="0.2">
      <c r="B10086" s="465"/>
      <c r="C10086" s="465"/>
    </row>
    <row r="10087" spans="2:3" x14ac:dyDescent="0.2">
      <c r="B10087" s="465"/>
      <c r="C10087" s="465"/>
    </row>
    <row r="10088" spans="2:3" x14ac:dyDescent="0.2">
      <c r="B10088" s="465"/>
      <c r="C10088" s="465"/>
    </row>
    <row r="10089" spans="2:3" x14ac:dyDescent="0.2">
      <c r="B10089" s="465"/>
      <c r="C10089" s="465"/>
    </row>
    <row r="10090" spans="2:3" x14ac:dyDescent="0.2">
      <c r="B10090" s="465"/>
      <c r="C10090" s="465"/>
    </row>
    <row r="10091" spans="2:3" x14ac:dyDescent="0.2">
      <c r="B10091" s="465"/>
      <c r="C10091" s="465"/>
    </row>
    <row r="10092" spans="2:3" x14ac:dyDescent="0.2">
      <c r="B10092" s="465"/>
      <c r="C10092" s="465"/>
    </row>
    <row r="10093" spans="2:3" x14ac:dyDescent="0.2">
      <c r="B10093" s="465"/>
      <c r="C10093" s="465"/>
    </row>
    <row r="10094" spans="2:3" x14ac:dyDescent="0.2">
      <c r="B10094" s="465"/>
      <c r="C10094" s="465"/>
    </row>
    <row r="10095" spans="2:3" x14ac:dyDescent="0.2">
      <c r="B10095" s="465"/>
      <c r="C10095" s="465"/>
    </row>
    <row r="10096" spans="2:3" x14ac:dyDescent="0.2">
      <c r="B10096" s="465"/>
      <c r="C10096" s="465"/>
    </row>
    <row r="10097" spans="2:3" x14ac:dyDescent="0.2">
      <c r="B10097" s="465"/>
      <c r="C10097" s="465"/>
    </row>
    <row r="10098" spans="2:3" x14ac:dyDescent="0.2">
      <c r="B10098" s="465"/>
      <c r="C10098" s="465"/>
    </row>
    <row r="10099" spans="2:3" x14ac:dyDescent="0.2">
      <c r="B10099" s="465"/>
      <c r="C10099" s="465"/>
    </row>
    <row r="10100" spans="2:3" x14ac:dyDescent="0.2">
      <c r="B10100" s="465"/>
      <c r="C10100" s="465"/>
    </row>
    <row r="10101" spans="2:3" x14ac:dyDescent="0.2">
      <c r="B10101" s="465"/>
      <c r="C10101" s="465"/>
    </row>
    <row r="10102" spans="2:3" x14ac:dyDescent="0.2">
      <c r="B10102" s="465"/>
      <c r="C10102" s="465"/>
    </row>
    <row r="10103" spans="2:3" x14ac:dyDescent="0.2">
      <c r="B10103" s="465"/>
      <c r="C10103" s="465"/>
    </row>
    <row r="10104" spans="2:3" x14ac:dyDescent="0.2">
      <c r="B10104" s="465"/>
      <c r="C10104" s="465"/>
    </row>
    <row r="10105" spans="2:3" x14ac:dyDescent="0.2">
      <c r="B10105" s="465"/>
      <c r="C10105" s="465"/>
    </row>
    <row r="10106" spans="2:3" x14ac:dyDescent="0.2">
      <c r="B10106" s="465"/>
      <c r="C10106" s="465"/>
    </row>
    <row r="10107" spans="2:3" x14ac:dyDescent="0.2">
      <c r="B10107" s="465"/>
      <c r="C10107" s="465"/>
    </row>
    <row r="10108" spans="2:3" x14ac:dyDescent="0.2">
      <c r="B10108" s="465"/>
      <c r="C10108" s="465"/>
    </row>
    <row r="10109" spans="2:3" x14ac:dyDescent="0.2">
      <c r="B10109" s="465"/>
      <c r="C10109" s="465"/>
    </row>
    <row r="10110" spans="2:3" x14ac:dyDescent="0.2">
      <c r="B10110" s="465"/>
      <c r="C10110" s="465"/>
    </row>
    <row r="10111" spans="2:3" x14ac:dyDescent="0.2">
      <c r="B10111" s="465"/>
      <c r="C10111" s="465"/>
    </row>
    <row r="10112" spans="2:3" x14ac:dyDescent="0.2">
      <c r="B10112" s="465"/>
      <c r="C10112" s="465"/>
    </row>
    <row r="10113" spans="2:3" x14ac:dyDescent="0.2">
      <c r="B10113" s="465"/>
      <c r="C10113" s="465"/>
    </row>
    <row r="10114" spans="2:3" x14ac:dyDescent="0.2">
      <c r="B10114" s="465"/>
      <c r="C10114" s="465"/>
    </row>
    <row r="10115" spans="2:3" x14ac:dyDescent="0.2">
      <c r="B10115" s="465"/>
      <c r="C10115" s="465"/>
    </row>
    <row r="10116" spans="2:3" x14ac:dyDescent="0.2">
      <c r="B10116" s="465"/>
      <c r="C10116" s="465"/>
    </row>
    <row r="10117" spans="2:3" x14ac:dyDescent="0.2">
      <c r="B10117" s="465"/>
      <c r="C10117" s="465"/>
    </row>
    <row r="10118" spans="2:3" x14ac:dyDescent="0.2">
      <c r="B10118" s="465"/>
      <c r="C10118" s="465"/>
    </row>
    <row r="10119" spans="2:3" x14ac:dyDescent="0.2">
      <c r="B10119" s="465"/>
      <c r="C10119" s="465"/>
    </row>
    <row r="10120" spans="2:3" x14ac:dyDescent="0.2">
      <c r="B10120" s="465"/>
      <c r="C10120" s="465"/>
    </row>
    <row r="10121" spans="2:3" x14ac:dyDescent="0.2">
      <c r="B10121" s="465"/>
      <c r="C10121" s="465"/>
    </row>
    <row r="10122" spans="2:3" x14ac:dyDescent="0.2">
      <c r="B10122" s="465"/>
      <c r="C10122" s="465"/>
    </row>
    <row r="10123" spans="2:3" x14ac:dyDescent="0.2">
      <c r="B10123" s="465"/>
      <c r="C10123" s="465"/>
    </row>
    <row r="10124" spans="2:3" x14ac:dyDescent="0.2">
      <c r="B10124" s="465"/>
      <c r="C10124" s="465"/>
    </row>
    <row r="10125" spans="2:3" x14ac:dyDescent="0.2">
      <c r="B10125" s="465"/>
      <c r="C10125" s="465"/>
    </row>
    <row r="10126" spans="2:3" x14ac:dyDescent="0.2">
      <c r="B10126" s="465"/>
      <c r="C10126" s="465"/>
    </row>
    <row r="10127" spans="2:3" x14ac:dyDescent="0.2">
      <c r="B10127" s="465"/>
      <c r="C10127" s="465"/>
    </row>
    <row r="10128" spans="2:3" x14ac:dyDescent="0.2">
      <c r="B10128" s="465"/>
      <c r="C10128" s="465"/>
    </row>
    <row r="10129" spans="2:3" x14ac:dyDescent="0.2">
      <c r="B10129" s="465"/>
      <c r="C10129" s="465"/>
    </row>
    <row r="10130" spans="2:3" x14ac:dyDescent="0.2">
      <c r="B10130" s="465"/>
      <c r="C10130" s="465"/>
    </row>
    <row r="10131" spans="2:3" x14ac:dyDescent="0.2">
      <c r="B10131" s="465"/>
      <c r="C10131" s="465"/>
    </row>
    <row r="10132" spans="2:3" x14ac:dyDescent="0.2">
      <c r="B10132" s="465"/>
      <c r="C10132" s="465"/>
    </row>
    <row r="10133" spans="2:3" x14ac:dyDescent="0.2">
      <c r="B10133" s="465"/>
      <c r="C10133" s="465"/>
    </row>
    <row r="10134" spans="2:3" x14ac:dyDescent="0.2">
      <c r="B10134" s="465"/>
      <c r="C10134" s="465"/>
    </row>
    <row r="10135" spans="2:3" x14ac:dyDescent="0.2">
      <c r="B10135" s="465"/>
      <c r="C10135" s="465"/>
    </row>
    <row r="10136" spans="2:3" x14ac:dyDescent="0.2">
      <c r="B10136" s="465"/>
      <c r="C10136" s="465"/>
    </row>
    <row r="10137" spans="2:3" x14ac:dyDescent="0.2">
      <c r="B10137" s="465"/>
      <c r="C10137" s="465"/>
    </row>
    <row r="10138" spans="2:3" x14ac:dyDescent="0.2">
      <c r="B10138" s="465"/>
      <c r="C10138" s="465"/>
    </row>
    <row r="10139" spans="2:3" x14ac:dyDescent="0.2">
      <c r="B10139" s="465"/>
      <c r="C10139" s="465"/>
    </row>
    <row r="10140" spans="2:3" x14ac:dyDescent="0.2">
      <c r="B10140" s="465"/>
      <c r="C10140" s="465"/>
    </row>
    <row r="10141" spans="2:3" x14ac:dyDescent="0.2">
      <c r="B10141" s="465"/>
      <c r="C10141" s="465"/>
    </row>
    <row r="10142" spans="2:3" x14ac:dyDescent="0.2">
      <c r="B10142" s="465"/>
      <c r="C10142" s="465"/>
    </row>
    <row r="10143" spans="2:3" x14ac:dyDescent="0.2">
      <c r="B10143" s="465"/>
      <c r="C10143" s="465"/>
    </row>
    <row r="10144" spans="2:3" x14ac:dyDescent="0.2">
      <c r="B10144" s="465"/>
      <c r="C10144" s="465"/>
    </row>
    <row r="10145" spans="2:3" x14ac:dyDescent="0.2">
      <c r="B10145" s="465"/>
      <c r="C10145" s="465"/>
    </row>
    <row r="10146" spans="2:3" x14ac:dyDescent="0.2">
      <c r="B10146" s="465"/>
      <c r="C10146" s="465"/>
    </row>
    <row r="10147" spans="2:3" x14ac:dyDescent="0.2">
      <c r="B10147" s="465"/>
      <c r="C10147" s="465"/>
    </row>
    <row r="10148" spans="2:3" x14ac:dyDescent="0.2">
      <c r="B10148" s="465"/>
      <c r="C10148" s="465"/>
    </row>
    <row r="10149" spans="2:3" x14ac:dyDescent="0.2">
      <c r="B10149" s="465"/>
      <c r="C10149" s="465"/>
    </row>
    <row r="10150" spans="2:3" x14ac:dyDescent="0.2">
      <c r="B10150" s="465"/>
      <c r="C10150" s="465"/>
    </row>
    <row r="10151" spans="2:3" x14ac:dyDescent="0.2">
      <c r="B10151" s="465"/>
      <c r="C10151" s="465"/>
    </row>
    <row r="10152" spans="2:3" x14ac:dyDescent="0.2">
      <c r="B10152" s="465"/>
      <c r="C10152" s="465"/>
    </row>
    <row r="10153" spans="2:3" x14ac:dyDescent="0.2">
      <c r="B10153" s="465"/>
      <c r="C10153" s="465"/>
    </row>
    <row r="10154" spans="2:3" x14ac:dyDescent="0.2">
      <c r="B10154" s="465"/>
      <c r="C10154" s="465"/>
    </row>
    <row r="10155" spans="2:3" x14ac:dyDescent="0.2">
      <c r="B10155" s="465"/>
      <c r="C10155" s="465"/>
    </row>
    <row r="10156" spans="2:3" x14ac:dyDescent="0.2">
      <c r="B10156" s="465"/>
      <c r="C10156" s="465"/>
    </row>
    <row r="10157" spans="2:3" x14ac:dyDescent="0.2">
      <c r="B10157" s="465"/>
      <c r="C10157" s="465"/>
    </row>
    <row r="10158" spans="2:3" x14ac:dyDescent="0.2">
      <c r="B10158" s="465"/>
      <c r="C10158" s="465"/>
    </row>
    <row r="10159" spans="2:3" x14ac:dyDescent="0.2">
      <c r="B10159" s="465"/>
      <c r="C10159" s="465"/>
    </row>
    <row r="10160" spans="2:3" x14ac:dyDescent="0.2">
      <c r="B10160" s="465"/>
      <c r="C10160" s="465"/>
    </row>
    <row r="10161" spans="2:3" x14ac:dyDescent="0.2">
      <c r="B10161" s="465"/>
      <c r="C10161" s="465"/>
    </row>
    <row r="10162" spans="2:3" x14ac:dyDescent="0.2">
      <c r="B10162" s="465"/>
      <c r="C10162" s="465"/>
    </row>
    <row r="10163" spans="2:3" x14ac:dyDescent="0.2">
      <c r="B10163" s="465"/>
      <c r="C10163" s="465"/>
    </row>
    <row r="10164" spans="2:3" x14ac:dyDescent="0.2">
      <c r="B10164" s="465"/>
      <c r="C10164" s="465"/>
    </row>
    <row r="10165" spans="2:3" x14ac:dyDescent="0.2">
      <c r="B10165" s="465"/>
      <c r="C10165" s="465"/>
    </row>
    <row r="10166" spans="2:3" x14ac:dyDescent="0.2">
      <c r="B10166" s="465"/>
      <c r="C10166" s="465"/>
    </row>
    <row r="10167" spans="2:3" x14ac:dyDescent="0.2">
      <c r="B10167" s="465"/>
      <c r="C10167" s="465"/>
    </row>
    <row r="10168" spans="2:3" x14ac:dyDescent="0.2">
      <c r="B10168" s="465"/>
      <c r="C10168" s="465"/>
    </row>
    <row r="10169" spans="2:3" x14ac:dyDescent="0.2">
      <c r="B10169" s="465"/>
      <c r="C10169" s="465"/>
    </row>
    <row r="10170" spans="2:3" x14ac:dyDescent="0.2">
      <c r="B10170" s="465"/>
      <c r="C10170" s="465"/>
    </row>
    <row r="10171" spans="2:3" x14ac:dyDescent="0.2">
      <c r="B10171" s="465"/>
      <c r="C10171" s="465"/>
    </row>
    <row r="10172" spans="2:3" x14ac:dyDescent="0.2">
      <c r="B10172" s="465"/>
      <c r="C10172" s="465"/>
    </row>
    <row r="10173" spans="2:3" x14ac:dyDescent="0.2">
      <c r="B10173" s="465"/>
      <c r="C10173" s="465"/>
    </row>
    <row r="10174" spans="2:3" x14ac:dyDescent="0.2">
      <c r="B10174" s="465"/>
      <c r="C10174" s="465"/>
    </row>
    <row r="10175" spans="2:3" x14ac:dyDescent="0.2">
      <c r="B10175" s="465"/>
      <c r="C10175" s="465"/>
    </row>
    <row r="10176" spans="2:3" x14ac:dyDescent="0.2">
      <c r="B10176" s="465"/>
      <c r="C10176" s="465"/>
    </row>
    <row r="10177" spans="2:3" x14ac:dyDescent="0.2">
      <c r="B10177" s="465"/>
      <c r="C10177" s="465"/>
    </row>
    <row r="10178" spans="2:3" x14ac:dyDescent="0.2">
      <c r="B10178" s="465"/>
      <c r="C10178" s="465"/>
    </row>
    <row r="10179" spans="2:3" x14ac:dyDescent="0.2">
      <c r="B10179" s="465"/>
      <c r="C10179" s="465"/>
    </row>
    <row r="10180" spans="2:3" x14ac:dyDescent="0.2">
      <c r="B10180" s="465"/>
      <c r="C10180" s="465"/>
    </row>
    <row r="10181" spans="2:3" x14ac:dyDescent="0.2">
      <c r="B10181" s="465"/>
      <c r="C10181" s="465"/>
    </row>
    <row r="10182" spans="2:3" x14ac:dyDescent="0.2">
      <c r="B10182" s="465"/>
      <c r="C10182" s="465"/>
    </row>
    <row r="10183" spans="2:3" x14ac:dyDescent="0.2">
      <c r="B10183" s="465"/>
      <c r="C10183" s="465"/>
    </row>
    <row r="10184" spans="2:3" x14ac:dyDescent="0.2">
      <c r="B10184" s="465"/>
      <c r="C10184" s="465"/>
    </row>
    <row r="10185" spans="2:3" x14ac:dyDescent="0.2">
      <c r="B10185" s="465"/>
      <c r="C10185" s="465"/>
    </row>
    <row r="10186" spans="2:3" x14ac:dyDescent="0.2">
      <c r="B10186" s="465"/>
      <c r="C10186" s="465"/>
    </row>
    <row r="10187" spans="2:3" x14ac:dyDescent="0.2">
      <c r="B10187" s="465"/>
      <c r="C10187" s="465"/>
    </row>
    <row r="10188" spans="2:3" x14ac:dyDescent="0.2">
      <c r="B10188" s="465"/>
      <c r="C10188" s="465"/>
    </row>
    <row r="10189" spans="2:3" x14ac:dyDescent="0.2">
      <c r="B10189" s="465"/>
      <c r="C10189" s="465"/>
    </row>
    <row r="10190" spans="2:3" x14ac:dyDescent="0.2">
      <c r="B10190" s="465"/>
      <c r="C10190" s="465"/>
    </row>
    <row r="10191" spans="2:3" x14ac:dyDescent="0.2">
      <c r="B10191" s="465"/>
      <c r="C10191" s="465"/>
    </row>
    <row r="10192" spans="2:3" x14ac:dyDescent="0.2">
      <c r="B10192" s="465"/>
      <c r="C10192" s="465"/>
    </row>
    <row r="10193" spans="2:3" x14ac:dyDescent="0.2">
      <c r="B10193" s="465"/>
      <c r="C10193" s="465"/>
    </row>
    <row r="10194" spans="2:3" x14ac:dyDescent="0.2">
      <c r="B10194" s="465"/>
      <c r="C10194" s="465"/>
    </row>
    <row r="10195" spans="2:3" x14ac:dyDescent="0.2">
      <c r="B10195" s="465"/>
      <c r="C10195" s="465"/>
    </row>
    <row r="10196" spans="2:3" x14ac:dyDescent="0.2">
      <c r="B10196" s="465"/>
      <c r="C10196" s="465"/>
    </row>
    <row r="10197" spans="2:3" x14ac:dyDescent="0.2">
      <c r="B10197" s="465"/>
      <c r="C10197" s="465"/>
    </row>
    <row r="10198" spans="2:3" x14ac:dyDescent="0.2">
      <c r="B10198" s="465"/>
      <c r="C10198" s="465"/>
    </row>
    <row r="10199" spans="2:3" x14ac:dyDescent="0.2">
      <c r="B10199" s="465"/>
      <c r="C10199" s="465"/>
    </row>
    <row r="10200" spans="2:3" x14ac:dyDescent="0.2">
      <c r="B10200" s="465"/>
      <c r="C10200" s="465"/>
    </row>
    <row r="10201" spans="2:3" x14ac:dyDescent="0.2">
      <c r="B10201" s="465"/>
      <c r="C10201" s="465"/>
    </row>
    <row r="10202" spans="2:3" x14ac:dyDescent="0.2">
      <c r="B10202" s="465"/>
      <c r="C10202" s="465"/>
    </row>
    <row r="10203" spans="2:3" x14ac:dyDescent="0.2">
      <c r="B10203" s="465"/>
      <c r="C10203" s="465"/>
    </row>
    <row r="10204" spans="2:3" x14ac:dyDescent="0.2">
      <c r="B10204" s="465"/>
      <c r="C10204" s="465"/>
    </row>
    <row r="10205" spans="2:3" x14ac:dyDescent="0.2">
      <c r="B10205" s="465"/>
      <c r="C10205" s="465"/>
    </row>
    <row r="10206" spans="2:3" x14ac:dyDescent="0.2">
      <c r="B10206" s="465"/>
      <c r="C10206" s="465"/>
    </row>
    <row r="10207" spans="2:3" x14ac:dyDescent="0.2">
      <c r="B10207" s="465"/>
      <c r="C10207" s="465"/>
    </row>
    <row r="10208" spans="2:3" x14ac:dyDescent="0.2">
      <c r="B10208" s="465"/>
      <c r="C10208" s="465"/>
    </row>
    <row r="10209" spans="2:3" x14ac:dyDescent="0.2">
      <c r="B10209" s="465"/>
      <c r="C10209" s="465"/>
    </row>
    <row r="10210" spans="2:3" x14ac:dyDescent="0.2">
      <c r="B10210" s="465"/>
      <c r="C10210" s="465"/>
    </row>
    <row r="10211" spans="2:3" x14ac:dyDescent="0.2">
      <c r="B10211" s="465"/>
      <c r="C10211" s="465"/>
    </row>
    <row r="10212" spans="2:3" x14ac:dyDescent="0.2">
      <c r="B10212" s="465"/>
      <c r="C10212" s="465"/>
    </row>
    <row r="10213" spans="2:3" x14ac:dyDescent="0.2">
      <c r="B10213" s="465"/>
      <c r="C10213" s="465"/>
    </row>
    <row r="10214" spans="2:3" x14ac:dyDescent="0.2">
      <c r="B10214" s="465"/>
      <c r="C10214" s="465"/>
    </row>
    <row r="10215" spans="2:3" x14ac:dyDescent="0.2">
      <c r="B10215" s="465"/>
      <c r="C10215" s="465"/>
    </row>
    <row r="10216" spans="2:3" x14ac:dyDescent="0.2">
      <c r="B10216" s="465"/>
      <c r="C10216" s="465"/>
    </row>
    <row r="10217" spans="2:3" x14ac:dyDescent="0.2">
      <c r="B10217" s="465"/>
      <c r="C10217" s="465"/>
    </row>
    <row r="10218" spans="2:3" x14ac:dyDescent="0.2">
      <c r="B10218" s="465"/>
      <c r="C10218" s="465"/>
    </row>
    <row r="10219" spans="2:3" x14ac:dyDescent="0.2">
      <c r="B10219" s="465"/>
      <c r="C10219" s="465"/>
    </row>
    <row r="10220" spans="2:3" x14ac:dyDescent="0.2">
      <c r="B10220" s="465"/>
      <c r="C10220" s="465"/>
    </row>
    <row r="10221" spans="2:3" x14ac:dyDescent="0.2">
      <c r="B10221" s="465"/>
      <c r="C10221" s="465"/>
    </row>
    <row r="10222" spans="2:3" x14ac:dyDescent="0.2">
      <c r="B10222" s="465"/>
      <c r="C10222" s="465"/>
    </row>
    <row r="10223" spans="2:3" x14ac:dyDescent="0.2">
      <c r="B10223" s="465"/>
      <c r="C10223" s="465"/>
    </row>
    <row r="10224" spans="2:3" x14ac:dyDescent="0.2">
      <c r="B10224" s="465"/>
      <c r="C10224" s="465"/>
    </row>
    <row r="10225" spans="2:3" x14ac:dyDescent="0.2">
      <c r="B10225" s="465"/>
      <c r="C10225" s="465"/>
    </row>
    <row r="10226" spans="2:3" x14ac:dyDescent="0.2">
      <c r="B10226" s="465"/>
      <c r="C10226" s="465"/>
    </row>
    <row r="10227" spans="2:3" x14ac:dyDescent="0.2">
      <c r="B10227" s="465"/>
      <c r="C10227" s="465"/>
    </row>
    <row r="10228" spans="2:3" x14ac:dyDescent="0.2">
      <c r="B10228" s="465"/>
      <c r="C10228" s="465"/>
    </row>
    <row r="10229" spans="2:3" x14ac:dyDescent="0.2">
      <c r="B10229" s="465"/>
      <c r="C10229" s="465"/>
    </row>
    <row r="10230" spans="2:3" x14ac:dyDescent="0.2">
      <c r="B10230" s="465"/>
      <c r="C10230" s="465"/>
    </row>
    <row r="10231" spans="2:3" x14ac:dyDescent="0.2">
      <c r="B10231" s="465"/>
      <c r="C10231" s="465"/>
    </row>
    <row r="10232" spans="2:3" x14ac:dyDescent="0.2">
      <c r="B10232" s="465"/>
      <c r="C10232" s="465"/>
    </row>
    <row r="10233" spans="2:3" x14ac:dyDescent="0.2">
      <c r="B10233" s="465"/>
      <c r="C10233" s="465"/>
    </row>
    <row r="10234" spans="2:3" x14ac:dyDescent="0.2">
      <c r="B10234" s="465"/>
      <c r="C10234" s="465"/>
    </row>
    <row r="10235" spans="2:3" x14ac:dyDescent="0.2">
      <c r="B10235" s="465"/>
      <c r="C10235" s="465"/>
    </row>
    <row r="10236" spans="2:3" x14ac:dyDescent="0.2">
      <c r="B10236" s="465"/>
      <c r="C10236" s="465"/>
    </row>
    <row r="10237" spans="2:3" x14ac:dyDescent="0.2">
      <c r="B10237" s="465"/>
      <c r="C10237" s="465"/>
    </row>
    <row r="10238" spans="2:3" x14ac:dyDescent="0.2">
      <c r="B10238" s="465"/>
      <c r="C10238" s="465"/>
    </row>
    <row r="10239" spans="2:3" x14ac:dyDescent="0.2">
      <c r="B10239" s="465"/>
      <c r="C10239" s="465"/>
    </row>
    <row r="10240" spans="2:3" x14ac:dyDescent="0.2">
      <c r="B10240" s="465"/>
      <c r="C10240" s="465"/>
    </row>
    <row r="10241" spans="2:3" x14ac:dyDescent="0.2">
      <c r="B10241" s="465"/>
      <c r="C10241" s="465"/>
    </row>
    <row r="10242" spans="2:3" x14ac:dyDescent="0.2">
      <c r="B10242" s="465"/>
      <c r="C10242" s="465"/>
    </row>
    <row r="10243" spans="2:3" x14ac:dyDescent="0.2">
      <c r="B10243" s="465"/>
      <c r="C10243" s="465"/>
    </row>
    <row r="10244" spans="2:3" x14ac:dyDescent="0.2">
      <c r="B10244" s="465"/>
      <c r="C10244" s="465"/>
    </row>
    <row r="10245" spans="2:3" x14ac:dyDescent="0.2">
      <c r="B10245" s="465"/>
      <c r="C10245" s="465"/>
    </row>
    <row r="10246" spans="2:3" x14ac:dyDescent="0.2">
      <c r="B10246" s="465"/>
      <c r="C10246" s="465"/>
    </row>
    <row r="10247" spans="2:3" x14ac:dyDescent="0.2">
      <c r="B10247" s="465"/>
      <c r="C10247" s="465"/>
    </row>
    <row r="10248" spans="2:3" x14ac:dyDescent="0.2">
      <c r="B10248" s="465"/>
      <c r="C10248" s="465"/>
    </row>
    <row r="10249" spans="2:3" x14ac:dyDescent="0.2">
      <c r="B10249" s="465"/>
      <c r="C10249" s="465"/>
    </row>
    <row r="10250" spans="2:3" x14ac:dyDescent="0.2">
      <c r="B10250" s="465"/>
      <c r="C10250" s="465"/>
    </row>
    <row r="10251" spans="2:3" x14ac:dyDescent="0.2">
      <c r="B10251" s="465"/>
      <c r="C10251" s="465"/>
    </row>
    <row r="10252" spans="2:3" x14ac:dyDescent="0.2">
      <c r="B10252" s="465"/>
      <c r="C10252" s="465"/>
    </row>
    <row r="10253" spans="2:3" x14ac:dyDescent="0.2">
      <c r="B10253" s="465"/>
      <c r="C10253" s="465"/>
    </row>
    <row r="10254" spans="2:3" x14ac:dyDescent="0.2">
      <c r="B10254" s="465"/>
      <c r="C10254" s="465"/>
    </row>
    <row r="10255" spans="2:3" x14ac:dyDescent="0.2">
      <c r="B10255" s="465"/>
      <c r="C10255" s="465"/>
    </row>
    <row r="10256" spans="2:3" x14ac:dyDescent="0.2">
      <c r="B10256" s="465"/>
      <c r="C10256" s="465"/>
    </row>
    <row r="10257" spans="2:3" x14ac:dyDescent="0.2">
      <c r="B10257" s="465"/>
      <c r="C10257" s="465"/>
    </row>
    <row r="10258" spans="2:3" x14ac:dyDescent="0.2">
      <c r="B10258" s="465"/>
      <c r="C10258" s="465"/>
    </row>
    <row r="10259" spans="2:3" x14ac:dyDescent="0.2">
      <c r="B10259" s="465"/>
      <c r="C10259" s="465"/>
    </row>
    <row r="10260" spans="2:3" x14ac:dyDescent="0.2">
      <c r="B10260" s="465"/>
      <c r="C10260" s="465"/>
    </row>
    <row r="10261" spans="2:3" x14ac:dyDescent="0.2">
      <c r="B10261" s="465"/>
      <c r="C10261" s="465"/>
    </row>
    <row r="10262" spans="2:3" x14ac:dyDescent="0.2">
      <c r="B10262" s="465"/>
      <c r="C10262" s="465"/>
    </row>
    <row r="10263" spans="2:3" x14ac:dyDescent="0.2">
      <c r="B10263" s="465"/>
      <c r="C10263" s="465"/>
    </row>
    <row r="10264" spans="2:3" x14ac:dyDescent="0.2">
      <c r="B10264" s="465"/>
      <c r="C10264" s="465"/>
    </row>
    <row r="10265" spans="2:3" x14ac:dyDescent="0.2">
      <c r="B10265" s="465"/>
      <c r="C10265" s="465"/>
    </row>
    <row r="10266" spans="2:3" x14ac:dyDescent="0.2">
      <c r="B10266" s="465"/>
      <c r="C10266" s="465"/>
    </row>
    <row r="10267" spans="2:3" x14ac:dyDescent="0.2">
      <c r="B10267" s="465"/>
      <c r="C10267" s="465"/>
    </row>
    <row r="10268" spans="2:3" x14ac:dyDescent="0.2">
      <c r="B10268" s="465"/>
      <c r="C10268" s="465"/>
    </row>
    <row r="10269" spans="2:3" x14ac:dyDescent="0.2">
      <c r="B10269" s="465"/>
      <c r="C10269" s="465"/>
    </row>
    <row r="10270" spans="2:3" x14ac:dyDescent="0.2">
      <c r="B10270" s="465"/>
      <c r="C10270" s="465"/>
    </row>
    <row r="10271" spans="2:3" x14ac:dyDescent="0.2">
      <c r="B10271" s="465"/>
      <c r="C10271" s="465"/>
    </row>
    <row r="10272" spans="2:3" x14ac:dyDescent="0.2">
      <c r="B10272" s="465"/>
      <c r="C10272" s="465"/>
    </row>
    <row r="10273" spans="2:3" x14ac:dyDescent="0.2">
      <c r="B10273" s="465"/>
      <c r="C10273" s="465"/>
    </row>
    <row r="10274" spans="2:3" x14ac:dyDescent="0.2">
      <c r="B10274" s="465"/>
      <c r="C10274" s="465"/>
    </row>
    <row r="10275" spans="2:3" x14ac:dyDescent="0.2">
      <c r="B10275" s="465"/>
      <c r="C10275" s="465"/>
    </row>
    <row r="10276" spans="2:3" x14ac:dyDescent="0.2">
      <c r="B10276" s="465"/>
      <c r="C10276" s="465"/>
    </row>
    <row r="10277" spans="2:3" x14ac:dyDescent="0.2">
      <c r="B10277" s="465"/>
      <c r="C10277" s="465"/>
    </row>
    <row r="10278" spans="2:3" x14ac:dyDescent="0.2">
      <c r="B10278" s="465"/>
      <c r="C10278" s="465"/>
    </row>
    <row r="10279" spans="2:3" x14ac:dyDescent="0.2">
      <c r="B10279" s="465"/>
      <c r="C10279" s="465"/>
    </row>
    <row r="10280" spans="2:3" x14ac:dyDescent="0.2">
      <c r="B10280" s="465"/>
      <c r="C10280" s="465"/>
    </row>
    <row r="10281" spans="2:3" x14ac:dyDescent="0.2">
      <c r="B10281" s="465"/>
      <c r="C10281" s="465"/>
    </row>
    <row r="10282" spans="2:3" x14ac:dyDescent="0.2">
      <c r="B10282" s="465"/>
      <c r="C10282" s="465"/>
    </row>
    <row r="10283" spans="2:3" x14ac:dyDescent="0.2">
      <c r="B10283" s="465"/>
      <c r="C10283" s="465"/>
    </row>
    <row r="10284" spans="2:3" x14ac:dyDescent="0.2">
      <c r="B10284" s="465"/>
      <c r="C10284" s="465"/>
    </row>
    <row r="10285" spans="2:3" x14ac:dyDescent="0.2">
      <c r="B10285" s="465"/>
      <c r="C10285" s="465"/>
    </row>
    <row r="10286" spans="2:3" x14ac:dyDescent="0.2">
      <c r="B10286" s="465"/>
      <c r="C10286" s="465"/>
    </row>
    <row r="10287" spans="2:3" x14ac:dyDescent="0.2">
      <c r="B10287" s="465"/>
      <c r="C10287" s="465"/>
    </row>
    <row r="10288" spans="2:3" x14ac:dyDescent="0.2">
      <c r="B10288" s="465"/>
      <c r="C10288" s="465"/>
    </row>
    <row r="10289" spans="2:3" x14ac:dyDescent="0.2">
      <c r="B10289" s="465"/>
      <c r="C10289" s="465"/>
    </row>
    <row r="10290" spans="2:3" x14ac:dyDescent="0.2">
      <c r="B10290" s="465"/>
      <c r="C10290" s="465"/>
    </row>
    <row r="10291" spans="2:3" x14ac:dyDescent="0.2">
      <c r="B10291" s="465"/>
      <c r="C10291" s="465"/>
    </row>
    <row r="10292" spans="2:3" x14ac:dyDescent="0.2">
      <c r="B10292" s="465"/>
      <c r="C10292" s="465"/>
    </row>
    <row r="10293" spans="2:3" x14ac:dyDescent="0.2">
      <c r="B10293" s="465"/>
      <c r="C10293" s="465"/>
    </row>
    <row r="10294" spans="2:3" x14ac:dyDescent="0.2">
      <c r="B10294" s="465"/>
      <c r="C10294" s="465"/>
    </row>
    <row r="10295" spans="2:3" x14ac:dyDescent="0.2">
      <c r="B10295" s="465"/>
      <c r="C10295" s="465"/>
    </row>
    <row r="10296" spans="2:3" x14ac:dyDescent="0.2">
      <c r="B10296" s="465"/>
      <c r="C10296" s="465"/>
    </row>
    <row r="10297" spans="2:3" x14ac:dyDescent="0.2">
      <c r="B10297" s="465"/>
      <c r="C10297" s="465"/>
    </row>
    <row r="10298" spans="2:3" x14ac:dyDescent="0.2">
      <c r="B10298" s="465"/>
      <c r="C10298" s="465"/>
    </row>
    <row r="10299" spans="2:3" x14ac:dyDescent="0.2">
      <c r="B10299" s="465"/>
      <c r="C10299" s="465"/>
    </row>
    <row r="10300" spans="2:3" x14ac:dyDescent="0.2">
      <c r="B10300" s="465"/>
      <c r="C10300" s="465"/>
    </row>
    <row r="10301" spans="2:3" x14ac:dyDescent="0.2">
      <c r="B10301" s="465"/>
      <c r="C10301" s="465"/>
    </row>
    <row r="10302" spans="2:3" x14ac:dyDescent="0.2">
      <c r="B10302" s="465"/>
      <c r="C10302" s="465"/>
    </row>
    <row r="10303" spans="2:3" x14ac:dyDescent="0.2">
      <c r="B10303" s="465"/>
      <c r="C10303" s="465"/>
    </row>
    <row r="10304" spans="2:3" x14ac:dyDescent="0.2">
      <c r="B10304" s="465"/>
      <c r="C10304" s="465"/>
    </row>
    <row r="10305" spans="2:3" x14ac:dyDescent="0.2">
      <c r="B10305" s="465"/>
      <c r="C10305" s="465"/>
    </row>
    <row r="10306" spans="2:3" x14ac:dyDescent="0.2">
      <c r="B10306" s="465"/>
      <c r="C10306" s="465"/>
    </row>
    <row r="10307" spans="2:3" x14ac:dyDescent="0.2">
      <c r="B10307" s="465"/>
      <c r="C10307" s="465"/>
    </row>
    <row r="10308" spans="2:3" x14ac:dyDescent="0.2">
      <c r="B10308" s="465"/>
      <c r="C10308" s="465"/>
    </row>
    <row r="10309" spans="2:3" x14ac:dyDescent="0.2">
      <c r="B10309" s="465"/>
      <c r="C10309" s="465"/>
    </row>
    <row r="10310" spans="2:3" x14ac:dyDescent="0.2">
      <c r="B10310" s="465"/>
      <c r="C10310" s="465"/>
    </row>
    <row r="10311" spans="2:3" x14ac:dyDescent="0.2">
      <c r="B10311" s="465"/>
      <c r="C10311" s="465"/>
    </row>
    <row r="10312" spans="2:3" x14ac:dyDescent="0.2">
      <c r="B10312" s="465"/>
      <c r="C10312" s="465"/>
    </row>
    <row r="10313" spans="2:3" x14ac:dyDescent="0.2">
      <c r="B10313" s="465"/>
      <c r="C10313" s="465"/>
    </row>
    <row r="10314" spans="2:3" x14ac:dyDescent="0.2">
      <c r="B10314" s="465"/>
      <c r="C10314" s="465"/>
    </row>
    <row r="10315" spans="2:3" x14ac:dyDescent="0.2">
      <c r="B10315" s="465"/>
      <c r="C10315" s="465"/>
    </row>
    <row r="10316" spans="2:3" x14ac:dyDescent="0.2">
      <c r="B10316" s="465"/>
      <c r="C10316" s="465"/>
    </row>
    <row r="10317" spans="2:3" x14ac:dyDescent="0.2">
      <c r="B10317" s="465"/>
      <c r="C10317" s="465"/>
    </row>
    <row r="10318" spans="2:3" x14ac:dyDescent="0.2">
      <c r="B10318" s="465"/>
      <c r="C10318" s="465"/>
    </row>
    <row r="10319" spans="2:3" x14ac:dyDescent="0.2">
      <c r="B10319" s="465"/>
      <c r="C10319" s="465"/>
    </row>
    <row r="10320" spans="2:3" x14ac:dyDescent="0.2">
      <c r="B10320" s="465"/>
      <c r="C10320" s="465"/>
    </row>
    <row r="10321" spans="2:3" x14ac:dyDescent="0.2">
      <c r="B10321" s="465"/>
      <c r="C10321" s="465"/>
    </row>
    <row r="10322" spans="2:3" x14ac:dyDescent="0.2">
      <c r="B10322" s="465"/>
      <c r="C10322" s="465"/>
    </row>
    <row r="10323" spans="2:3" x14ac:dyDescent="0.2">
      <c r="B10323" s="465"/>
      <c r="C10323" s="465"/>
    </row>
    <row r="10324" spans="2:3" x14ac:dyDescent="0.2">
      <c r="B10324" s="465"/>
      <c r="C10324" s="465"/>
    </row>
    <row r="10325" spans="2:3" x14ac:dyDescent="0.2">
      <c r="B10325" s="465"/>
      <c r="C10325" s="465"/>
    </row>
    <row r="10326" spans="2:3" x14ac:dyDescent="0.2">
      <c r="B10326" s="465"/>
      <c r="C10326" s="465"/>
    </row>
    <row r="10327" spans="2:3" x14ac:dyDescent="0.2">
      <c r="B10327" s="465"/>
      <c r="C10327" s="465"/>
    </row>
    <row r="10328" spans="2:3" x14ac:dyDescent="0.2">
      <c r="B10328" s="465"/>
      <c r="C10328" s="465"/>
    </row>
    <row r="10329" spans="2:3" x14ac:dyDescent="0.2">
      <c r="B10329" s="465"/>
      <c r="C10329" s="465"/>
    </row>
    <row r="10330" spans="2:3" x14ac:dyDescent="0.2">
      <c r="B10330" s="465"/>
      <c r="C10330" s="465"/>
    </row>
    <row r="10331" spans="2:3" x14ac:dyDescent="0.2">
      <c r="B10331" s="465"/>
      <c r="C10331" s="465"/>
    </row>
    <row r="10332" spans="2:3" x14ac:dyDescent="0.2">
      <c r="B10332" s="465"/>
      <c r="C10332" s="465"/>
    </row>
    <row r="10333" spans="2:3" x14ac:dyDescent="0.2">
      <c r="B10333" s="465"/>
      <c r="C10333" s="465"/>
    </row>
    <row r="10334" spans="2:3" x14ac:dyDescent="0.2">
      <c r="B10334" s="465"/>
      <c r="C10334" s="465"/>
    </row>
    <row r="10335" spans="2:3" x14ac:dyDescent="0.2">
      <c r="B10335" s="465"/>
      <c r="C10335" s="465"/>
    </row>
    <row r="10336" spans="2:3" x14ac:dyDescent="0.2">
      <c r="B10336" s="465"/>
      <c r="C10336" s="465"/>
    </row>
    <row r="10337" spans="2:3" x14ac:dyDescent="0.2">
      <c r="B10337" s="465"/>
      <c r="C10337" s="465"/>
    </row>
    <row r="10338" spans="2:3" x14ac:dyDescent="0.2">
      <c r="B10338" s="465"/>
      <c r="C10338" s="465"/>
    </row>
    <row r="10339" spans="2:3" x14ac:dyDescent="0.2">
      <c r="B10339" s="465"/>
      <c r="C10339" s="465"/>
    </row>
    <row r="10340" spans="2:3" x14ac:dyDescent="0.2">
      <c r="B10340" s="465"/>
      <c r="C10340" s="465"/>
    </row>
    <row r="10341" spans="2:3" x14ac:dyDescent="0.2">
      <c r="B10341" s="465"/>
      <c r="C10341" s="465"/>
    </row>
    <row r="10342" spans="2:3" x14ac:dyDescent="0.2">
      <c r="B10342" s="465"/>
      <c r="C10342" s="465"/>
    </row>
    <row r="10343" spans="2:3" x14ac:dyDescent="0.2">
      <c r="B10343" s="465"/>
      <c r="C10343" s="465"/>
    </row>
    <row r="10344" spans="2:3" x14ac:dyDescent="0.2">
      <c r="B10344" s="465"/>
      <c r="C10344" s="465"/>
    </row>
    <row r="10345" spans="2:3" x14ac:dyDescent="0.2">
      <c r="B10345" s="465"/>
      <c r="C10345" s="465"/>
    </row>
    <row r="10346" spans="2:3" x14ac:dyDescent="0.2">
      <c r="B10346" s="465"/>
      <c r="C10346" s="465"/>
    </row>
    <row r="10347" spans="2:3" x14ac:dyDescent="0.2">
      <c r="B10347" s="465"/>
      <c r="C10347" s="465"/>
    </row>
    <row r="10348" spans="2:3" x14ac:dyDescent="0.2">
      <c r="B10348" s="465"/>
      <c r="C10348" s="465"/>
    </row>
    <row r="10349" spans="2:3" x14ac:dyDescent="0.2">
      <c r="B10349" s="465"/>
      <c r="C10349" s="465"/>
    </row>
    <row r="10350" spans="2:3" x14ac:dyDescent="0.2">
      <c r="B10350" s="465"/>
      <c r="C10350" s="465"/>
    </row>
    <row r="10351" spans="2:3" x14ac:dyDescent="0.2">
      <c r="B10351" s="465"/>
      <c r="C10351" s="465"/>
    </row>
    <row r="10352" spans="2:3" x14ac:dyDescent="0.2">
      <c r="B10352" s="465"/>
      <c r="C10352" s="465"/>
    </row>
    <row r="10353" spans="2:3" x14ac:dyDescent="0.2">
      <c r="B10353" s="465"/>
      <c r="C10353" s="465"/>
    </row>
    <row r="10354" spans="2:3" x14ac:dyDescent="0.2">
      <c r="B10354" s="465"/>
      <c r="C10354" s="465"/>
    </row>
    <row r="10355" spans="2:3" x14ac:dyDescent="0.2">
      <c r="B10355" s="465"/>
      <c r="C10355" s="465"/>
    </row>
    <row r="10356" spans="2:3" x14ac:dyDescent="0.2">
      <c r="B10356" s="465"/>
      <c r="C10356" s="465"/>
    </row>
    <row r="10357" spans="2:3" x14ac:dyDescent="0.2">
      <c r="B10357" s="465"/>
      <c r="C10357" s="465"/>
    </row>
    <row r="10358" spans="2:3" x14ac:dyDescent="0.2">
      <c r="B10358" s="465"/>
      <c r="C10358" s="465"/>
    </row>
    <row r="10359" spans="2:3" x14ac:dyDescent="0.2">
      <c r="B10359" s="465"/>
      <c r="C10359" s="465"/>
    </row>
    <row r="10360" spans="2:3" x14ac:dyDescent="0.2">
      <c r="B10360" s="465"/>
      <c r="C10360" s="465"/>
    </row>
    <row r="10361" spans="2:3" x14ac:dyDescent="0.2">
      <c r="B10361" s="465"/>
      <c r="C10361" s="465"/>
    </row>
    <row r="10362" spans="2:3" x14ac:dyDescent="0.2">
      <c r="B10362" s="465"/>
      <c r="C10362" s="465"/>
    </row>
    <row r="10363" spans="2:3" x14ac:dyDescent="0.2">
      <c r="B10363" s="465"/>
      <c r="C10363" s="465"/>
    </row>
    <row r="10364" spans="2:3" x14ac:dyDescent="0.2">
      <c r="B10364" s="465"/>
      <c r="C10364" s="465"/>
    </row>
    <row r="10365" spans="2:3" x14ac:dyDescent="0.2">
      <c r="B10365" s="465"/>
      <c r="C10365" s="465"/>
    </row>
    <row r="10366" spans="2:3" x14ac:dyDescent="0.2">
      <c r="B10366" s="465"/>
      <c r="C10366" s="465"/>
    </row>
    <row r="10367" spans="2:3" x14ac:dyDescent="0.2">
      <c r="B10367" s="465"/>
      <c r="C10367" s="465"/>
    </row>
    <row r="10368" spans="2:3" x14ac:dyDescent="0.2">
      <c r="B10368" s="465"/>
      <c r="C10368" s="465"/>
    </row>
    <row r="10369" spans="2:3" x14ac:dyDescent="0.2">
      <c r="B10369" s="465"/>
      <c r="C10369" s="465"/>
    </row>
    <row r="10370" spans="2:3" x14ac:dyDescent="0.2">
      <c r="B10370" s="465"/>
      <c r="C10370" s="465"/>
    </row>
    <row r="10371" spans="2:3" x14ac:dyDescent="0.2">
      <c r="B10371" s="465"/>
      <c r="C10371" s="465"/>
    </row>
    <row r="10372" spans="2:3" x14ac:dyDescent="0.2">
      <c r="B10372" s="465"/>
      <c r="C10372" s="465"/>
    </row>
    <row r="10373" spans="2:3" x14ac:dyDescent="0.2">
      <c r="B10373" s="465"/>
      <c r="C10373" s="465"/>
    </row>
    <row r="10374" spans="2:3" x14ac:dyDescent="0.2">
      <c r="B10374" s="465"/>
      <c r="C10374" s="465"/>
    </row>
    <row r="10375" spans="2:3" x14ac:dyDescent="0.2">
      <c r="B10375" s="465"/>
      <c r="C10375" s="465"/>
    </row>
    <row r="10376" spans="2:3" x14ac:dyDescent="0.2">
      <c r="B10376" s="465"/>
      <c r="C10376" s="465"/>
    </row>
    <row r="10377" spans="2:3" x14ac:dyDescent="0.2">
      <c r="B10377" s="465"/>
      <c r="C10377" s="465"/>
    </row>
    <row r="10378" spans="2:3" x14ac:dyDescent="0.2">
      <c r="B10378" s="465"/>
      <c r="C10378" s="465"/>
    </row>
    <row r="10379" spans="2:3" x14ac:dyDescent="0.2">
      <c r="B10379" s="465"/>
      <c r="C10379" s="465"/>
    </row>
    <row r="10380" spans="2:3" x14ac:dyDescent="0.2">
      <c r="B10380" s="465"/>
      <c r="C10380" s="465"/>
    </row>
    <row r="10381" spans="2:3" x14ac:dyDescent="0.2">
      <c r="B10381" s="465"/>
      <c r="C10381" s="465"/>
    </row>
    <row r="10382" spans="2:3" x14ac:dyDescent="0.2">
      <c r="B10382" s="465"/>
      <c r="C10382" s="465"/>
    </row>
    <row r="10383" spans="2:3" x14ac:dyDescent="0.2">
      <c r="B10383" s="465"/>
      <c r="C10383" s="465"/>
    </row>
    <row r="10384" spans="2:3" x14ac:dyDescent="0.2">
      <c r="B10384" s="465"/>
      <c r="C10384" s="465"/>
    </row>
    <row r="10385" spans="2:3" x14ac:dyDescent="0.2">
      <c r="B10385" s="465"/>
      <c r="C10385" s="465"/>
    </row>
    <row r="10386" spans="2:3" x14ac:dyDescent="0.2">
      <c r="B10386" s="465"/>
      <c r="C10386" s="465"/>
    </row>
    <row r="10387" spans="2:3" x14ac:dyDescent="0.2">
      <c r="B10387" s="465"/>
      <c r="C10387" s="465"/>
    </row>
    <row r="10388" spans="2:3" x14ac:dyDescent="0.2">
      <c r="B10388" s="465"/>
      <c r="C10388" s="465"/>
    </row>
    <row r="10389" spans="2:3" x14ac:dyDescent="0.2">
      <c r="B10389" s="465"/>
      <c r="C10389" s="465"/>
    </row>
    <row r="10390" spans="2:3" x14ac:dyDescent="0.2">
      <c r="B10390" s="465"/>
      <c r="C10390" s="465"/>
    </row>
    <row r="10391" spans="2:3" x14ac:dyDescent="0.2">
      <c r="B10391" s="465"/>
      <c r="C10391" s="465"/>
    </row>
    <row r="10392" spans="2:3" x14ac:dyDescent="0.2">
      <c r="B10392" s="465"/>
      <c r="C10392" s="465"/>
    </row>
    <row r="10393" spans="2:3" x14ac:dyDescent="0.2">
      <c r="B10393" s="465"/>
      <c r="C10393" s="465"/>
    </row>
    <row r="10394" spans="2:3" x14ac:dyDescent="0.2">
      <c r="B10394" s="465"/>
      <c r="C10394" s="465"/>
    </row>
    <row r="10395" spans="2:3" x14ac:dyDescent="0.2">
      <c r="B10395" s="465"/>
      <c r="C10395" s="465"/>
    </row>
    <row r="10396" spans="2:3" x14ac:dyDescent="0.2">
      <c r="B10396" s="465"/>
      <c r="C10396" s="465"/>
    </row>
    <row r="10397" spans="2:3" x14ac:dyDescent="0.2">
      <c r="B10397" s="465"/>
      <c r="C10397" s="465"/>
    </row>
    <row r="10398" spans="2:3" x14ac:dyDescent="0.2">
      <c r="B10398" s="465"/>
      <c r="C10398" s="465"/>
    </row>
    <row r="10399" spans="2:3" x14ac:dyDescent="0.2">
      <c r="B10399" s="465"/>
      <c r="C10399" s="465"/>
    </row>
    <row r="10400" spans="2:3" x14ac:dyDescent="0.2">
      <c r="B10400" s="465"/>
      <c r="C10400" s="465"/>
    </row>
    <row r="10401" spans="2:3" x14ac:dyDescent="0.2">
      <c r="B10401" s="465"/>
      <c r="C10401" s="465"/>
    </row>
    <row r="10402" spans="2:3" x14ac:dyDescent="0.2">
      <c r="B10402" s="465"/>
      <c r="C10402" s="465"/>
    </row>
    <row r="10403" spans="2:3" x14ac:dyDescent="0.2">
      <c r="B10403" s="465"/>
      <c r="C10403" s="465"/>
    </row>
    <row r="10404" spans="2:3" x14ac:dyDescent="0.2">
      <c r="B10404" s="465"/>
      <c r="C10404" s="465"/>
    </row>
    <row r="10405" spans="2:3" x14ac:dyDescent="0.2">
      <c r="B10405" s="465"/>
      <c r="C10405" s="465"/>
    </row>
    <row r="10406" spans="2:3" x14ac:dyDescent="0.2">
      <c r="B10406" s="465"/>
      <c r="C10406" s="465"/>
    </row>
    <row r="10407" spans="2:3" x14ac:dyDescent="0.2">
      <c r="B10407" s="465"/>
      <c r="C10407" s="465"/>
    </row>
    <row r="10408" spans="2:3" x14ac:dyDescent="0.2">
      <c r="B10408" s="465"/>
      <c r="C10408" s="465"/>
    </row>
    <row r="10409" spans="2:3" x14ac:dyDescent="0.2">
      <c r="B10409" s="465"/>
      <c r="C10409" s="465"/>
    </row>
    <row r="10410" spans="2:3" x14ac:dyDescent="0.2">
      <c r="B10410" s="465"/>
      <c r="C10410" s="465"/>
    </row>
    <row r="10411" spans="2:3" x14ac:dyDescent="0.2">
      <c r="B10411" s="465"/>
      <c r="C10411" s="465"/>
    </row>
    <row r="10412" spans="2:3" x14ac:dyDescent="0.2">
      <c r="B10412" s="465"/>
      <c r="C10412" s="465"/>
    </row>
    <row r="10413" spans="2:3" x14ac:dyDescent="0.2">
      <c r="B10413" s="465"/>
      <c r="C10413" s="465"/>
    </row>
    <row r="10414" spans="2:3" x14ac:dyDescent="0.2">
      <c r="B10414" s="465"/>
      <c r="C10414" s="465"/>
    </row>
    <row r="10415" spans="2:3" x14ac:dyDescent="0.2">
      <c r="B10415" s="465"/>
      <c r="C10415" s="465"/>
    </row>
    <row r="10416" spans="2:3" x14ac:dyDescent="0.2">
      <c r="B10416" s="465"/>
      <c r="C10416" s="465"/>
    </row>
    <row r="10417" spans="2:3" x14ac:dyDescent="0.2">
      <c r="B10417" s="465"/>
      <c r="C10417" s="465"/>
    </row>
    <row r="10418" spans="2:3" x14ac:dyDescent="0.2">
      <c r="B10418" s="465"/>
      <c r="C10418" s="465"/>
    </row>
    <row r="10419" spans="2:3" x14ac:dyDescent="0.2">
      <c r="B10419" s="465"/>
      <c r="C10419" s="465"/>
    </row>
    <row r="10420" spans="2:3" x14ac:dyDescent="0.2">
      <c r="B10420" s="465"/>
      <c r="C10420" s="465"/>
    </row>
    <row r="10421" spans="2:3" x14ac:dyDescent="0.2">
      <c r="B10421" s="465"/>
      <c r="C10421" s="465"/>
    </row>
    <row r="10422" spans="2:3" x14ac:dyDescent="0.2">
      <c r="B10422" s="465"/>
      <c r="C10422" s="465"/>
    </row>
    <row r="10423" spans="2:3" x14ac:dyDescent="0.2">
      <c r="B10423" s="465"/>
      <c r="C10423" s="465"/>
    </row>
    <row r="10424" spans="2:3" x14ac:dyDescent="0.2">
      <c r="B10424" s="465"/>
      <c r="C10424" s="465"/>
    </row>
    <row r="10425" spans="2:3" x14ac:dyDescent="0.2">
      <c r="B10425" s="465"/>
      <c r="C10425" s="465"/>
    </row>
    <row r="10426" spans="2:3" x14ac:dyDescent="0.2">
      <c r="B10426" s="465"/>
      <c r="C10426" s="465"/>
    </row>
    <row r="10427" spans="2:3" x14ac:dyDescent="0.2">
      <c r="B10427" s="465"/>
      <c r="C10427" s="465"/>
    </row>
    <row r="10428" spans="2:3" x14ac:dyDescent="0.2">
      <c r="B10428" s="465"/>
      <c r="C10428" s="465"/>
    </row>
    <row r="10429" spans="2:3" x14ac:dyDescent="0.2">
      <c r="B10429" s="465"/>
      <c r="C10429" s="465"/>
    </row>
    <row r="10430" spans="2:3" x14ac:dyDescent="0.2">
      <c r="B10430" s="465"/>
      <c r="C10430" s="465"/>
    </row>
    <row r="10431" spans="2:3" x14ac:dyDescent="0.2">
      <c r="B10431" s="465"/>
      <c r="C10431" s="465"/>
    </row>
    <row r="10432" spans="2:3" x14ac:dyDescent="0.2">
      <c r="B10432" s="465"/>
      <c r="C10432" s="465"/>
    </row>
    <row r="10433" spans="2:3" x14ac:dyDescent="0.2">
      <c r="B10433" s="465"/>
      <c r="C10433" s="465"/>
    </row>
    <row r="10434" spans="2:3" x14ac:dyDescent="0.2">
      <c r="B10434" s="465"/>
      <c r="C10434" s="465"/>
    </row>
    <row r="10435" spans="2:3" x14ac:dyDescent="0.2">
      <c r="B10435" s="465"/>
      <c r="C10435" s="465"/>
    </row>
    <row r="10436" spans="2:3" x14ac:dyDescent="0.2">
      <c r="B10436" s="465"/>
      <c r="C10436" s="465"/>
    </row>
    <row r="10437" spans="2:3" x14ac:dyDescent="0.2">
      <c r="B10437" s="465"/>
      <c r="C10437" s="465"/>
    </row>
    <row r="10438" spans="2:3" x14ac:dyDescent="0.2">
      <c r="B10438" s="465"/>
      <c r="C10438" s="465"/>
    </row>
    <row r="10439" spans="2:3" x14ac:dyDescent="0.2">
      <c r="B10439" s="465"/>
      <c r="C10439" s="465"/>
    </row>
    <row r="10440" spans="2:3" x14ac:dyDescent="0.2">
      <c r="B10440" s="465"/>
      <c r="C10440" s="465"/>
    </row>
    <row r="10441" spans="2:3" x14ac:dyDescent="0.2">
      <c r="B10441" s="465"/>
      <c r="C10441" s="465"/>
    </row>
    <row r="10442" spans="2:3" x14ac:dyDescent="0.2">
      <c r="B10442" s="465"/>
      <c r="C10442" s="465"/>
    </row>
    <row r="10443" spans="2:3" x14ac:dyDescent="0.2">
      <c r="B10443" s="465"/>
      <c r="C10443" s="465"/>
    </row>
    <row r="10444" spans="2:3" x14ac:dyDescent="0.2">
      <c r="B10444" s="465"/>
      <c r="C10444" s="465"/>
    </row>
    <row r="10445" spans="2:3" x14ac:dyDescent="0.2">
      <c r="B10445" s="465"/>
      <c r="C10445" s="465"/>
    </row>
    <row r="10446" spans="2:3" x14ac:dyDescent="0.2">
      <c r="B10446" s="465"/>
      <c r="C10446" s="465"/>
    </row>
    <row r="10447" spans="2:3" x14ac:dyDescent="0.2">
      <c r="B10447" s="465"/>
      <c r="C10447" s="465"/>
    </row>
    <row r="10448" spans="2:3" x14ac:dyDescent="0.2">
      <c r="B10448" s="465"/>
      <c r="C10448" s="465"/>
    </row>
    <row r="10449" spans="2:3" x14ac:dyDescent="0.2">
      <c r="B10449" s="465"/>
      <c r="C10449" s="465"/>
    </row>
    <row r="10450" spans="2:3" x14ac:dyDescent="0.2">
      <c r="B10450" s="465"/>
      <c r="C10450" s="465"/>
    </row>
    <row r="10451" spans="2:3" x14ac:dyDescent="0.2">
      <c r="B10451" s="465"/>
      <c r="C10451" s="465"/>
    </row>
    <row r="10452" spans="2:3" x14ac:dyDescent="0.2">
      <c r="B10452" s="465"/>
      <c r="C10452" s="465"/>
    </row>
    <row r="10453" spans="2:3" x14ac:dyDescent="0.2">
      <c r="B10453" s="465"/>
      <c r="C10453" s="465"/>
    </row>
    <row r="10454" spans="2:3" x14ac:dyDescent="0.2">
      <c r="B10454" s="465"/>
      <c r="C10454" s="465"/>
    </row>
    <row r="10455" spans="2:3" x14ac:dyDescent="0.2">
      <c r="B10455" s="465"/>
      <c r="C10455" s="465"/>
    </row>
    <row r="10456" spans="2:3" x14ac:dyDescent="0.2">
      <c r="B10456" s="465"/>
      <c r="C10456" s="465"/>
    </row>
    <row r="10457" spans="2:3" x14ac:dyDescent="0.2">
      <c r="B10457" s="465"/>
      <c r="C10457" s="465"/>
    </row>
    <row r="10458" spans="2:3" x14ac:dyDescent="0.2">
      <c r="B10458" s="465"/>
      <c r="C10458" s="465"/>
    </row>
    <row r="10459" spans="2:3" x14ac:dyDescent="0.2">
      <c r="B10459" s="465"/>
      <c r="C10459" s="465"/>
    </row>
    <row r="10460" spans="2:3" x14ac:dyDescent="0.2">
      <c r="B10460" s="465"/>
      <c r="C10460" s="465"/>
    </row>
    <row r="10461" spans="2:3" x14ac:dyDescent="0.2">
      <c r="B10461" s="465"/>
      <c r="C10461" s="465"/>
    </row>
    <row r="10462" spans="2:3" x14ac:dyDescent="0.2">
      <c r="B10462" s="465"/>
      <c r="C10462" s="465"/>
    </row>
    <row r="10463" spans="2:3" x14ac:dyDescent="0.2">
      <c r="B10463" s="465"/>
      <c r="C10463" s="465"/>
    </row>
    <row r="10464" spans="2:3" x14ac:dyDescent="0.2">
      <c r="B10464" s="465"/>
      <c r="C10464" s="465"/>
    </row>
    <row r="10465" spans="2:3" x14ac:dyDescent="0.2">
      <c r="B10465" s="465"/>
      <c r="C10465" s="465"/>
    </row>
    <row r="10466" spans="2:3" x14ac:dyDescent="0.2">
      <c r="B10466" s="465"/>
      <c r="C10466" s="465"/>
    </row>
    <row r="10467" spans="2:3" x14ac:dyDescent="0.2">
      <c r="B10467" s="465"/>
      <c r="C10467" s="465"/>
    </row>
    <row r="10468" spans="2:3" x14ac:dyDescent="0.2">
      <c r="B10468" s="465"/>
      <c r="C10468" s="465"/>
    </row>
    <row r="10469" spans="2:3" x14ac:dyDescent="0.2">
      <c r="B10469" s="465"/>
      <c r="C10469" s="465"/>
    </row>
    <row r="10470" spans="2:3" x14ac:dyDescent="0.2">
      <c r="B10470" s="465"/>
      <c r="C10470" s="465"/>
    </row>
    <row r="10471" spans="2:3" x14ac:dyDescent="0.2">
      <c r="B10471" s="465"/>
      <c r="C10471" s="465"/>
    </row>
    <row r="10472" spans="2:3" x14ac:dyDescent="0.2">
      <c r="B10472" s="465"/>
      <c r="C10472" s="465"/>
    </row>
    <row r="10473" spans="2:3" x14ac:dyDescent="0.2">
      <c r="B10473" s="465"/>
      <c r="C10473" s="465"/>
    </row>
    <row r="10474" spans="2:3" x14ac:dyDescent="0.2">
      <c r="B10474" s="465"/>
      <c r="C10474" s="465"/>
    </row>
    <row r="10475" spans="2:3" x14ac:dyDescent="0.2">
      <c r="B10475" s="465"/>
      <c r="C10475" s="465"/>
    </row>
    <row r="10476" spans="2:3" x14ac:dyDescent="0.2">
      <c r="B10476" s="465"/>
      <c r="C10476" s="465"/>
    </row>
    <row r="10477" spans="2:3" x14ac:dyDescent="0.2">
      <c r="B10477" s="465"/>
      <c r="C10477" s="465"/>
    </row>
    <row r="10478" spans="2:3" x14ac:dyDescent="0.2">
      <c r="B10478" s="465"/>
      <c r="C10478" s="465"/>
    </row>
    <row r="10479" spans="2:3" x14ac:dyDescent="0.2">
      <c r="B10479" s="465"/>
      <c r="C10479" s="465"/>
    </row>
    <row r="10480" spans="2:3" x14ac:dyDescent="0.2">
      <c r="B10480" s="465"/>
      <c r="C10480" s="465"/>
    </row>
    <row r="10481" spans="2:3" x14ac:dyDescent="0.2">
      <c r="B10481" s="465"/>
      <c r="C10481" s="465"/>
    </row>
    <row r="10482" spans="2:3" x14ac:dyDescent="0.2">
      <c r="B10482" s="465"/>
      <c r="C10482" s="465"/>
    </row>
    <row r="10483" spans="2:3" x14ac:dyDescent="0.2">
      <c r="B10483" s="465"/>
      <c r="C10483" s="465"/>
    </row>
    <row r="10484" spans="2:3" x14ac:dyDescent="0.2">
      <c r="B10484" s="465"/>
      <c r="C10484" s="465"/>
    </row>
    <row r="10485" spans="2:3" x14ac:dyDescent="0.2">
      <c r="B10485" s="465"/>
      <c r="C10485" s="465"/>
    </row>
    <row r="10486" spans="2:3" x14ac:dyDescent="0.2">
      <c r="B10486" s="465"/>
      <c r="C10486" s="465"/>
    </row>
    <row r="10487" spans="2:3" x14ac:dyDescent="0.2">
      <c r="B10487" s="465"/>
      <c r="C10487" s="465"/>
    </row>
    <row r="10488" spans="2:3" x14ac:dyDescent="0.2">
      <c r="B10488" s="465"/>
      <c r="C10488" s="465"/>
    </row>
    <row r="10489" spans="2:3" x14ac:dyDescent="0.2">
      <c r="B10489" s="465"/>
      <c r="C10489" s="465"/>
    </row>
    <row r="10490" spans="2:3" x14ac:dyDescent="0.2">
      <c r="B10490" s="465"/>
      <c r="C10490" s="465"/>
    </row>
    <row r="10491" spans="2:3" x14ac:dyDescent="0.2">
      <c r="B10491" s="465"/>
      <c r="C10491" s="465"/>
    </row>
    <row r="10492" spans="2:3" x14ac:dyDescent="0.2">
      <c r="B10492" s="465"/>
      <c r="C10492" s="465"/>
    </row>
    <row r="10493" spans="2:3" x14ac:dyDescent="0.2">
      <c r="B10493" s="465"/>
      <c r="C10493" s="465"/>
    </row>
    <row r="10494" spans="2:3" x14ac:dyDescent="0.2">
      <c r="B10494" s="465"/>
      <c r="C10494" s="465"/>
    </row>
    <row r="10495" spans="2:3" x14ac:dyDescent="0.2">
      <c r="B10495" s="465"/>
      <c r="C10495" s="465"/>
    </row>
    <row r="10496" spans="2:3" x14ac:dyDescent="0.2">
      <c r="B10496" s="465"/>
      <c r="C10496" s="465"/>
    </row>
    <row r="10497" spans="2:3" x14ac:dyDescent="0.2">
      <c r="B10497" s="465"/>
      <c r="C10497" s="465"/>
    </row>
    <row r="10498" spans="2:3" x14ac:dyDescent="0.2">
      <c r="B10498" s="465"/>
      <c r="C10498" s="465"/>
    </row>
    <row r="10499" spans="2:3" x14ac:dyDescent="0.2">
      <c r="B10499" s="465"/>
      <c r="C10499" s="465"/>
    </row>
    <row r="10500" spans="2:3" x14ac:dyDescent="0.2">
      <c r="B10500" s="465"/>
      <c r="C10500" s="465"/>
    </row>
    <row r="10501" spans="2:3" x14ac:dyDescent="0.2">
      <c r="B10501" s="465"/>
      <c r="C10501" s="465"/>
    </row>
    <row r="10502" spans="2:3" x14ac:dyDescent="0.2">
      <c r="B10502" s="465"/>
      <c r="C10502" s="465"/>
    </row>
    <row r="10503" spans="2:3" x14ac:dyDescent="0.2">
      <c r="B10503" s="465"/>
      <c r="C10503" s="465"/>
    </row>
    <row r="10504" spans="2:3" x14ac:dyDescent="0.2">
      <c r="B10504" s="465"/>
      <c r="C10504" s="465"/>
    </row>
    <row r="10505" spans="2:3" x14ac:dyDescent="0.2">
      <c r="B10505" s="465"/>
      <c r="C10505" s="465"/>
    </row>
    <row r="10506" spans="2:3" x14ac:dyDescent="0.2">
      <c r="B10506" s="465"/>
      <c r="C10506" s="465"/>
    </row>
    <row r="10507" spans="2:3" x14ac:dyDescent="0.2">
      <c r="B10507" s="465"/>
      <c r="C10507" s="465"/>
    </row>
    <row r="10508" spans="2:3" x14ac:dyDescent="0.2">
      <c r="B10508" s="465"/>
      <c r="C10508" s="465"/>
    </row>
    <row r="10509" spans="2:3" x14ac:dyDescent="0.2">
      <c r="B10509" s="465"/>
      <c r="C10509" s="465"/>
    </row>
    <row r="10510" spans="2:3" x14ac:dyDescent="0.2">
      <c r="B10510" s="465"/>
      <c r="C10510" s="465"/>
    </row>
    <row r="10511" spans="2:3" x14ac:dyDescent="0.2">
      <c r="B10511" s="465"/>
      <c r="C10511" s="465"/>
    </row>
    <row r="10512" spans="2:3" x14ac:dyDescent="0.2">
      <c r="B10512" s="465"/>
      <c r="C10512" s="465"/>
    </row>
    <row r="10513" spans="2:3" x14ac:dyDescent="0.2">
      <c r="B10513" s="465"/>
      <c r="C10513" s="465"/>
    </row>
    <row r="10514" spans="2:3" x14ac:dyDescent="0.2">
      <c r="B10514" s="465"/>
      <c r="C10514" s="465"/>
    </row>
    <row r="10515" spans="2:3" x14ac:dyDescent="0.2">
      <c r="B10515" s="465"/>
      <c r="C10515" s="465"/>
    </row>
    <row r="10516" spans="2:3" x14ac:dyDescent="0.2">
      <c r="B10516" s="465"/>
      <c r="C10516" s="465"/>
    </row>
    <row r="10517" spans="2:3" x14ac:dyDescent="0.2">
      <c r="B10517" s="465"/>
      <c r="C10517" s="465"/>
    </row>
    <row r="10518" spans="2:3" x14ac:dyDescent="0.2">
      <c r="B10518" s="465"/>
      <c r="C10518" s="465"/>
    </row>
    <row r="10519" spans="2:3" x14ac:dyDescent="0.2">
      <c r="B10519" s="465"/>
      <c r="C10519" s="465"/>
    </row>
    <row r="10520" spans="2:3" x14ac:dyDescent="0.2">
      <c r="B10520" s="465"/>
      <c r="C10520" s="465"/>
    </row>
    <row r="10521" spans="2:3" x14ac:dyDescent="0.2">
      <c r="B10521" s="465"/>
      <c r="C10521" s="465"/>
    </row>
    <row r="10522" spans="2:3" x14ac:dyDescent="0.2">
      <c r="B10522" s="465"/>
      <c r="C10522" s="465"/>
    </row>
    <row r="10523" spans="2:3" x14ac:dyDescent="0.2">
      <c r="B10523" s="465"/>
      <c r="C10523" s="465"/>
    </row>
    <row r="10524" spans="2:3" x14ac:dyDescent="0.2">
      <c r="B10524" s="465"/>
      <c r="C10524" s="465"/>
    </row>
    <row r="10525" spans="2:3" x14ac:dyDescent="0.2">
      <c r="B10525" s="465"/>
      <c r="C10525" s="465"/>
    </row>
    <row r="10526" spans="2:3" x14ac:dyDescent="0.2">
      <c r="B10526" s="465"/>
      <c r="C10526" s="465"/>
    </row>
    <row r="10527" spans="2:3" x14ac:dyDescent="0.2">
      <c r="B10527" s="465"/>
      <c r="C10527" s="465"/>
    </row>
    <row r="10528" spans="2:3" x14ac:dyDescent="0.2">
      <c r="B10528" s="465"/>
      <c r="C10528" s="465"/>
    </row>
    <row r="10529" spans="2:3" x14ac:dyDescent="0.2">
      <c r="B10529" s="465"/>
      <c r="C10529" s="465"/>
    </row>
    <row r="10530" spans="2:3" x14ac:dyDescent="0.2">
      <c r="B10530" s="465"/>
      <c r="C10530" s="465"/>
    </row>
    <row r="10531" spans="2:3" x14ac:dyDescent="0.2">
      <c r="B10531" s="465"/>
      <c r="C10531" s="465"/>
    </row>
    <row r="10532" spans="2:3" x14ac:dyDescent="0.2">
      <c r="B10532" s="465"/>
      <c r="C10532" s="465"/>
    </row>
    <row r="10533" spans="2:3" x14ac:dyDescent="0.2">
      <c r="B10533" s="465"/>
      <c r="C10533" s="465"/>
    </row>
    <row r="10534" spans="2:3" x14ac:dyDescent="0.2">
      <c r="B10534" s="465"/>
      <c r="C10534" s="465"/>
    </row>
    <row r="10535" spans="2:3" x14ac:dyDescent="0.2">
      <c r="B10535" s="465"/>
      <c r="C10535" s="465"/>
    </row>
    <row r="10536" spans="2:3" x14ac:dyDescent="0.2">
      <c r="B10536" s="465"/>
      <c r="C10536" s="465"/>
    </row>
    <row r="10537" spans="2:3" x14ac:dyDescent="0.2">
      <c r="B10537" s="465"/>
      <c r="C10537" s="465"/>
    </row>
    <row r="10538" spans="2:3" x14ac:dyDescent="0.2">
      <c r="B10538" s="465"/>
      <c r="C10538" s="465"/>
    </row>
    <row r="10539" spans="2:3" x14ac:dyDescent="0.2">
      <c r="B10539" s="465"/>
      <c r="C10539" s="465"/>
    </row>
    <row r="10540" spans="2:3" x14ac:dyDescent="0.2">
      <c r="B10540" s="465"/>
      <c r="C10540" s="465"/>
    </row>
    <row r="10541" spans="2:3" x14ac:dyDescent="0.2">
      <c r="B10541" s="465"/>
      <c r="C10541" s="465"/>
    </row>
    <row r="10542" spans="2:3" x14ac:dyDescent="0.2">
      <c r="B10542" s="465"/>
      <c r="C10542" s="465"/>
    </row>
    <row r="10543" spans="2:3" x14ac:dyDescent="0.2">
      <c r="B10543" s="465"/>
      <c r="C10543" s="465"/>
    </row>
    <row r="10544" spans="2:3" x14ac:dyDescent="0.2">
      <c r="B10544" s="465"/>
      <c r="C10544" s="465"/>
    </row>
    <row r="10545" spans="2:3" x14ac:dyDescent="0.2">
      <c r="B10545" s="465"/>
      <c r="C10545" s="465"/>
    </row>
    <row r="10546" spans="2:3" x14ac:dyDescent="0.2">
      <c r="B10546" s="465"/>
      <c r="C10546" s="465"/>
    </row>
    <row r="10547" spans="2:3" x14ac:dyDescent="0.2">
      <c r="B10547" s="465"/>
      <c r="C10547" s="465"/>
    </row>
    <row r="10548" spans="2:3" x14ac:dyDescent="0.2">
      <c r="B10548" s="465"/>
      <c r="C10548" s="465"/>
    </row>
    <row r="10549" spans="2:3" x14ac:dyDescent="0.2">
      <c r="B10549" s="465"/>
      <c r="C10549" s="465"/>
    </row>
    <row r="10550" spans="2:3" x14ac:dyDescent="0.2">
      <c r="B10550" s="465"/>
      <c r="C10550" s="465"/>
    </row>
    <row r="10551" spans="2:3" x14ac:dyDescent="0.2">
      <c r="B10551" s="465"/>
      <c r="C10551" s="465"/>
    </row>
    <row r="10552" spans="2:3" x14ac:dyDescent="0.2">
      <c r="B10552" s="465"/>
      <c r="C10552" s="465"/>
    </row>
    <row r="10553" spans="2:3" x14ac:dyDescent="0.2">
      <c r="B10553" s="465"/>
      <c r="C10553" s="465"/>
    </row>
    <row r="10554" spans="2:3" x14ac:dyDescent="0.2">
      <c r="B10554" s="465"/>
      <c r="C10554" s="465"/>
    </row>
    <row r="10555" spans="2:3" x14ac:dyDescent="0.2">
      <c r="B10555" s="465"/>
      <c r="C10555" s="465"/>
    </row>
    <row r="10556" spans="2:3" x14ac:dyDescent="0.2">
      <c r="B10556" s="465"/>
      <c r="C10556" s="465"/>
    </row>
    <row r="10557" spans="2:3" x14ac:dyDescent="0.2">
      <c r="B10557" s="465"/>
      <c r="C10557" s="465"/>
    </row>
    <row r="10558" spans="2:3" x14ac:dyDescent="0.2">
      <c r="B10558" s="465"/>
      <c r="C10558" s="465"/>
    </row>
    <row r="10559" spans="2:3" x14ac:dyDescent="0.2">
      <c r="B10559" s="465"/>
      <c r="C10559" s="465"/>
    </row>
    <row r="10560" spans="2:3" x14ac:dyDescent="0.2">
      <c r="B10560" s="465"/>
      <c r="C10560" s="465"/>
    </row>
    <row r="10561" spans="2:3" x14ac:dyDescent="0.2">
      <c r="B10561" s="465"/>
      <c r="C10561" s="465"/>
    </row>
    <row r="10562" spans="2:3" x14ac:dyDescent="0.2">
      <c r="B10562" s="465"/>
      <c r="C10562" s="465"/>
    </row>
    <row r="10563" spans="2:3" x14ac:dyDescent="0.2">
      <c r="B10563" s="465"/>
      <c r="C10563" s="465"/>
    </row>
    <row r="10564" spans="2:3" x14ac:dyDescent="0.2">
      <c r="B10564" s="465"/>
      <c r="C10564" s="465"/>
    </row>
    <row r="10565" spans="2:3" x14ac:dyDescent="0.2">
      <c r="B10565" s="465"/>
      <c r="C10565" s="465"/>
    </row>
    <row r="10566" spans="2:3" x14ac:dyDescent="0.2">
      <c r="B10566" s="465"/>
      <c r="C10566" s="465"/>
    </row>
    <row r="10567" spans="2:3" x14ac:dyDescent="0.2">
      <c r="B10567" s="465"/>
      <c r="C10567" s="465"/>
    </row>
    <row r="10568" spans="2:3" x14ac:dyDescent="0.2">
      <c r="B10568" s="465"/>
      <c r="C10568" s="465"/>
    </row>
    <row r="10569" spans="2:3" x14ac:dyDescent="0.2">
      <c r="B10569" s="465"/>
      <c r="C10569" s="465"/>
    </row>
    <row r="10570" spans="2:3" x14ac:dyDescent="0.2">
      <c r="B10570" s="465"/>
      <c r="C10570" s="465"/>
    </row>
    <row r="10571" spans="2:3" x14ac:dyDescent="0.2">
      <c r="B10571" s="465"/>
      <c r="C10571" s="465"/>
    </row>
    <row r="10572" spans="2:3" x14ac:dyDescent="0.2">
      <c r="B10572" s="465"/>
      <c r="C10572" s="465"/>
    </row>
    <row r="10573" spans="2:3" x14ac:dyDescent="0.2">
      <c r="B10573" s="465"/>
      <c r="C10573" s="465"/>
    </row>
    <row r="10574" spans="2:3" x14ac:dyDescent="0.2">
      <c r="B10574" s="465"/>
      <c r="C10574" s="465"/>
    </row>
    <row r="10575" spans="2:3" x14ac:dyDescent="0.2">
      <c r="B10575" s="465"/>
      <c r="C10575" s="465"/>
    </row>
    <row r="10576" spans="2:3" x14ac:dyDescent="0.2">
      <c r="B10576" s="465"/>
      <c r="C10576" s="465"/>
    </row>
    <row r="10577" spans="2:3" x14ac:dyDescent="0.2">
      <c r="B10577" s="465"/>
      <c r="C10577" s="465"/>
    </row>
    <row r="10578" spans="2:3" x14ac:dyDescent="0.2">
      <c r="B10578" s="465"/>
      <c r="C10578" s="465"/>
    </row>
    <row r="10579" spans="2:3" x14ac:dyDescent="0.2">
      <c r="B10579" s="465"/>
      <c r="C10579" s="465"/>
    </row>
    <row r="10580" spans="2:3" x14ac:dyDescent="0.2">
      <c r="B10580" s="465"/>
      <c r="C10580" s="465"/>
    </row>
    <row r="10581" spans="2:3" x14ac:dyDescent="0.2">
      <c r="B10581" s="465"/>
      <c r="C10581" s="465"/>
    </row>
    <row r="10582" spans="2:3" x14ac:dyDescent="0.2">
      <c r="B10582" s="465"/>
      <c r="C10582" s="465"/>
    </row>
    <row r="10583" spans="2:3" x14ac:dyDescent="0.2">
      <c r="B10583" s="465"/>
      <c r="C10583" s="465"/>
    </row>
    <row r="10584" spans="2:3" x14ac:dyDescent="0.2">
      <c r="B10584" s="465"/>
      <c r="C10584" s="465"/>
    </row>
    <row r="10585" spans="2:3" x14ac:dyDescent="0.2">
      <c r="B10585" s="465"/>
      <c r="C10585" s="465"/>
    </row>
    <row r="10586" spans="2:3" x14ac:dyDescent="0.2">
      <c r="B10586" s="465"/>
      <c r="C10586" s="465"/>
    </row>
    <row r="10587" spans="2:3" x14ac:dyDescent="0.2">
      <c r="B10587" s="465"/>
      <c r="C10587" s="465"/>
    </row>
    <row r="10588" spans="2:3" x14ac:dyDescent="0.2">
      <c r="B10588" s="465"/>
      <c r="C10588" s="465"/>
    </row>
    <row r="10589" spans="2:3" x14ac:dyDescent="0.2">
      <c r="B10589" s="465"/>
      <c r="C10589" s="465"/>
    </row>
    <row r="10590" spans="2:3" x14ac:dyDescent="0.2">
      <c r="B10590" s="465"/>
      <c r="C10590" s="465"/>
    </row>
    <row r="10591" spans="2:3" x14ac:dyDescent="0.2">
      <c r="B10591" s="465"/>
      <c r="C10591" s="465"/>
    </row>
    <row r="10592" spans="2:3" x14ac:dyDescent="0.2">
      <c r="B10592" s="465"/>
      <c r="C10592" s="465"/>
    </row>
    <row r="10593" spans="2:3" x14ac:dyDescent="0.2">
      <c r="B10593" s="465"/>
      <c r="C10593" s="465"/>
    </row>
    <row r="10594" spans="2:3" x14ac:dyDescent="0.2">
      <c r="B10594" s="465"/>
      <c r="C10594" s="465"/>
    </row>
    <row r="10595" spans="2:3" x14ac:dyDescent="0.2">
      <c r="B10595" s="465"/>
      <c r="C10595" s="465"/>
    </row>
    <row r="10596" spans="2:3" x14ac:dyDescent="0.2">
      <c r="B10596" s="465"/>
      <c r="C10596" s="465"/>
    </row>
    <row r="10597" spans="2:3" x14ac:dyDescent="0.2">
      <c r="B10597" s="465"/>
      <c r="C10597" s="465"/>
    </row>
    <row r="10598" spans="2:3" x14ac:dyDescent="0.2">
      <c r="B10598" s="465"/>
      <c r="C10598" s="465"/>
    </row>
    <row r="10599" spans="2:3" x14ac:dyDescent="0.2">
      <c r="B10599" s="465"/>
      <c r="C10599" s="465"/>
    </row>
    <row r="10600" spans="2:3" x14ac:dyDescent="0.2">
      <c r="B10600" s="465"/>
      <c r="C10600" s="465"/>
    </row>
    <row r="10601" spans="2:3" x14ac:dyDescent="0.2">
      <c r="B10601" s="465"/>
      <c r="C10601" s="465"/>
    </row>
    <row r="10602" spans="2:3" x14ac:dyDescent="0.2">
      <c r="B10602" s="465"/>
      <c r="C10602" s="465"/>
    </row>
    <row r="10603" spans="2:3" x14ac:dyDescent="0.2">
      <c r="B10603" s="465"/>
      <c r="C10603" s="465"/>
    </row>
    <row r="10604" spans="2:3" x14ac:dyDescent="0.2">
      <c r="B10604" s="465"/>
      <c r="C10604" s="465"/>
    </row>
    <row r="10605" spans="2:3" x14ac:dyDescent="0.2">
      <c r="B10605" s="465"/>
      <c r="C10605" s="465"/>
    </row>
    <row r="10606" spans="2:3" x14ac:dyDescent="0.2">
      <c r="B10606" s="465"/>
      <c r="C10606" s="465"/>
    </row>
    <row r="10607" spans="2:3" x14ac:dyDescent="0.2">
      <c r="B10607" s="465"/>
      <c r="C10607" s="465"/>
    </row>
    <row r="10608" spans="2:3" x14ac:dyDescent="0.2">
      <c r="B10608" s="465"/>
      <c r="C10608" s="465"/>
    </row>
    <row r="10609" spans="2:3" x14ac:dyDescent="0.2">
      <c r="B10609" s="465"/>
      <c r="C10609" s="465"/>
    </row>
    <row r="10610" spans="2:3" x14ac:dyDescent="0.2">
      <c r="B10610" s="465"/>
      <c r="C10610" s="465"/>
    </row>
    <row r="10611" spans="2:3" x14ac:dyDescent="0.2">
      <c r="B10611" s="465"/>
      <c r="C10611" s="465"/>
    </row>
    <row r="10612" spans="2:3" x14ac:dyDescent="0.2">
      <c r="B10612" s="465"/>
      <c r="C10612" s="465"/>
    </row>
    <row r="10613" spans="2:3" x14ac:dyDescent="0.2">
      <c r="B10613" s="465"/>
      <c r="C10613" s="465"/>
    </row>
    <row r="10614" spans="2:3" x14ac:dyDescent="0.2">
      <c r="B10614" s="465"/>
      <c r="C10614" s="465"/>
    </row>
    <row r="10615" spans="2:3" x14ac:dyDescent="0.2">
      <c r="B10615" s="465"/>
      <c r="C10615" s="465"/>
    </row>
    <row r="10616" spans="2:3" x14ac:dyDescent="0.2">
      <c r="B10616" s="465"/>
      <c r="C10616" s="465"/>
    </row>
    <row r="10617" spans="2:3" x14ac:dyDescent="0.2">
      <c r="B10617" s="465"/>
      <c r="C10617" s="465"/>
    </row>
    <row r="10618" spans="2:3" x14ac:dyDescent="0.2">
      <c r="B10618" s="465"/>
      <c r="C10618" s="465"/>
    </row>
    <row r="10619" spans="2:3" x14ac:dyDescent="0.2">
      <c r="B10619" s="465"/>
      <c r="C10619" s="465"/>
    </row>
    <row r="10620" spans="2:3" x14ac:dyDescent="0.2">
      <c r="B10620" s="465"/>
      <c r="C10620" s="465"/>
    </row>
    <row r="10621" spans="2:3" x14ac:dyDescent="0.2">
      <c r="B10621" s="465"/>
      <c r="C10621" s="465"/>
    </row>
    <row r="10622" spans="2:3" x14ac:dyDescent="0.2">
      <c r="B10622" s="465"/>
      <c r="C10622" s="465"/>
    </row>
    <row r="10623" spans="2:3" x14ac:dyDescent="0.2">
      <c r="B10623" s="465"/>
      <c r="C10623" s="465"/>
    </row>
    <row r="10624" spans="2:3" x14ac:dyDescent="0.2">
      <c r="B10624" s="465"/>
      <c r="C10624" s="465"/>
    </row>
    <row r="10625" spans="2:3" x14ac:dyDescent="0.2">
      <c r="B10625" s="465"/>
      <c r="C10625" s="465"/>
    </row>
    <row r="10626" spans="2:3" x14ac:dyDescent="0.2">
      <c r="B10626" s="465"/>
      <c r="C10626" s="465"/>
    </row>
    <row r="10627" spans="2:3" x14ac:dyDescent="0.2">
      <c r="B10627" s="465"/>
      <c r="C10627" s="465"/>
    </row>
    <row r="10628" spans="2:3" x14ac:dyDescent="0.2">
      <c r="B10628" s="465"/>
      <c r="C10628" s="465"/>
    </row>
    <row r="10629" spans="2:3" x14ac:dyDescent="0.2">
      <c r="B10629" s="465"/>
      <c r="C10629" s="465"/>
    </row>
    <row r="10630" spans="2:3" x14ac:dyDescent="0.2">
      <c r="B10630" s="465"/>
      <c r="C10630" s="465"/>
    </row>
    <row r="10631" spans="2:3" x14ac:dyDescent="0.2">
      <c r="B10631" s="465"/>
      <c r="C10631" s="465"/>
    </row>
    <row r="10632" spans="2:3" x14ac:dyDescent="0.2">
      <c r="B10632" s="465"/>
      <c r="C10632" s="465"/>
    </row>
    <row r="10633" spans="2:3" x14ac:dyDescent="0.2">
      <c r="B10633" s="465"/>
      <c r="C10633" s="465"/>
    </row>
    <row r="10634" spans="2:3" x14ac:dyDescent="0.2">
      <c r="B10634" s="465"/>
      <c r="C10634" s="465"/>
    </row>
    <row r="10635" spans="2:3" x14ac:dyDescent="0.2">
      <c r="B10635" s="465"/>
      <c r="C10635" s="465"/>
    </row>
    <row r="10636" spans="2:3" x14ac:dyDescent="0.2">
      <c r="B10636" s="465"/>
      <c r="C10636" s="465"/>
    </row>
    <row r="10637" spans="2:3" x14ac:dyDescent="0.2">
      <c r="B10637" s="465"/>
      <c r="C10637" s="465"/>
    </row>
    <row r="10638" spans="2:3" x14ac:dyDescent="0.2">
      <c r="B10638" s="465"/>
      <c r="C10638" s="465"/>
    </row>
    <row r="10639" spans="2:3" x14ac:dyDescent="0.2">
      <c r="B10639" s="465"/>
      <c r="C10639" s="465"/>
    </row>
    <row r="10640" spans="2:3" x14ac:dyDescent="0.2">
      <c r="B10640" s="465"/>
      <c r="C10640" s="465"/>
    </row>
    <row r="10641" spans="2:3" x14ac:dyDescent="0.2">
      <c r="B10641" s="465"/>
      <c r="C10641" s="465"/>
    </row>
    <row r="10642" spans="2:3" x14ac:dyDescent="0.2">
      <c r="B10642" s="465"/>
      <c r="C10642" s="465"/>
    </row>
    <row r="10643" spans="2:3" x14ac:dyDescent="0.2">
      <c r="B10643" s="465"/>
      <c r="C10643" s="465"/>
    </row>
    <row r="10644" spans="2:3" x14ac:dyDescent="0.2">
      <c r="B10644" s="465"/>
      <c r="C10644" s="465"/>
    </row>
    <row r="10645" spans="2:3" x14ac:dyDescent="0.2">
      <c r="B10645" s="465"/>
      <c r="C10645" s="465"/>
    </row>
    <row r="10646" spans="2:3" x14ac:dyDescent="0.2">
      <c r="B10646" s="465"/>
      <c r="C10646" s="465"/>
    </row>
    <row r="10647" spans="2:3" x14ac:dyDescent="0.2">
      <c r="B10647" s="465"/>
      <c r="C10647" s="465"/>
    </row>
    <row r="10648" spans="2:3" x14ac:dyDescent="0.2">
      <c r="B10648" s="465"/>
      <c r="C10648" s="465"/>
    </row>
    <row r="10649" spans="2:3" x14ac:dyDescent="0.2">
      <c r="B10649" s="465"/>
      <c r="C10649" s="465"/>
    </row>
    <row r="10650" spans="2:3" x14ac:dyDescent="0.2">
      <c r="B10650" s="465"/>
      <c r="C10650" s="465"/>
    </row>
    <row r="10651" spans="2:3" x14ac:dyDescent="0.2">
      <c r="B10651" s="465"/>
      <c r="C10651" s="465"/>
    </row>
    <row r="10652" spans="2:3" x14ac:dyDescent="0.2">
      <c r="B10652" s="465"/>
      <c r="C10652" s="465"/>
    </row>
    <row r="10653" spans="2:3" x14ac:dyDescent="0.2">
      <c r="B10653" s="465"/>
      <c r="C10653" s="465"/>
    </row>
    <row r="10654" spans="2:3" x14ac:dyDescent="0.2">
      <c r="B10654" s="465"/>
      <c r="C10654" s="465"/>
    </row>
    <row r="10655" spans="2:3" x14ac:dyDescent="0.2">
      <c r="B10655" s="465"/>
      <c r="C10655" s="465"/>
    </row>
    <row r="10656" spans="2:3" x14ac:dyDescent="0.2">
      <c r="B10656" s="465"/>
      <c r="C10656" s="465"/>
    </row>
    <row r="10657" spans="2:3" x14ac:dyDescent="0.2">
      <c r="B10657" s="465"/>
      <c r="C10657" s="465"/>
    </row>
    <row r="10658" spans="2:3" x14ac:dyDescent="0.2">
      <c r="B10658" s="465"/>
      <c r="C10658" s="465"/>
    </row>
    <row r="10659" spans="2:3" x14ac:dyDescent="0.2">
      <c r="B10659" s="465"/>
      <c r="C10659" s="465"/>
    </row>
    <row r="10660" spans="2:3" x14ac:dyDescent="0.2">
      <c r="B10660" s="465"/>
      <c r="C10660" s="465"/>
    </row>
    <row r="10661" spans="2:3" x14ac:dyDescent="0.2">
      <c r="B10661" s="465"/>
      <c r="C10661" s="465"/>
    </row>
    <row r="10662" spans="2:3" x14ac:dyDescent="0.2">
      <c r="B10662" s="465"/>
      <c r="C10662" s="465"/>
    </row>
    <row r="10663" spans="2:3" x14ac:dyDescent="0.2">
      <c r="B10663" s="465"/>
      <c r="C10663" s="465"/>
    </row>
    <row r="10664" spans="2:3" x14ac:dyDescent="0.2">
      <c r="B10664" s="465"/>
      <c r="C10664" s="465"/>
    </row>
    <row r="10665" spans="2:3" x14ac:dyDescent="0.2">
      <c r="B10665" s="465"/>
      <c r="C10665" s="465"/>
    </row>
    <row r="10666" spans="2:3" x14ac:dyDescent="0.2">
      <c r="B10666" s="465"/>
      <c r="C10666" s="465"/>
    </row>
    <row r="10667" spans="2:3" x14ac:dyDescent="0.2">
      <c r="B10667" s="465"/>
      <c r="C10667" s="465"/>
    </row>
    <row r="10668" spans="2:3" x14ac:dyDescent="0.2">
      <c r="B10668" s="465"/>
      <c r="C10668" s="465"/>
    </row>
    <row r="10669" spans="2:3" x14ac:dyDescent="0.2">
      <c r="B10669" s="465"/>
      <c r="C10669" s="465"/>
    </row>
    <row r="10670" spans="2:3" x14ac:dyDescent="0.2">
      <c r="B10670" s="465"/>
      <c r="C10670" s="465"/>
    </row>
    <row r="10671" spans="2:3" x14ac:dyDescent="0.2">
      <c r="B10671" s="465"/>
      <c r="C10671" s="465"/>
    </row>
    <row r="10672" spans="2:3" x14ac:dyDescent="0.2">
      <c r="B10672" s="465"/>
      <c r="C10672" s="465"/>
    </row>
    <row r="10673" spans="2:3" x14ac:dyDescent="0.2">
      <c r="B10673" s="465"/>
      <c r="C10673" s="465"/>
    </row>
    <row r="10674" spans="2:3" x14ac:dyDescent="0.2">
      <c r="B10674" s="465"/>
      <c r="C10674" s="465"/>
    </row>
    <row r="10675" spans="2:3" x14ac:dyDescent="0.2">
      <c r="B10675" s="465"/>
      <c r="C10675" s="465"/>
    </row>
    <row r="10676" spans="2:3" x14ac:dyDescent="0.2">
      <c r="B10676" s="465"/>
      <c r="C10676" s="465"/>
    </row>
    <row r="10677" spans="2:3" x14ac:dyDescent="0.2">
      <c r="B10677" s="465"/>
      <c r="C10677" s="465"/>
    </row>
    <row r="10678" spans="2:3" x14ac:dyDescent="0.2">
      <c r="B10678" s="465"/>
      <c r="C10678" s="465"/>
    </row>
    <row r="10679" spans="2:3" x14ac:dyDescent="0.2">
      <c r="B10679" s="465"/>
      <c r="C10679" s="465"/>
    </row>
    <row r="10680" spans="2:3" x14ac:dyDescent="0.2">
      <c r="B10680" s="465"/>
      <c r="C10680" s="465"/>
    </row>
    <row r="10681" spans="2:3" x14ac:dyDescent="0.2">
      <c r="B10681" s="465"/>
      <c r="C10681" s="465"/>
    </row>
    <row r="10682" spans="2:3" x14ac:dyDescent="0.2">
      <c r="B10682" s="465"/>
      <c r="C10682" s="465"/>
    </row>
    <row r="10683" spans="2:3" x14ac:dyDescent="0.2">
      <c r="B10683" s="465"/>
      <c r="C10683" s="465"/>
    </row>
    <row r="10684" spans="2:3" x14ac:dyDescent="0.2">
      <c r="B10684" s="465"/>
      <c r="C10684" s="465"/>
    </row>
    <row r="10685" spans="2:3" x14ac:dyDescent="0.2">
      <c r="B10685" s="465"/>
      <c r="C10685" s="465"/>
    </row>
    <row r="10686" spans="2:3" x14ac:dyDescent="0.2">
      <c r="B10686" s="465"/>
      <c r="C10686" s="465"/>
    </row>
    <row r="10687" spans="2:3" x14ac:dyDescent="0.2">
      <c r="B10687" s="465"/>
      <c r="C10687" s="465"/>
    </row>
    <row r="10688" spans="2:3" x14ac:dyDescent="0.2">
      <c r="B10688" s="465"/>
      <c r="C10688" s="465"/>
    </row>
    <row r="10689" spans="2:3" x14ac:dyDescent="0.2">
      <c r="B10689" s="465"/>
      <c r="C10689" s="465"/>
    </row>
    <row r="10690" spans="2:3" x14ac:dyDescent="0.2">
      <c r="B10690" s="465"/>
      <c r="C10690" s="465"/>
    </row>
    <row r="10691" spans="2:3" x14ac:dyDescent="0.2">
      <c r="B10691" s="465"/>
      <c r="C10691" s="465"/>
    </row>
    <row r="10692" spans="2:3" x14ac:dyDescent="0.2">
      <c r="B10692" s="465"/>
      <c r="C10692" s="465"/>
    </row>
    <row r="10693" spans="2:3" x14ac:dyDescent="0.2">
      <c r="B10693" s="465"/>
      <c r="C10693" s="465"/>
    </row>
    <row r="10694" spans="2:3" x14ac:dyDescent="0.2">
      <c r="B10694" s="465"/>
      <c r="C10694" s="465"/>
    </row>
    <row r="10695" spans="2:3" x14ac:dyDescent="0.2">
      <c r="B10695" s="465"/>
      <c r="C10695" s="465"/>
    </row>
    <row r="10696" spans="2:3" x14ac:dyDescent="0.2">
      <c r="B10696" s="465"/>
      <c r="C10696" s="465"/>
    </row>
    <row r="10697" spans="2:3" x14ac:dyDescent="0.2">
      <c r="B10697" s="465"/>
      <c r="C10697" s="465"/>
    </row>
    <row r="10698" spans="2:3" x14ac:dyDescent="0.2">
      <c r="B10698" s="465"/>
      <c r="C10698" s="465"/>
    </row>
    <row r="10699" spans="2:3" x14ac:dyDescent="0.2">
      <c r="B10699" s="465"/>
      <c r="C10699" s="465"/>
    </row>
    <row r="10700" spans="2:3" x14ac:dyDescent="0.2">
      <c r="B10700" s="465"/>
      <c r="C10700" s="465"/>
    </row>
    <row r="10701" spans="2:3" x14ac:dyDescent="0.2">
      <c r="B10701" s="465"/>
      <c r="C10701" s="465"/>
    </row>
    <row r="10702" spans="2:3" x14ac:dyDescent="0.2">
      <c r="B10702" s="465"/>
      <c r="C10702" s="465"/>
    </row>
    <row r="10703" spans="2:3" x14ac:dyDescent="0.2">
      <c r="B10703" s="465"/>
      <c r="C10703" s="465"/>
    </row>
    <row r="10704" spans="2:3" x14ac:dyDescent="0.2">
      <c r="B10704" s="465"/>
      <c r="C10704" s="465"/>
    </row>
    <row r="10705" spans="2:3" x14ac:dyDescent="0.2">
      <c r="B10705" s="465"/>
      <c r="C10705" s="465"/>
    </row>
    <row r="10706" spans="2:3" x14ac:dyDescent="0.2">
      <c r="B10706" s="465"/>
      <c r="C10706" s="465"/>
    </row>
    <row r="10707" spans="2:3" x14ac:dyDescent="0.2">
      <c r="B10707" s="465"/>
      <c r="C10707" s="465"/>
    </row>
    <row r="10708" spans="2:3" x14ac:dyDescent="0.2">
      <c r="B10708" s="465"/>
      <c r="C10708" s="465"/>
    </row>
    <row r="10709" spans="2:3" x14ac:dyDescent="0.2">
      <c r="B10709" s="465"/>
      <c r="C10709" s="465"/>
    </row>
    <row r="10710" spans="2:3" x14ac:dyDescent="0.2">
      <c r="B10710" s="465"/>
      <c r="C10710" s="465"/>
    </row>
    <row r="10711" spans="2:3" x14ac:dyDescent="0.2">
      <c r="B10711" s="465"/>
      <c r="C10711" s="465"/>
    </row>
    <row r="10712" spans="2:3" x14ac:dyDescent="0.2">
      <c r="B10712" s="465"/>
      <c r="C10712" s="465"/>
    </row>
    <row r="10713" spans="2:3" x14ac:dyDescent="0.2">
      <c r="B10713" s="465"/>
      <c r="C10713" s="465"/>
    </row>
    <row r="10714" spans="2:3" x14ac:dyDescent="0.2">
      <c r="B10714" s="465"/>
      <c r="C10714" s="465"/>
    </row>
    <row r="10715" spans="2:3" x14ac:dyDescent="0.2">
      <c r="B10715" s="465"/>
      <c r="C10715" s="465"/>
    </row>
    <row r="10716" spans="2:3" x14ac:dyDescent="0.2">
      <c r="B10716" s="465"/>
      <c r="C10716" s="465"/>
    </row>
    <row r="10717" spans="2:3" x14ac:dyDescent="0.2">
      <c r="B10717" s="465"/>
      <c r="C10717" s="465"/>
    </row>
    <row r="10718" spans="2:3" x14ac:dyDescent="0.2">
      <c r="B10718" s="465"/>
      <c r="C10718" s="465"/>
    </row>
    <row r="10719" spans="2:3" x14ac:dyDescent="0.2">
      <c r="B10719" s="465"/>
      <c r="C10719" s="465"/>
    </row>
    <row r="10720" spans="2:3" x14ac:dyDescent="0.2">
      <c r="B10720" s="465"/>
      <c r="C10720" s="465"/>
    </row>
    <row r="10721" spans="2:3" x14ac:dyDescent="0.2">
      <c r="B10721" s="465"/>
      <c r="C10721" s="465"/>
    </row>
    <row r="10722" spans="2:3" x14ac:dyDescent="0.2">
      <c r="B10722" s="465"/>
      <c r="C10722" s="465"/>
    </row>
    <row r="10723" spans="2:3" x14ac:dyDescent="0.2">
      <c r="B10723" s="465"/>
      <c r="C10723" s="465"/>
    </row>
    <row r="10724" spans="2:3" x14ac:dyDescent="0.2">
      <c r="B10724" s="465"/>
      <c r="C10724" s="465"/>
    </row>
    <row r="10725" spans="2:3" x14ac:dyDescent="0.2">
      <c r="B10725" s="465"/>
      <c r="C10725" s="465"/>
    </row>
    <row r="10726" spans="2:3" x14ac:dyDescent="0.2">
      <c r="B10726" s="465"/>
      <c r="C10726" s="465"/>
    </row>
    <row r="10727" spans="2:3" x14ac:dyDescent="0.2">
      <c r="B10727" s="465"/>
      <c r="C10727" s="465"/>
    </row>
    <row r="10728" spans="2:3" x14ac:dyDescent="0.2">
      <c r="B10728" s="465"/>
      <c r="C10728" s="465"/>
    </row>
    <row r="10729" spans="2:3" x14ac:dyDescent="0.2">
      <c r="B10729" s="465"/>
      <c r="C10729" s="465"/>
    </row>
    <row r="10730" spans="2:3" x14ac:dyDescent="0.2">
      <c r="B10730" s="465"/>
      <c r="C10730" s="465"/>
    </row>
    <row r="10731" spans="2:3" x14ac:dyDescent="0.2">
      <c r="B10731" s="465"/>
      <c r="C10731" s="465"/>
    </row>
    <row r="10732" spans="2:3" x14ac:dyDescent="0.2">
      <c r="B10732" s="465"/>
      <c r="C10732" s="465"/>
    </row>
    <row r="10733" spans="2:3" x14ac:dyDescent="0.2">
      <c r="B10733" s="465"/>
      <c r="C10733" s="465"/>
    </row>
    <row r="10734" spans="2:3" x14ac:dyDescent="0.2">
      <c r="B10734" s="465"/>
      <c r="C10734" s="465"/>
    </row>
    <row r="10735" spans="2:3" x14ac:dyDescent="0.2">
      <c r="B10735" s="465"/>
      <c r="C10735" s="465"/>
    </row>
    <row r="10736" spans="2:3" x14ac:dyDescent="0.2">
      <c r="B10736" s="465"/>
      <c r="C10736" s="465"/>
    </row>
    <row r="10737" spans="2:3" x14ac:dyDescent="0.2">
      <c r="B10737" s="465"/>
      <c r="C10737" s="465"/>
    </row>
    <row r="10738" spans="2:3" x14ac:dyDescent="0.2">
      <c r="B10738" s="465"/>
      <c r="C10738" s="465"/>
    </row>
    <row r="10739" spans="2:3" x14ac:dyDescent="0.2">
      <c r="B10739" s="465"/>
      <c r="C10739" s="465"/>
    </row>
    <row r="10740" spans="2:3" x14ac:dyDescent="0.2">
      <c r="B10740" s="465"/>
      <c r="C10740" s="465"/>
    </row>
    <row r="10741" spans="2:3" x14ac:dyDescent="0.2">
      <c r="B10741" s="465"/>
      <c r="C10741" s="465"/>
    </row>
    <row r="10742" spans="2:3" x14ac:dyDescent="0.2">
      <c r="B10742" s="465"/>
      <c r="C10742" s="465"/>
    </row>
    <row r="10743" spans="2:3" x14ac:dyDescent="0.2">
      <c r="B10743" s="465"/>
      <c r="C10743" s="465"/>
    </row>
    <row r="10744" spans="2:3" x14ac:dyDescent="0.2">
      <c r="B10744" s="465"/>
      <c r="C10744" s="465"/>
    </row>
    <row r="10745" spans="2:3" x14ac:dyDescent="0.2">
      <c r="B10745" s="465"/>
      <c r="C10745" s="465"/>
    </row>
    <row r="10746" spans="2:3" x14ac:dyDescent="0.2">
      <c r="B10746" s="465"/>
      <c r="C10746" s="465"/>
    </row>
    <row r="10747" spans="2:3" x14ac:dyDescent="0.2">
      <c r="B10747" s="465"/>
      <c r="C10747" s="465"/>
    </row>
    <row r="10748" spans="2:3" x14ac:dyDescent="0.2">
      <c r="B10748" s="465"/>
      <c r="C10748" s="465"/>
    </row>
    <row r="10749" spans="2:3" x14ac:dyDescent="0.2">
      <c r="B10749" s="465"/>
      <c r="C10749" s="465"/>
    </row>
    <row r="10750" spans="2:3" x14ac:dyDescent="0.2">
      <c r="B10750" s="465"/>
      <c r="C10750" s="465"/>
    </row>
    <row r="10751" spans="2:3" x14ac:dyDescent="0.2">
      <c r="B10751" s="465"/>
      <c r="C10751" s="465"/>
    </row>
    <row r="10752" spans="2:3" x14ac:dyDescent="0.2">
      <c r="B10752" s="465"/>
      <c r="C10752" s="465"/>
    </row>
    <row r="10753" spans="2:3" x14ac:dyDescent="0.2">
      <c r="B10753" s="465"/>
      <c r="C10753" s="465"/>
    </row>
    <row r="10754" spans="2:3" x14ac:dyDescent="0.2">
      <c r="B10754" s="465"/>
      <c r="C10754" s="465"/>
    </row>
    <row r="10755" spans="2:3" x14ac:dyDescent="0.2">
      <c r="B10755" s="465"/>
      <c r="C10755" s="465"/>
    </row>
    <row r="10756" spans="2:3" x14ac:dyDescent="0.2">
      <c r="B10756" s="465"/>
      <c r="C10756" s="465"/>
    </row>
    <row r="10757" spans="2:3" x14ac:dyDescent="0.2">
      <c r="B10757" s="465"/>
      <c r="C10757" s="465"/>
    </row>
    <row r="10758" spans="2:3" x14ac:dyDescent="0.2">
      <c r="B10758" s="465"/>
      <c r="C10758" s="465"/>
    </row>
    <row r="10759" spans="2:3" x14ac:dyDescent="0.2">
      <c r="B10759" s="465"/>
      <c r="C10759" s="465"/>
    </row>
    <row r="10760" spans="2:3" x14ac:dyDescent="0.2">
      <c r="B10760" s="465"/>
      <c r="C10760" s="465"/>
    </row>
    <row r="10761" spans="2:3" x14ac:dyDescent="0.2">
      <c r="B10761" s="465"/>
      <c r="C10761" s="465"/>
    </row>
    <row r="10762" spans="2:3" x14ac:dyDescent="0.2">
      <c r="B10762" s="465"/>
      <c r="C10762" s="465"/>
    </row>
    <row r="10763" spans="2:3" x14ac:dyDescent="0.2">
      <c r="B10763" s="465"/>
      <c r="C10763" s="465"/>
    </row>
    <row r="10764" spans="2:3" x14ac:dyDescent="0.2">
      <c r="B10764" s="465"/>
      <c r="C10764" s="465"/>
    </row>
    <row r="10765" spans="2:3" x14ac:dyDescent="0.2">
      <c r="B10765" s="465"/>
      <c r="C10765" s="465"/>
    </row>
    <row r="10766" spans="2:3" x14ac:dyDescent="0.2">
      <c r="B10766" s="465"/>
      <c r="C10766" s="465"/>
    </row>
    <row r="10767" spans="2:3" x14ac:dyDescent="0.2">
      <c r="B10767" s="465"/>
      <c r="C10767" s="465"/>
    </row>
    <row r="10768" spans="2:3" x14ac:dyDescent="0.2">
      <c r="B10768" s="465"/>
      <c r="C10768" s="465"/>
    </row>
    <row r="10769" spans="2:3" x14ac:dyDescent="0.2">
      <c r="B10769" s="465"/>
      <c r="C10769" s="465"/>
    </row>
    <row r="10770" spans="2:3" x14ac:dyDescent="0.2">
      <c r="B10770" s="465"/>
      <c r="C10770" s="465"/>
    </row>
    <row r="10771" spans="2:3" x14ac:dyDescent="0.2">
      <c r="B10771" s="465"/>
      <c r="C10771" s="465"/>
    </row>
    <row r="10772" spans="2:3" x14ac:dyDescent="0.2">
      <c r="B10772" s="465"/>
      <c r="C10772" s="465"/>
    </row>
    <row r="10773" spans="2:3" x14ac:dyDescent="0.2">
      <c r="B10773" s="465"/>
      <c r="C10773" s="465"/>
    </row>
    <row r="10774" spans="2:3" x14ac:dyDescent="0.2">
      <c r="B10774" s="465"/>
      <c r="C10774" s="465"/>
    </row>
    <row r="10775" spans="2:3" x14ac:dyDescent="0.2">
      <c r="B10775" s="465"/>
      <c r="C10775" s="465"/>
    </row>
    <row r="10776" spans="2:3" x14ac:dyDescent="0.2">
      <c r="B10776" s="465"/>
      <c r="C10776" s="465"/>
    </row>
    <row r="10777" spans="2:3" x14ac:dyDescent="0.2">
      <c r="B10777" s="465"/>
      <c r="C10777" s="465"/>
    </row>
    <row r="10778" spans="2:3" x14ac:dyDescent="0.2">
      <c r="B10778" s="465"/>
      <c r="C10778" s="465"/>
    </row>
    <row r="10779" spans="2:3" x14ac:dyDescent="0.2">
      <c r="B10779" s="465"/>
      <c r="C10779" s="465"/>
    </row>
    <row r="10780" spans="2:3" x14ac:dyDescent="0.2">
      <c r="B10780" s="465"/>
      <c r="C10780" s="465"/>
    </row>
    <row r="10781" spans="2:3" x14ac:dyDescent="0.2">
      <c r="B10781" s="465"/>
      <c r="C10781" s="465"/>
    </row>
    <row r="10782" spans="2:3" x14ac:dyDescent="0.2">
      <c r="B10782" s="465"/>
      <c r="C10782" s="465"/>
    </row>
    <row r="10783" spans="2:3" x14ac:dyDescent="0.2">
      <c r="B10783" s="465"/>
      <c r="C10783" s="465"/>
    </row>
    <row r="10784" spans="2:3" x14ac:dyDescent="0.2">
      <c r="B10784" s="465"/>
      <c r="C10784" s="465"/>
    </row>
    <row r="10785" spans="2:3" x14ac:dyDescent="0.2">
      <c r="B10785" s="465"/>
      <c r="C10785" s="465"/>
    </row>
    <row r="10786" spans="2:3" x14ac:dyDescent="0.2">
      <c r="B10786" s="465"/>
      <c r="C10786" s="465"/>
    </row>
    <row r="10787" spans="2:3" x14ac:dyDescent="0.2">
      <c r="B10787" s="465"/>
      <c r="C10787" s="465"/>
    </row>
    <row r="10788" spans="2:3" x14ac:dyDescent="0.2">
      <c r="B10788" s="465"/>
      <c r="C10788" s="465"/>
    </row>
    <row r="10789" spans="2:3" x14ac:dyDescent="0.2">
      <c r="B10789" s="465"/>
      <c r="C10789" s="465"/>
    </row>
    <row r="10790" spans="2:3" x14ac:dyDescent="0.2">
      <c r="B10790" s="465"/>
      <c r="C10790" s="465"/>
    </row>
    <row r="10791" spans="2:3" x14ac:dyDescent="0.2">
      <c r="B10791" s="465"/>
      <c r="C10791" s="465"/>
    </row>
    <row r="10792" spans="2:3" x14ac:dyDescent="0.2">
      <c r="B10792" s="465"/>
      <c r="C10792" s="465"/>
    </row>
    <row r="10793" spans="2:3" x14ac:dyDescent="0.2">
      <c r="B10793" s="465"/>
      <c r="C10793" s="465"/>
    </row>
    <row r="10794" spans="2:3" x14ac:dyDescent="0.2">
      <c r="B10794" s="465"/>
      <c r="C10794" s="465"/>
    </row>
    <row r="10795" spans="2:3" x14ac:dyDescent="0.2">
      <c r="B10795" s="465"/>
      <c r="C10795" s="465"/>
    </row>
    <row r="10796" spans="2:3" x14ac:dyDescent="0.2">
      <c r="B10796" s="465"/>
      <c r="C10796" s="465"/>
    </row>
    <row r="10797" spans="2:3" x14ac:dyDescent="0.2">
      <c r="B10797" s="465"/>
      <c r="C10797" s="465"/>
    </row>
    <row r="10798" spans="2:3" x14ac:dyDescent="0.2">
      <c r="B10798" s="465"/>
      <c r="C10798" s="465"/>
    </row>
    <row r="10799" spans="2:3" x14ac:dyDescent="0.2">
      <c r="B10799" s="465"/>
      <c r="C10799" s="465"/>
    </row>
    <row r="10800" spans="2:3" x14ac:dyDescent="0.2">
      <c r="B10800" s="465"/>
      <c r="C10800" s="465"/>
    </row>
    <row r="10801" spans="2:3" x14ac:dyDescent="0.2">
      <c r="B10801" s="465"/>
      <c r="C10801" s="465"/>
    </row>
    <row r="10802" spans="2:3" x14ac:dyDescent="0.2">
      <c r="B10802" s="465"/>
      <c r="C10802" s="465"/>
    </row>
    <row r="10803" spans="2:3" x14ac:dyDescent="0.2">
      <c r="B10803" s="465"/>
      <c r="C10803" s="465"/>
    </row>
    <row r="10804" spans="2:3" x14ac:dyDescent="0.2">
      <c r="B10804" s="465"/>
      <c r="C10804" s="465"/>
    </row>
    <row r="10805" spans="2:3" x14ac:dyDescent="0.2">
      <c r="B10805" s="465"/>
      <c r="C10805" s="465"/>
    </row>
    <row r="10806" spans="2:3" x14ac:dyDescent="0.2">
      <c r="B10806" s="465"/>
      <c r="C10806" s="465"/>
    </row>
    <row r="10807" spans="2:3" x14ac:dyDescent="0.2">
      <c r="B10807" s="465"/>
      <c r="C10807" s="465"/>
    </row>
    <row r="10808" spans="2:3" x14ac:dyDescent="0.2">
      <c r="B10808" s="465"/>
      <c r="C10808" s="465"/>
    </row>
    <row r="10809" spans="2:3" x14ac:dyDescent="0.2">
      <c r="B10809" s="465"/>
      <c r="C10809" s="465"/>
    </row>
    <row r="10810" spans="2:3" x14ac:dyDescent="0.2">
      <c r="B10810" s="465"/>
      <c r="C10810" s="465"/>
    </row>
    <row r="10811" spans="2:3" x14ac:dyDescent="0.2">
      <c r="B10811" s="465"/>
      <c r="C10811" s="465"/>
    </row>
    <row r="10812" spans="2:3" x14ac:dyDescent="0.2">
      <c r="B10812" s="465"/>
      <c r="C10812" s="465"/>
    </row>
    <row r="10813" spans="2:3" x14ac:dyDescent="0.2">
      <c r="B10813" s="465"/>
      <c r="C10813" s="465"/>
    </row>
    <row r="10814" spans="2:3" x14ac:dyDescent="0.2">
      <c r="B10814" s="465"/>
      <c r="C10814" s="465"/>
    </row>
    <row r="10815" spans="2:3" x14ac:dyDescent="0.2">
      <c r="B10815" s="465"/>
      <c r="C10815" s="465"/>
    </row>
    <row r="10816" spans="2:3" x14ac:dyDescent="0.2">
      <c r="B10816" s="465"/>
      <c r="C10816" s="465"/>
    </row>
    <row r="10817" spans="2:3" x14ac:dyDescent="0.2">
      <c r="B10817" s="465"/>
      <c r="C10817" s="465"/>
    </row>
    <row r="10818" spans="2:3" x14ac:dyDescent="0.2">
      <c r="B10818" s="465"/>
      <c r="C10818" s="465"/>
    </row>
    <row r="10819" spans="2:3" x14ac:dyDescent="0.2">
      <c r="B10819" s="465"/>
      <c r="C10819" s="465"/>
    </row>
    <row r="10820" spans="2:3" x14ac:dyDescent="0.2">
      <c r="B10820" s="465"/>
      <c r="C10820" s="465"/>
    </row>
    <row r="10821" spans="2:3" x14ac:dyDescent="0.2">
      <c r="B10821" s="465"/>
      <c r="C10821" s="465"/>
    </row>
    <row r="10822" spans="2:3" x14ac:dyDescent="0.2">
      <c r="B10822" s="465"/>
      <c r="C10822" s="465"/>
    </row>
    <row r="10823" spans="2:3" x14ac:dyDescent="0.2">
      <c r="B10823" s="465"/>
      <c r="C10823" s="465"/>
    </row>
    <row r="10824" spans="2:3" x14ac:dyDescent="0.2">
      <c r="B10824" s="465"/>
      <c r="C10824" s="465"/>
    </row>
    <row r="10825" spans="2:3" x14ac:dyDescent="0.2">
      <c r="B10825" s="465"/>
      <c r="C10825" s="465"/>
    </row>
    <row r="10826" spans="2:3" x14ac:dyDescent="0.2">
      <c r="B10826" s="465"/>
      <c r="C10826" s="465"/>
    </row>
    <row r="10827" spans="2:3" x14ac:dyDescent="0.2">
      <c r="B10827" s="465"/>
      <c r="C10827" s="465"/>
    </row>
    <row r="10828" spans="2:3" x14ac:dyDescent="0.2">
      <c r="B10828" s="465"/>
      <c r="C10828" s="465"/>
    </row>
    <row r="10829" spans="2:3" x14ac:dyDescent="0.2">
      <c r="B10829" s="465"/>
      <c r="C10829" s="465"/>
    </row>
    <row r="10830" spans="2:3" x14ac:dyDescent="0.2">
      <c r="B10830" s="465"/>
      <c r="C10830" s="465"/>
    </row>
    <row r="10831" spans="2:3" x14ac:dyDescent="0.2">
      <c r="B10831" s="465"/>
      <c r="C10831" s="465"/>
    </row>
    <row r="10832" spans="2:3" x14ac:dyDescent="0.2">
      <c r="B10832" s="465"/>
      <c r="C10832" s="465"/>
    </row>
    <row r="10833" spans="2:3" x14ac:dyDescent="0.2">
      <c r="B10833" s="465"/>
      <c r="C10833" s="465"/>
    </row>
    <row r="10834" spans="2:3" x14ac:dyDescent="0.2">
      <c r="B10834" s="465"/>
      <c r="C10834" s="465"/>
    </row>
    <row r="10835" spans="2:3" x14ac:dyDescent="0.2">
      <c r="B10835" s="465"/>
      <c r="C10835" s="465"/>
    </row>
    <row r="10836" spans="2:3" x14ac:dyDescent="0.2">
      <c r="B10836" s="465"/>
      <c r="C10836" s="465"/>
    </row>
    <row r="10837" spans="2:3" x14ac:dyDescent="0.2">
      <c r="B10837" s="465"/>
      <c r="C10837" s="465"/>
    </row>
    <row r="10838" spans="2:3" x14ac:dyDescent="0.2">
      <c r="B10838" s="465"/>
      <c r="C10838" s="465"/>
    </row>
    <row r="10839" spans="2:3" x14ac:dyDescent="0.2">
      <c r="B10839" s="465"/>
      <c r="C10839" s="465"/>
    </row>
    <row r="10840" spans="2:3" x14ac:dyDescent="0.2">
      <c r="B10840" s="465"/>
      <c r="C10840" s="465"/>
    </row>
    <row r="10841" spans="2:3" x14ac:dyDescent="0.2">
      <c r="B10841" s="465"/>
      <c r="C10841" s="465"/>
    </row>
    <row r="10842" spans="2:3" x14ac:dyDescent="0.2">
      <c r="B10842" s="465"/>
      <c r="C10842" s="465"/>
    </row>
    <row r="10843" spans="2:3" x14ac:dyDescent="0.2">
      <c r="B10843" s="465"/>
      <c r="C10843" s="465"/>
    </row>
    <row r="10844" spans="2:3" x14ac:dyDescent="0.2">
      <c r="B10844" s="465"/>
      <c r="C10844" s="465"/>
    </row>
    <row r="10845" spans="2:3" x14ac:dyDescent="0.2">
      <c r="B10845" s="465"/>
      <c r="C10845" s="465"/>
    </row>
    <row r="10846" spans="2:3" x14ac:dyDescent="0.2">
      <c r="B10846" s="465"/>
      <c r="C10846" s="465"/>
    </row>
    <row r="10847" spans="2:3" x14ac:dyDescent="0.2">
      <c r="B10847" s="465"/>
      <c r="C10847" s="465"/>
    </row>
    <row r="10848" spans="2:3" x14ac:dyDescent="0.2">
      <c r="B10848" s="465"/>
      <c r="C10848" s="465"/>
    </row>
    <row r="10849" spans="2:3" x14ac:dyDescent="0.2">
      <c r="B10849" s="465"/>
      <c r="C10849" s="465"/>
    </row>
    <row r="10850" spans="2:3" x14ac:dyDescent="0.2">
      <c r="B10850" s="465"/>
      <c r="C10850" s="465"/>
    </row>
    <row r="10851" spans="2:3" x14ac:dyDescent="0.2">
      <c r="B10851" s="465"/>
      <c r="C10851" s="465"/>
    </row>
    <row r="10852" spans="2:3" x14ac:dyDescent="0.2">
      <c r="B10852" s="465"/>
      <c r="C10852" s="465"/>
    </row>
    <row r="10853" spans="2:3" x14ac:dyDescent="0.2">
      <c r="B10853" s="465"/>
      <c r="C10853" s="465"/>
    </row>
    <row r="10854" spans="2:3" x14ac:dyDescent="0.2">
      <c r="B10854" s="465"/>
      <c r="C10854" s="465"/>
    </row>
    <row r="10855" spans="2:3" x14ac:dyDescent="0.2">
      <c r="B10855" s="465"/>
      <c r="C10855" s="465"/>
    </row>
    <row r="10856" spans="2:3" x14ac:dyDescent="0.2">
      <c r="B10856" s="465"/>
      <c r="C10856" s="465"/>
    </row>
    <row r="10857" spans="2:3" x14ac:dyDescent="0.2">
      <c r="B10857" s="465"/>
      <c r="C10857" s="465"/>
    </row>
    <row r="10858" spans="2:3" x14ac:dyDescent="0.2">
      <c r="B10858" s="465"/>
      <c r="C10858" s="465"/>
    </row>
    <row r="10859" spans="2:3" x14ac:dyDescent="0.2">
      <c r="B10859" s="465"/>
      <c r="C10859" s="465"/>
    </row>
    <row r="10860" spans="2:3" x14ac:dyDescent="0.2">
      <c r="B10860" s="465"/>
      <c r="C10860" s="465"/>
    </row>
    <row r="10861" spans="2:3" x14ac:dyDescent="0.2">
      <c r="B10861" s="465"/>
      <c r="C10861" s="465"/>
    </row>
    <row r="10862" spans="2:3" x14ac:dyDescent="0.2">
      <c r="B10862" s="465"/>
      <c r="C10862" s="465"/>
    </row>
    <row r="10863" spans="2:3" x14ac:dyDescent="0.2">
      <c r="B10863" s="465"/>
      <c r="C10863" s="465"/>
    </row>
    <row r="10864" spans="2:3" x14ac:dyDescent="0.2">
      <c r="B10864" s="465"/>
      <c r="C10864" s="465"/>
    </row>
    <row r="10865" spans="2:3" x14ac:dyDescent="0.2">
      <c r="B10865" s="465"/>
      <c r="C10865" s="465"/>
    </row>
    <row r="10866" spans="2:3" x14ac:dyDescent="0.2">
      <c r="B10866" s="465"/>
      <c r="C10866" s="465"/>
    </row>
    <row r="10867" spans="2:3" x14ac:dyDescent="0.2">
      <c r="B10867" s="465"/>
      <c r="C10867" s="465"/>
    </row>
    <row r="10868" spans="2:3" x14ac:dyDescent="0.2">
      <c r="B10868" s="465"/>
      <c r="C10868" s="465"/>
    </row>
    <row r="10869" spans="2:3" x14ac:dyDescent="0.2">
      <c r="B10869" s="465"/>
      <c r="C10869" s="465"/>
    </row>
    <row r="10870" spans="2:3" x14ac:dyDescent="0.2">
      <c r="B10870" s="465"/>
      <c r="C10870" s="465"/>
    </row>
    <row r="10871" spans="2:3" x14ac:dyDescent="0.2">
      <c r="B10871" s="465"/>
      <c r="C10871" s="465"/>
    </row>
    <row r="10872" spans="2:3" x14ac:dyDescent="0.2">
      <c r="B10872" s="465"/>
      <c r="C10872" s="465"/>
    </row>
    <row r="10873" spans="2:3" x14ac:dyDescent="0.2">
      <c r="B10873" s="465"/>
      <c r="C10873" s="465"/>
    </row>
    <row r="10874" spans="2:3" x14ac:dyDescent="0.2">
      <c r="B10874" s="465"/>
      <c r="C10874" s="465"/>
    </row>
    <row r="10875" spans="2:3" x14ac:dyDescent="0.2">
      <c r="B10875" s="465"/>
      <c r="C10875" s="465"/>
    </row>
    <row r="10876" spans="2:3" x14ac:dyDescent="0.2">
      <c r="B10876" s="465"/>
      <c r="C10876" s="465"/>
    </row>
    <row r="10877" spans="2:3" x14ac:dyDescent="0.2">
      <c r="B10877" s="465"/>
      <c r="C10877" s="465"/>
    </row>
    <row r="10878" spans="2:3" x14ac:dyDescent="0.2">
      <c r="B10878" s="465"/>
      <c r="C10878" s="465"/>
    </row>
    <row r="10879" spans="2:3" x14ac:dyDescent="0.2">
      <c r="B10879" s="465"/>
      <c r="C10879" s="465"/>
    </row>
    <row r="10880" spans="2:3" x14ac:dyDescent="0.2">
      <c r="B10880" s="465"/>
      <c r="C10880" s="465"/>
    </row>
    <row r="10881" spans="2:3" x14ac:dyDescent="0.2">
      <c r="B10881" s="465"/>
      <c r="C10881" s="465"/>
    </row>
    <row r="10882" spans="2:3" x14ac:dyDescent="0.2">
      <c r="B10882" s="465"/>
      <c r="C10882" s="465"/>
    </row>
    <row r="10883" spans="2:3" x14ac:dyDescent="0.2">
      <c r="B10883" s="465"/>
      <c r="C10883" s="465"/>
    </row>
    <row r="10884" spans="2:3" x14ac:dyDescent="0.2">
      <c r="B10884" s="465"/>
      <c r="C10884" s="465"/>
    </row>
    <row r="10885" spans="2:3" x14ac:dyDescent="0.2">
      <c r="B10885" s="465"/>
      <c r="C10885" s="465"/>
    </row>
    <row r="10886" spans="2:3" x14ac:dyDescent="0.2">
      <c r="B10886" s="465"/>
      <c r="C10886" s="465"/>
    </row>
    <row r="10887" spans="2:3" x14ac:dyDescent="0.2">
      <c r="B10887" s="465"/>
      <c r="C10887" s="465"/>
    </row>
    <row r="10888" spans="2:3" x14ac:dyDescent="0.2">
      <c r="B10888" s="465"/>
      <c r="C10888" s="465"/>
    </row>
    <row r="10889" spans="2:3" x14ac:dyDescent="0.2">
      <c r="B10889" s="465"/>
      <c r="C10889" s="465"/>
    </row>
    <row r="10890" spans="2:3" x14ac:dyDescent="0.2">
      <c r="B10890" s="465"/>
      <c r="C10890" s="465"/>
    </row>
    <row r="10891" spans="2:3" x14ac:dyDescent="0.2">
      <c r="B10891" s="465"/>
      <c r="C10891" s="465"/>
    </row>
    <row r="10892" spans="2:3" x14ac:dyDescent="0.2">
      <c r="B10892" s="465"/>
      <c r="C10892" s="465"/>
    </row>
    <row r="10893" spans="2:3" x14ac:dyDescent="0.2">
      <c r="B10893" s="465"/>
      <c r="C10893" s="465"/>
    </row>
    <row r="10894" spans="2:3" x14ac:dyDescent="0.2">
      <c r="B10894" s="465"/>
      <c r="C10894" s="465"/>
    </row>
    <row r="10895" spans="2:3" x14ac:dyDescent="0.2">
      <c r="B10895" s="465"/>
      <c r="C10895" s="465"/>
    </row>
    <row r="10896" spans="2:3" x14ac:dyDescent="0.2">
      <c r="B10896" s="465"/>
      <c r="C10896" s="465"/>
    </row>
    <row r="10897" spans="2:3" x14ac:dyDescent="0.2">
      <c r="B10897" s="465"/>
      <c r="C10897" s="465"/>
    </row>
    <row r="10898" spans="2:3" x14ac:dyDescent="0.2">
      <c r="B10898" s="465"/>
      <c r="C10898" s="465"/>
    </row>
    <row r="10899" spans="2:3" x14ac:dyDescent="0.2">
      <c r="B10899" s="465"/>
      <c r="C10899" s="465"/>
    </row>
    <row r="10900" spans="2:3" x14ac:dyDescent="0.2">
      <c r="B10900" s="465"/>
      <c r="C10900" s="465"/>
    </row>
    <row r="10901" spans="2:3" x14ac:dyDescent="0.2">
      <c r="B10901" s="465"/>
      <c r="C10901" s="465"/>
    </row>
    <row r="10902" spans="2:3" x14ac:dyDescent="0.2">
      <c r="B10902" s="465"/>
      <c r="C10902" s="465"/>
    </row>
    <row r="10903" spans="2:3" x14ac:dyDescent="0.2">
      <c r="B10903" s="465"/>
      <c r="C10903" s="465"/>
    </row>
    <row r="10904" spans="2:3" x14ac:dyDescent="0.2">
      <c r="B10904" s="465"/>
      <c r="C10904" s="465"/>
    </row>
    <row r="10905" spans="2:3" x14ac:dyDescent="0.2">
      <c r="B10905" s="465"/>
      <c r="C10905" s="465"/>
    </row>
    <row r="10906" spans="2:3" x14ac:dyDescent="0.2">
      <c r="B10906" s="465"/>
      <c r="C10906" s="465"/>
    </row>
    <row r="10907" spans="2:3" x14ac:dyDescent="0.2">
      <c r="B10907" s="465"/>
      <c r="C10907" s="465"/>
    </row>
    <row r="10908" spans="2:3" x14ac:dyDescent="0.2">
      <c r="B10908" s="465"/>
      <c r="C10908" s="465"/>
    </row>
    <row r="10909" spans="2:3" x14ac:dyDescent="0.2">
      <c r="B10909" s="465"/>
      <c r="C10909" s="465"/>
    </row>
    <row r="10910" spans="2:3" x14ac:dyDescent="0.2">
      <c r="B10910" s="465"/>
      <c r="C10910" s="465"/>
    </row>
    <row r="10911" spans="2:3" x14ac:dyDescent="0.2">
      <c r="B10911" s="465"/>
      <c r="C10911" s="465"/>
    </row>
    <row r="10912" spans="2:3" x14ac:dyDescent="0.2">
      <c r="B10912" s="465"/>
      <c r="C10912" s="465"/>
    </row>
    <row r="10913" spans="2:3" x14ac:dyDescent="0.2">
      <c r="B10913" s="465"/>
      <c r="C10913" s="465"/>
    </row>
    <row r="10914" spans="2:3" x14ac:dyDescent="0.2">
      <c r="B10914" s="465"/>
      <c r="C10914" s="465"/>
    </row>
    <row r="10915" spans="2:3" x14ac:dyDescent="0.2">
      <c r="B10915" s="465"/>
      <c r="C10915" s="465"/>
    </row>
    <row r="10916" spans="2:3" x14ac:dyDescent="0.2">
      <c r="B10916" s="465"/>
      <c r="C10916" s="465"/>
    </row>
    <row r="10917" spans="2:3" x14ac:dyDescent="0.2">
      <c r="B10917" s="465"/>
      <c r="C10917" s="465"/>
    </row>
    <row r="10918" spans="2:3" x14ac:dyDescent="0.2">
      <c r="B10918" s="465"/>
      <c r="C10918" s="465"/>
    </row>
    <row r="10919" spans="2:3" x14ac:dyDescent="0.2">
      <c r="B10919" s="465"/>
      <c r="C10919" s="465"/>
    </row>
    <row r="10920" spans="2:3" x14ac:dyDescent="0.2">
      <c r="B10920" s="465"/>
      <c r="C10920" s="465"/>
    </row>
    <row r="10921" spans="2:3" x14ac:dyDescent="0.2">
      <c r="B10921" s="465"/>
      <c r="C10921" s="465"/>
    </row>
    <row r="10922" spans="2:3" x14ac:dyDescent="0.2">
      <c r="B10922" s="465"/>
      <c r="C10922" s="465"/>
    </row>
    <row r="10923" spans="2:3" x14ac:dyDescent="0.2">
      <c r="B10923" s="465"/>
      <c r="C10923" s="465"/>
    </row>
    <row r="10924" spans="2:3" x14ac:dyDescent="0.2">
      <c r="B10924" s="465"/>
      <c r="C10924" s="465"/>
    </row>
    <row r="10925" spans="2:3" x14ac:dyDescent="0.2">
      <c r="B10925" s="465"/>
      <c r="C10925" s="465"/>
    </row>
    <row r="10926" spans="2:3" x14ac:dyDescent="0.2">
      <c r="B10926" s="465"/>
      <c r="C10926" s="465"/>
    </row>
    <row r="10927" spans="2:3" x14ac:dyDescent="0.2">
      <c r="B10927" s="465"/>
      <c r="C10927" s="465"/>
    </row>
    <row r="10928" spans="2:3" x14ac:dyDescent="0.2">
      <c r="B10928" s="465"/>
      <c r="C10928" s="465"/>
    </row>
    <row r="10929" spans="2:3" x14ac:dyDescent="0.2">
      <c r="B10929" s="465"/>
      <c r="C10929" s="465"/>
    </row>
    <row r="10930" spans="2:3" x14ac:dyDescent="0.2">
      <c r="B10930" s="465"/>
      <c r="C10930" s="465"/>
    </row>
    <row r="10931" spans="2:3" x14ac:dyDescent="0.2">
      <c r="B10931" s="465"/>
      <c r="C10931" s="465"/>
    </row>
    <row r="10932" spans="2:3" x14ac:dyDescent="0.2">
      <c r="B10932" s="465"/>
      <c r="C10932" s="465"/>
    </row>
    <row r="10933" spans="2:3" x14ac:dyDescent="0.2">
      <c r="B10933" s="465"/>
      <c r="C10933" s="465"/>
    </row>
    <row r="10934" spans="2:3" x14ac:dyDescent="0.2">
      <c r="B10934" s="465"/>
      <c r="C10934" s="465"/>
    </row>
    <row r="10935" spans="2:3" x14ac:dyDescent="0.2">
      <c r="B10935" s="465"/>
      <c r="C10935" s="465"/>
    </row>
    <row r="10936" spans="2:3" x14ac:dyDescent="0.2">
      <c r="B10936" s="465"/>
      <c r="C10936" s="465"/>
    </row>
    <row r="10937" spans="2:3" x14ac:dyDescent="0.2">
      <c r="B10937" s="465"/>
      <c r="C10937" s="465"/>
    </row>
    <row r="10938" spans="2:3" x14ac:dyDescent="0.2">
      <c r="B10938" s="465"/>
      <c r="C10938" s="465"/>
    </row>
    <row r="10939" spans="2:3" x14ac:dyDescent="0.2">
      <c r="B10939" s="465"/>
      <c r="C10939" s="465"/>
    </row>
    <row r="10940" spans="2:3" x14ac:dyDescent="0.2">
      <c r="B10940" s="465"/>
      <c r="C10940" s="465"/>
    </row>
    <row r="10941" spans="2:3" x14ac:dyDescent="0.2">
      <c r="B10941" s="465"/>
      <c r="C10941" s="465"/>
    </row>
    <row r="10942" spans="2:3" x14ac:dyDescent="0.2">
      <c r="B10942" s="465"/>
      <c r="C10942" s="465"/>
    </row>
    <row r="10943" spans="2:3" x14ac:dyDescent="0.2">
      <c r="B10943" s="465"/>
      <c r="C10943" s="465"/>
    </row>
    <row r="10944" spans="2:3" x14ac:dyDescent="0.2">
      <c r="B10944" s="465"/>
      <c r="C10944" s="465"/>
    </row>
    <row r="10945" spans="2:3" x14ac:dyDescent="0.2">
      <c r="B10945" s="465"/>
      <c r="C10945" s="465"/>
    </row>
    <row r="10946" spans="2:3" x14ac:dyDescent="0.2">
      <c r="B10946" s="465"/>
      <c r="C10946" s="465"/>
    </row>
    <row r="10947" spans="2:3" x14ac:dyDescent="0.2">
      <c r="B10947" s="465"/>
      <c r="C10947" s="465"/>
    </row>
    <row r="10948" spans="2:3" x14ac:dyDescent="0.2">
      <c r="B10948" s="465"/>
      <c r="C10948" s="465"/>
    </row>
    <row r="10949" spans="2:3" x14ac:dyDescent="0.2">
      <c r="B10949" s="465"/>
      <c r="C10949" s="465"/>
    </row>
    <row r="10950" spans="2:3" x14ac:dyDescent="0.2">
      <c r="B10950" s="465"/>
      <c r="C10950" s="465"/>
    </row>
    <row r="10951" spans="2:3" x14ac:dyDescent="0.2">
      <c r="B10951" s="465"/>
      <c r="C10951" s="465"/>
    </row>
    <row r="10952" spans="2:3" x14ac:dyDescent="0.2">
      <c r="B10952" s="465"/>
      <c r="C10952" s="465"/>
    </row>
    <row r="10953" spans="2:3" x14ac:dyDescent="0.2">
      <c r="B10953" s="465"/>
      <c r="C10953" s="465"/>
    </row>
    <row r="10954" spans="2:3" x14ac:dyDescent="0.2">
      <c r="B10954" s="465"/>
      <c r="C10954" s="465"/>
    </row>
    <row r="10955" spans="2:3" x14ac:dyDescent="0.2">
      <c r="B10955" s="465"/>
      <c r="C10955" s="465"/>
    </row>
    <row r="10956" spans="2:3" x14ac:dyDescent="0.2">
      <c r="B10956" s="465"/>
      <c r="C10956" s="465"/>
    </row>
    <row r="10957" spans="2:3" x14ac:dyDescent="0.2">
      <c r="B10957" s="465"/>
      <c r="C10957" s="465"/>
    </row>
    <row r="10958" spans="2:3" x14ac:dyDescent="0.2">
      <c r="B10958" s="465"/>
      <c r="C10958" s="465"/>
    </row>
    <row r="10959" spans="2:3" x14ac:dyDescent="0.2">
      <c r="B10959" s="465"/>
      <c r="C10959" s="465"/>
    </row>
    <row r="10960" spans="2:3" x14ac:dyDescent="0.2">
      <c r="B10960" s="465"/>
      <c r="C10960" s="465"/>
    </row>
    <row r="10961" spans="2:3" x14ac:dyDescent="0.2">
      <c r="B10961" s="465"/>
      <c r="C10961" s="465"/>
    </row>
    <row r="10962" spans="2:3" x14ac:dyDescent="0.2">
      <c r="B10962" s="465"/>
      <c r="C10962" s="465"/>
    </row>
    <row r="10963" spans="2:3" x14ac:dyDescent="0.2">
      <c r="B10963" s="465"/>
      <c r="C10963" s="465"/>
    </row>
    <row r="10964" spans="2:3" x14ac:dyDescent="0.2">
      <c r="B10964" s="465"/>
      <c r="C10964" s="465"/>
    </row>
    <row r="10965" spans="2:3" x14ac:dyDescent="0.2">
      <c r="B10965" s="465"/>
      <c r="C10965" s="465"/>
    </row>
    <row r="10966" spans="2:3" x14ac:dyDescent="0.2">
      <c r="B10966" s="465"/>
      <c r="C10966" s="465"/>
    </row>
    <row r="10967" spans="2:3" x14ac:dyDescent="0.2">
      <c r="B10967" s="465"/>
      <c r="C10967" s="465"/>
    </row>
    <row r="10968" spans="2:3" x14ac:dyDescent="0.2">
      <c r="B10968" s="465"/>
      <c r="C10968" s="465"/>
    </row>
    <row r="10969" spans="2:3" x14ac:dyDescent="0.2">
      <c r="B10969" s="465"/>
      <c r="C10969" s="465"/>
    </row>
    <row r="10970" spans="2:3" x14ac:dyDescent="0.2">
      <c r="B10970" s="465"/>
      <c r="C10970" s="465"/>
    </row>
    <row r="10971" spans="2:3" x14ac:dyDescent="0.2">
      <c r="B10971" s="465"/>
      <c r="C10971" s="465"/>
    </row>
    <row r="10972" spans="2:3" x14ac:dyDescent="0.2">
      <c r="B10972" s="465"/>
      <c r="C10972" s="465"/>
    </row>
    <row r="10973" spans="2:3" x14ac:dyDescent="0.2">
      <c r="B10973" s="465"/>
      <c r="C10973" s="465"/>
    </row>
    <row r="10974" spans="2:3" x14ac:dyDescent="0.2">
      <c r="B10974" s="465"/>
      <c r="C10974" s="465"/>
    </row>
    <row r="10975" spans="2:3" x14ac:dyDescent="0.2">
      <c r="B10975" s="465"/>
      <c r="C10975" s="465"/>
    </row>
    <row r="10976" spans="2:3" x14ac:dyDescent="0.2">
      <c r="B10976" s="465"/>
      <c r="C10976" s="465"/>
    </row>
    <row r="10977" spans="2:3" x14ac:dyDescent="0.2">
      <c r="B10977" s="465"/>
      <c r="C10977" s="465"/>
    </row>
    <row r="10978" spans="2:3" x14ac:dyDescent="0.2">
      <c r="B10978" s="465"/>
      <c r="C10978" s="465"/>
    </row>
    <row r="10979" spans="2:3" x14ac:dyDescent="0.2">
      <c r="B10979" s="465"/>
      <c r="C10979" s="465"/>
    </row>
    <row r="10980" spans="2:3" x14ac:dyDescent="0.2">
      <c r="B10980" s="465"/>
      <c r="C10980" s="465"/>
    </row>
    <row r="10981" spans="2:3" x14ac:dyDescent="0.2">
      <c r="B10981" s="465"/>
      <c r="C10981" s="465"/>
    </row>
    <row r="10982" spans="2:3" x14ac:dyDescent="0.2">
      <c r="B10982" s="465"/>
      <c r="C10982" s="465"/>
    </row>
    <row r="10983" spans="2:3" x14ac:dyDescent="0.2">
      <c r="B10983" s="465"/>
      <c r="C10983" s="465"/>
    </row>
    <row r="10984" spans="2:3" x14ac:dyDescent="0.2">
      <c r="B10984" s="465"/>
      <c r="C10984" s="465"/>
    </row>
    <row r="10985" spans="2:3" x14ac:dyDescent="0.2">
      <c r="B10985" s="465"/>
      <c r="C10985" s="465"/>
    </row>
    <row r="10986" spans="2:3" x14ac:dyDescent="0.2">
      <c r="B10986" s="465"/>
      <c r="C10986" s="465"/>
    </row>
    <row r="10987" spans="2:3" x14ac:dyDescent="0.2">
      <c r="B10987" s="465"/>
      <c r="C10987" s="465"/>
    </row>
    <row r="10988" spans="2:3" x14ac:dyDescent="0.2">
      <c r="B10988" s="465"/>
      <c r="C10988" s="465"/>
    </row>
    <row r="10989" spans="2:3" x14ac:dyDescent="0.2">
      <c r="B10989" s="465"/>
      <c r="C10989" s="465"/>
    </row>
    <row r="10990" spans="2:3" x14ac:dyDescent="0.2">
      <c r="B10990" s="465"/>
      <c r="C10990" s="465"/>
    </row>
    <row r="10991" spans="2:3" x14ac:dyDescent="0.2">
      <c r="B10991" s="465"/>
      <c r="C10991" s="465"/>
    </row>
    <row r="10992" spans="2:3" x14ac:dyDescent="0.2">
      <c r="B10992" s="465"/>
      <c r="C10992" s="465"/>
    </row>
    <row r="10993" spans="2:3" x14ac:dyDescent="0.2">
      <c r="B10993" s="465"/>
      <c r="C10993" s="465"/>
    </row>
    <row r="10994" spans="2:3" x14ac:dyDescent="0.2">
      <c r="B10994" s="465"/>
      <c r="C10994" s="465"/>
    </row>
    <row r="10995" spans="2:3" x14ac:dyDescent="0.2">
      <c r="B10995" s="465"/>
      <c r="C10995" s="465"/>
    </row>
    <row r="10996" spans="2:3" x14ac:dyDescent="0.2">
      <c r="B10996" s="465"/>
      <c r="C10996" s="465"/>
    </row>
    <row r="10997" spans="2:3" x14ac:dyDescent="0.2">
      <c r="B10997" s="465"/>
      <c r="C10997" s="465"/>
    </row>
    <row r="10998" spans="2:3" x14ac:dyDescent="0.2">
      <c r="B10998" s="465"/>
      <c r="C10998" s="465"/>
    </row>
    <row r="10999" spans="2:3" x14ac:dyDescent="0.2">
      <c r="B10999" s="465"/>
      <c r="C10999" s="465"/>
    </row>
    <row r="11000" spans="2:3" x14ac:dyDescent="0.2">
      <c r="B11000" s="465"/>
      <c r="C11000" s="465"/>
    </row>
    <row r="11001" spans="2:3" x14ac:dyDescent="0.2">
      <c r="B11001" s="465"/>
      <c r="C11001" s="465"/>
    </row>
    <row r="11002" spans="2:3" x14ac:dyDescent="0.2">
      <c r="B11002" s="465"/>
      <c r="C11002" s="465"/>
    </row>
    <row r="11003" spans="2:3" x14ac:dyDescent="0.2">
      <c r="B11003" s="465"/>
      <c r="C11003" s="465"/>
    </row>
    <row r="11004" spans="2:3" x14ac:dyDescent="0.2">
      <c r="B11004" s="465"/>
      <c r="C11004" s="465"/>
    </row>
    <row r="11005" spans="2:3" x14ac:dyDescent="0.2">
      <c r="B11005" s="465"/>
      <c r="C11005" s="465"/>
    </row>
    <row r="11006" spans="2:3" x14ac:dyDescent="0.2">
      <c r="B11006" s="465"/>
      <c r="C11006" s="465"/>
    </row>
    <row r="11007" spans="2:3" x14ac:dyDescent="0.2">
      <c r="B11007" s="465"/>
      <c r="C11007" s="465"/>
    </row>
    <row r="11008" spans="2:3" x14ac:dyDescent="0.2">
      <c r="B11008" s="465"/>
      <c r="C11008" s="465"/>
    </row>
    <row r="11009" spans="2:3" x14ac:dyDescent="0.2">
      <c r="B11009" s="465"/>
      <c r="C11009" s="465"/>
    </row>
    <row r="11010" spans="2:3" x14ac:dyDescent="0.2">
      <c r="B11010" s="465"/>
      <c r="C11010" s="465"/>
    </row>
    <row r="11011" spans="2:3" x14ac:dyDescent="0.2">
      <c r="B11011" s="465"/>
      <c r="C11011" s="465"/>
    </row>
    <row r="11012" spans="2:3" x14ac:dyDescent="0.2">
      <c r="B11012" s="465"/>
      <c r="C11012" s="465"/>
    </row>
    <row r="11013" spans="2:3" x14ac:dyDescent="0.2">
      <c r="B11013" s="465"/>
      <c r="C11013" s="465"/>
    </row>
    <row r="11014" spans="2:3" x14ac:dyDescent="0.2">
      <c r="B11014" s="465"/>
      <c r="C11014" s="465"/>
    </row>
    <row r="11015" spans="2:3" x14ac:dyDescent="0.2">
      <c r="B11015" s="465"/>
      <c r="C11015" s="465"/>
    </row>
    <row r="11016" spans="2:3" x14ac:dyDescent="0.2">
      <c r="B11016" s="465"/>
      <c r="C11016" s="465"/>
    </row>
    <row r="11017" spans="2:3" x14ac:dyDescent="0.2">
      <c r="B11017" s="465"/>
      <c r="C11017" s="465"/>
    </row>
    <row r="11018" spans="2:3" x14ac:dyDescent="0.2">
      <c r="B11018" s="465"/>
      <c r="C11018" s="465"/>
    </row>
    <row r="11019" spans="2:3" x14ac:dyDescent="0.2">
      <c r="B11019" s="465"/>
      <c r="C11019" s="465"/>
    </row>
    <row r="11020" spans="2:3" x14ac:dyDescent="0.2">
      <c r="B11020" s="465"/>
      <c r="C11020" s="465"/>
    </row>
    <row r="11021" spans="2:3" x14ac:dyDescent="0.2">
      <c r="B11021" s="465"/>
      <c r="C11021" s="465"/>
    </row>
    <row r="11022" spans="2:3" x14ac:dyDescent="0.2">
      <c r="B11022" s="465"/>
      <c r="C11022" s="465"/>
    </row>
    <row r="11023" spans="2:3" x14ac:dyDescent="0.2">
      <c r="B11023" s="465"/>
      <c r="C11023" s="465"/>
    </row>
    <row r="11024" spans="2:3" x14ac:dyDescent="0.2">
      <c r="B11024" s="465"/>
      <c r="C11024" s="465"/>
    </row>
    <row r="11025" spans="2:3" x14ac:dyDescent="0.2">
      <c r="B11025" s="465"/>
      <c r="C11025" s="465"/>
    </row>
    <row r="11026" spans="2:3" x14ac:dyDescent="0.2">
      <c r="B11026" s="465"/>
      <c r="C11026" s="465"/>
    </row>
    <row r="11027" spans="2:3" x14ac:dyDescent="0.2">
      <c r="B11027" s="465"/>
      <c r="C11027" s="465"/>
    </row>
    <row r="11028" spans="2:3" x14ac:dyDescent="0.2">
      <c r="B11028" s="465"/>
      <c r="C11028" s="465"/>
    </row>
    <row r="11029" spans="2:3" x14ac:dyDescent="0.2">
      <c r="B11029" s="465"/>
      <c r="C11029" s="465"/>
    </row>
    <row r="11030" spans="2:3" x14ac:dyDescent="0.2">
      <c r="B11030" s="465"/>
      <c r="C11030" s="465"/>
    </row>
    <row r="11031" spans="2:3" x14ac:dyDescent="0.2">
      <c r="B11031" s="465"/>
      <c r="C11031" s="465"/>
    </row>
    <row r="11032" spans="2:3" x14ac:dyDescent="0.2">
      <c r="B11032" s="465"/>
      <c r="C11032" s="465"/>
    </row>
    <row r="11033" spans="2:3" x14ac:dyDescent="0.2">
      <c r="B11033" s="465"/>
      <c r="C11033" s="465"/>
    </row>
    <row r="11034" spans="2:3" x14ac:dyDescent="0.2">
      <c r="B11034" s="465"/>
      <c r="C11034" s="465"/>
    </row>
    <row r="11035" spans="2:3" x14ac:dyDescent="0.2">
      <c r="B11035" s="465"/>
      <c r="C11035" s="465"/>
    </row>
    <row r="11036" spans="2:3" x14ac:dyDescent="0.2">
      <c r="B11036" s="465"/>
      <c r="C11036" s="465"/>
    </row>
    <row r="11037" spans="2:3" x14ac:dyDescent="0.2">
      <c r="B11037" s="465"/>
      <c r="C11037" s="465"/>
    </row>
    <row r="11038" spans="2:3" x14ac:dyDescent="0.2">
      <c r="B11038" s="465"/>
      <c r="C11038" s="465"/>
    </row>
    <row r="11039" spans="2:3" x14ac:dyDescent="0.2">
      <c r="B11039" s="465"/>
      <c r="C11039" s="465"/>
    </row>
    <row r="11040" spans="2:3" x14ac:dyDescent="0.2">
      <c r="B11040" s="465"/>
      <c r="C11040" s="465"/>
    </row>
    <row r="11041" spans="2:3" x14ac:dyDescent="0.2">
      <c r="B11041" s="465"/>
      <c r="C11041" s="465"/>
    </row>
    <row r="11042" spans="2:3" x14ac:dyDescent="0.2">
      <c r="B11042" s="465"/>
      <c r="C11042" s="465"/>
    </row>
    <row r="11043" spans="2:3" x14ac:dyDescent="0.2">
      <c r="B11043" s="465"/>
      <c r="C11043" s="465"/>
    </row>
    <row r="11044" spans="2:3" x14ac:dyDescent="0.2">
      <c r="B11044" s="465"/>
      <c r="C11044" s="465"/>
    </row>
    <row r="11045" spans="2:3" x14ac:dyDescent="0.2">
      <c r="B11045" s="465"/>
      <c r="C11045" s="465"/>
    </row>
    <row r="11046" spans="2:3" x14ac:dyDescent="0.2">
      <c r="B11046" s="465"/>
      <c r="C11046" s="465"/>
    </row>
    <row r="11047" spans="2:3" x14ac:dyDescent="0.2">
      <c r="B11047" s="465"/>
      <c r="C11047" s="465"/>
    </row>
    <row r="11048" spans="2:3" x14ac:dyDescent="0.2">
      <c r="B11048" s="465"/>
      <c r="C11048" s="465"/>
    </row>
    <row r="11049" spans="2:3" x14ac:dyDescent="0.2">
      <c r="B11049" s="465"/>
      <c r="C11049" s="465"/>
    </row>
    <row r="11050" spans="2:3" x14ac:dyDescent="0.2">
      <c r="B11050" s="465"/>
      <c r="C11050" s="465"/>
    </row>
    <row r="11051" spans="2:3" x14ac:dyDescent="0.2">
      <c r="B11051" s="465"/>
      <c r="C11051" s="465"/>
    </row>
    <row r="11052" spans="2:3" x14ac:dyDescent="0.2">
      <c r="B11052" s="465"/>
      <c r="C11052" s="465"/>
    </row>
    <row r="11053" spans="2:3" x14ac:dyDescent="0.2">
      <c r="B11053" s="465"/>
      <c r="C11053" s="465"/>
    </row>
    <row r="11054" spans="2:3" x14ac:dyDescent="0.2">
      <c r="B11054" s="465"/>
      <c r="C11054" s="465"/>
    </row>
    <row r="11055" spans="2:3" x14ac:dyDescent="0.2">
      <c r="B11055" s="465"/>
      <c r="C11055" s="465"/>
    </row>
    <row r="11056" spans="2:3" x14ac:dyDescent="0.2">
      <c r="B11056" s="465"/>
      <c r="C11056" s="465"/>
    </row>
    <row r="11057" spans="2:3" x14ac:dyDescent="0.2">
      <c r="B11057" s="465"/>
      <c r="C11057" s="465"/>
    </row>
    <row r="11058" spans="2:3" x14ac:dyDescent="0.2">
      <c r="B11058" s="465"/>
      <c r="C11058" s="465"/>
    </row>
    <row r="11059" spans="2:3" x14ac:dyDescent="0.2">
      <c r="B11059" s="465"/>
      <c r="C11059" s="465"/>
    </row>
    <row r="11060" spans="2:3" x14ac:dyDescent="0.2">
      <c r="B11060" s="465"/>
      <c r="C11060" s="465"/>
    </row>
    <row r="11061" spans="2:3" x14ac:dyDescent="0.2">
      <c r="B11061" s="465"/>
      <c r="C11061" s="465"/>
    </row>
    <row r="11062" spans="2:3" x14ac:dyDescent="0.2">
      <c r="B11062" s="465"/>
      <c r="C11062" s="465"/>
    </row>
    <row r="11063" spans="2:3" x14ac:dyDescent="0.2">
      <c r="B11063" s="465"/>
      <c r="C11063" s="465"/>
    </row>
    <row r="11064" spans="2:3" x14ac:dyDescent="0.2">
      <c r="B11064" s="465"/>
      <c r="C11064" s="465"/>
    </row>
    <row r="11065" spans="2:3" x14ac:dyDescent="0.2">
      <c r="B11065" s="465"/>
      <c r="C11065" s="465"/>
    </row>
    <row r="11066" spans="2:3" x14ac:dyDescent="0.2">
      <c r="B11066" s="465"/>
      <c r="C11066" s="465"/>
    </row>
    <row r="11067" spans="2:3" x14ac:dyDescent="0.2">
      <c r="B11067" s="465"/>
      <c r="C11067" s="465"/>
    </row>
    <row r="11068" spans="2:3" x14ac:dyDescent="0.2">
      <c r="B11068" s="465"/>
      <c r="C11068" s="465"/>
    </row>
    <row r="11069" spans="2:3" x14ac:dyDescent="0.2">
      <c r="B11069" s="465"/>
      <c r="C11069" s="465"/>
    </row>
    <row r="11070" spans="2:3" x14ac:dyDescent="0.2">
      <c r="B11070" s="465"/>
      <c r="C11070" s="465"/>
    </row>
    <row r="11071" spans="2:3" x14ac:dyDescent="0.2">
      <c r="B11071" s="465"/>
      <c r="C11071" s="465"/>
    </row>
    <row r="11072" spans="2:3" x14ac:dyDescent="0.2">
      <c r="B11072" s="465"/>
      <c r="C11072" s="465"/>
    </row>
    <row r="11073" spans="2:3" x14ac:dyDescent="0.2">
      <c r="B11073" s="465"/>
      <c r="C11073" s="465"/>
    </row>
    <row r="11074" spans="2:3" x14ac:dyDescent="0.2">
      <c r="B11074" s="465"/>
      <c r="C11074" s="465"/>
    </row>
    <row r="11075" spans="2:3" x14ac:dyDescent="0.2">
      <c r="B11075" s="465"/>
      <c r="C11075" s="465"/>
    </row>
    <row r="11076" spans="2:3" x14ac:dyDescent="0.2">
      <c r="B11076" s="465"/>
      <c r="C11076" s="465"/>
    </row>
    <row r="11077" spans="2:3" x14ac:dyDescent="0.2">
      <c r="B11077" s="465"/>
      <c r="C11077" s="465"/>
    </row>
    <row r="11078" spans="2:3" x14ac:dyDescent="0.2">
      <c r="B11078" s="465"/>
      <c r="C11078" s="465"/>
    </row>
    <row r="11079" spans="2:3" x14ac:dyDescent="0.2">
      <c r="B11079" s="465"/>
      <c r="C11079" s="465"/>
    </row>
    <row r="11080" spans="2:3" x14ac:dyDescent="0.2">
      <c r="B11080" s="465"/>
      <c r="C11080" s="465"/>
    </row>
    <row r="11081" spans="2:3" x14ac:dyDescent="0.2">
      <c r="B11081" s="465"/>
      <c r="C11081" s="465"/>
    </row>
    <row r="11082" spans="2:3" x14ac:dyDescent="0.2">
      <c r="B11082" s="465"/>
      <c r="C11082" s="465"/>
    </row>
    <row r="11083" spans="2:3" x14ac:dyDescent="0.2">
      <c r="B11083" s="465"/>
      <c r="C11083" s="465"/>
    </row>
    <row r="11084" spans="2:3" x14ac:dyDescent="0.2">
      <c r="B11084" s="465"/>
      <c r="C11084" s="465"/>
    </row>
    <row r="11085" spans="2:3" x14ac:dyDescent="0.2">
      <c r="B11085" s="465"/>
      <c r="C11085" s="465"/>
    </row>
    <row r="11086" spans="2:3" x14ac:dyDescent="0.2">
      <c r="B11086" s="465"/>
      <c r="C11086" s="465"/>
    </row>
    <row r="11087" spans="2:3" x14ac:dyDescent="0.2">
      <c r="B11087" s="465"/>
      <c r="C11087" s="465"/>
    </row>
    <row r="11088" spans="2:3" x14ac:dyDescent="0.2">
      <c r="B11088" s="465"/>
      <c r="C11088" s="465"/>
    </row>
    <row r="11089" spans="2:3" x14ac:dyDescent="0.2">
      <c r="B11089" s="465"/>
      <c r="C11089" s="465"/>
    </row>
    <row r="11090" spans="2:3" x14ac:dyDescent="0.2">
      <c r="B11090" s="465"/>
      <c r="C11090" s="465"/>
    </row>
    <row r="11091" spans="2:3" x14ac:dyDescent="0.2">
      <c r="B11091" s="465"/>
      <c r="C11091" s="465"/>
    </row>
    <row r="11092" spans="2:3" x14ac:dyDescent="0.2">
      <c r="B11092" s="465"/>
      <c r="C11092" s="465"/>
    </row>
    <row r="11093" spans="2:3" x14ac:dyDescent="0.2">
      <c r="B11093" s="465"/>
      <c r="C11093" s="465"/>
    </row>
    <row r="11094" spans="2:3" x14ac:dyDescent="0.2">
      <c r="B11094" s="465"/>
      <c r="C11094" s="465"/>
    </row>
    <row r="11095" spans="2:3" x14ac:dyDescent="0.2">
      <c r="B11095" s="465"/>
      <c r="C11095" s="465"/>
    </row>
    <row r="11096" spans="2:3" x14ac:dyDescent="0.2">
      <c r="B11096" s="465"/>
      <c r="C11096" s="465"/>
    </row>
    <row r="11097" spans="2:3" x14ac:dyDescent="0.2">
      <c r="B11097" s="465"/>
      <c r="C11097" s="465"/>
    </row>
    <row r="11098" spans="2:3" x14ac:dyDescent="0.2">
      <c r="B11098" s="465"/>
      <c r="C11098" s="465"/>
    </row>
    <row r="11099" spans="2:3" x14ac:dyDescent="0.2">
      <c r="B11099" s="465"/>
      <c r="C11099" s="465"/>
    </row>
    <row r="11100" spans="2:3" x14ac:dyDescent="0.2">
      <c r="B11100" s="465"/>
      <c r="C11100" s="465"/>
    </row>
    <row r="11101" spans="2:3" x14ac:dyDescent="0.2">
      <c r="B11101" s="465"/>
      <c r="C11101" s="465"/>
    </row>
    <row r="11102" spans="2:3" x14ac:dyDescent="0.2">
      <c r="B11102" s="465"/>
      <c r="C11102" s="465"/>
    </row>
    <row r="11103" spans="2:3" x14ac:dyDescent="0.2">
      <c r="B11103" s="465"/>
      <c r="C11103" s="465"/>
    </row>
    <row r="11104" spans="2:3" x14ac:dyDescent="0.2">
      <c r="B11104" s="465"/>
      <c r="C11104" s="465"/>
    </row>
    <row r="11105" spans="2:3" x14ac:dyDescent="0.2">
      <c r="B11105" s="465"/>
      <c r="C11105" s="465"/>
    </row>
    <row r="11106" spans="2:3" x14ac:dyDescent="0.2">
      <c r="B11106" s="465"/>
      <c r="C11106" s="465"/>
    </row>
    <row r="11107" spans="2:3" x14ac:dyDescent="0.2">
      <c r="B11107" s="465"/>
      <c r="C11107" s="465"/>
    </row>
    <row r="11108" spans="2:3" x14ac:dyDescent="0.2">
      <c r="B11108" s="465"/>
      <c r="C11108" s="465"/>
    </row>
    <row r="11109" spans="2:3" x14ac:dyDescent="0.2">
      <c r="B11109" s="465"/>
      <c r="C11109" s="465"/>
    </row>
    <row r="11110" spans="2:3" x14ac:dyDescent="0.2">
      <c r="B11110" s="465"/>
      <c r="C11110" s="465"/>
    </row>
    <row r="11111" spans="2:3" x14ac:dyDescent="0.2">
      <c r="B11111" s="465"/>
      <c r="C11111" s="465"/>
    </row>
    <row r="11112" spans="2:3" x14ac:dyDescent="0.2">
      <c r="B11112" s="465"/>
      <c r="C11112" s="465"/>
    </row>
    <row r="11113" spans="2:3" x14ac:dyDescent="0.2">
      <c r="B11113" s="465"/>
      <c r="C11113" s="465"/>
    </row>
    <row r="11114" spans="2:3" x14ac:dyDescent="0.2">
      <c r="B11114" s="465"/>
      <c r="C11114" s="465"/>
    </row>
    <row r="11115" spans="2:3" x14ac:dyDescent="0.2">
      <c r="B11115" s="465"/>
      <c r="C11115" s="465"/>
    </row>
    <row r="11116" spans="2:3" x14ac:dyDescent="0.2">
      <c r="B11116" s="465"/>
      <c r="C11116" s="465"/>
    </row>
    <row r="11117" spans="2:3" x14ac:dyDescent="0.2">
      <c r="B11117" s="465"/>
      <c r="C11117" s="465"/>
    </row>
    <row r="11118" spans="2:3" x14ac:dyDescent="0.2">
      <c r="B11118" s="465"/>
      <c r="C11118" s="465"/>
    </row>
    <row r="11119" spans="2:3" x14ac:dyDescent="0.2">
      <c r="B11119" s="465"/>
      <c r="C11119" s="465"/>
    </row>
    <row r="11120" spans="2:3" x14ac:dyDescent="0.2">
      <c r="B11120" s="465"/>
      <c r="C11120" s="465"/>
    </row>
    <row r="11121" spans="2:3" x14ac:dyDescent="0.2">
      <c r="B11121" s="465"/>
      <c r="C11121" s="465"/>
    </row>
    <row r="11122" spans="2:3" x14ac:dyDescent="0.2">
      <c r="B11122" s="465"/>
      <c r="C11122" s="465"/>
    </row>
    <row r="11123" spans="2:3" x14ac:dyDescent="0.2">
      <c r="B11123" s="465"/>
      <c r="C11123" s="465"/>
    </row>
    <row r="11124" spans="2:3" x14ac:dyDescent="0.2">
      <c r="B11124" s="465"/>
      <c r="C11124" s="465"/>
    </row>
    <row r="11125" spans="2:3" x14ac:dyDescent="0.2">
      <c r="B11125" s="465"/>
      <c r="C11125" s="465"/>
    </row>
    <row r="11126" spans="2:3" x14ac:dyDescent="0.2">
      <c r="B11126" s="465"/>
      <c r="C11126" s="465"/>
    </row>
    <row r="11127" spans="2:3" x14ac:dyDescent="0.2">
      <c r="B11127" s="465"/>
      <c r="C11127" s="465"/>
    </row>
    <row r="11128" spans="2:3" x14ac:dyDescent="0.2">
      <c r="B11128" s="465"/>
      <c r="C11128" s="465"/>
    </row>
    <row r="11129" spans="2:3" x14ac:dyDescent="0.2">
      <c r="B11129" s="465"/>
      <c r="C11129" s="465"/>
    </row>
    <row r="11130" spans="2:3" x14ac:dyDescent="0.2">
      <c r="B11130" s="465"/>
      <c r="C11130" s="465"/>
    </row>
    <row r="11131" spans="2:3" x14ac:dyDescent="0.2">
      <c r="B11131" s="465"/>
      <c r="C11131" s="465"/>
    </row>
    <row r="11132" spans="2:3" x14ac:dyDescent="0.2">
      <c r="B11132" s="465"/>
      <c r="C11132" s="465"/>
    </row>
    <row r="11133" spans="2:3" x14ac:dyDescent="0.2">
      <c r="B11133" s="465"/>
      <c r="C11133" s="465"/>
    </row>
    <row r="11134" spans="2:3" x14ac:dyDescent="0.2">
      <c r="B11134" s="465"/>
      <c r="C11134" s="465"/>
    </row>
    <row r="11135" spans="2:3" x14ac:dyDescent="0.2">
      <c r="B11135" s="465"/>
      <c r="C11135" s="465"/>
    </row>
    <row r="11136" spans="2:3" x14ac:dyDescent="0.2">
      <c r="B11136" s="465"/>
      <c r="C11136" s="465"/>
    </row>
    <row r="11137" spans="2:3" x14ac:dyDescent="0.2">
      <c r="B11137" s="465"/>
      <c r="C11137" s="465"/>
    </row>
    <row r="11138" spans="2:3" x14ac:dyDescent="0.2">
      <c r="B11138" s="465"/>
      <c r="C11138" s="465"/>
    </row>
    <row r="11139" spans="2:3" x14ac:dyDescent="0.2">
      <c r="B11139" s="465"/>
      <c r="C11139" s="465"/>
    </row>
    <row r="11140" spans="2:3" x14ac:dyDescent="0.2">
      <c r="B11140" s="465"/>
      <c r="C11140" s="465"/>
    </row>
    <row r="11141" spans="2:3" x14ac:dyDescent="0.2">
      <c r="B11141" s="465"/>
      <c r="C11141" s="465"/>
    </row>
    <row r="11142" spans="2:3" x14ac:dyDescent="0.2">
      <c r="B11142" s="465"/>
      <c r="C11142" s="465"/>
    </row>
    <row r="11143" spans="2:3" x14ac:dyDescent="0.2">
      <c r="B11143" s="465"/>
      <c r="C11143" s="465"/>
    </row>
    <row r="11144" spans="2:3" x14ac:dyDescent="0.2">
      <c r="B11144" s="465"/>
      <c r="C11144" s="465"/>
    </row>
    <row r="11145" spans="2:3" x14ac:dyDescent="0.2">
      <c r="B11145" s="465"/>
      <c r="C11145" s="465"/>
    </row>
    <row r="11146" spans="2:3" x14ac:dyDescent="0.2">
      <c r="B11146" s="465"/>
      <c r="C11146" s="465"/>
    </row>
    <row r="11147" spans="2:3" x14ac:dyDescent="0.2">
      <c r="B11147" s="465"/>
      <c r="C11147" s="465"/>
    </row>
    <row r="11148" spans="2:3" x14ac:dyDescent="0.2">
      <c r="B11148" s="465"/>
      <c r="C11148" s="465"/>
    </row>
    <row r="11149" spans="2:3" x14ac:dyDescent="0.2">
      <c r="B11149" s="465"/>
      <c r="C11149" s="465"/>
    </row>
    <row r="11150" spans="2:3" x14ac:dyDescent="0.2">
      <c r="B11150" s="465"/>
      <c r="C11150" s="465"/>
    </row>
    <row r="11151" spans="2:3" x14ac:dyDescent="0.2">
      <c r="B11151" s="465"/>
      <c r="C11151" s="465"/>
    </row>
    <row r="11152" spans="2:3" x14ac:dyDescent="0.2">
      <c r="B11152" s="465"/>
      <c r="C11152" s="465"/>
    </row>
    <row r="11153" spans="2:3" x14ac:dyDescent="0.2">
      <c r="B11153" s="465"/>
      <c r="C11153" s="465"/>
    </row>
    <row r="11154" spans="2:3" x14ac:dyDescent="0.2">
      <c r="B11154" s="465"/>
      <c r="C11154" s="465"/>
    </row>
    <row r="11155" spans="2:3" x14ac:dyDescent="0.2">
      <c r="B11155" s="465"/>
      <c r="C11155" s="465"/>
    </row>
    <row r="11156" spans="2:3" x14ac:dyDescent="0.2">
      <c r="B11156" s="465"/>
      <c r="C11156" s="465"/>
    </row>
    <row r="11157" spans="2:3" x14ac:dyDescent="0.2">
      <c r="B11157" s="465"/>
      <c r="C11157" s="465"/>
    </row>
    <row r="11158" spans="2:3" x14ac:dyDescent="0.2">
      <c r="B11158" s="465"/>
      <c r="C11158" s="465"/>
    </row>
    <row r="11159" spans="2:3" x14ac:dyDescent="0.2">
      <c r="B11159" s="465"/>
      <c r="C11159" s="465"/>
    </row>
    <row r="11160" spans="2:3" x14ac:dyDescent="0.2">
      <c r="B11160" s="465"/>
      <c r="C11160" s="465"/>
    </row>
    <row r="11161" spans="2:3" x14ac:dyDescent="0.2">
      <c r="B11161" s="465"/>
      <c r="C11161" s="465"/>
    </row>
    <row r="11162" spans="2:3" x14ac:dyDescent="0.2">
      <c r="B11162" s="465"/>
      <c r="C11162" s="465"/>
    </row>
    <row r="11163" spans="2:3" x14ac:dyDescent="0.2">
      <c r="B11163" s="465"/>
      <c r="C11163" s="465"/>
    </row>
    <row r="11164" spans="2:3" x14ac:dyDescent="0.2">
      <c r="B11164" s="465"/>
      <c r="C11164" s="465"/>
    </row>
    <row r="11165" spans="2:3" x14ac:dyDescent="0.2">
      <c r="B11165" s="465"/>
      <c r="C11165" s="465"/>
    </row>
    <row r="11166" spans="2:3" x14ac:dyDescent="0.2">
      <c r="B11166" s="465"/>
      <c r="C11166" s="465"/>
    </row>
    <row r="11167" spans="2:3" x14ac:dyDescent="0.2">
      <c r="B11167" s="465"/>
      <c r="C11167" s="465"/>
    </row>
    <row r="11168" spans="2:3" x14ac:dyDescent="0.2">
      <c r="B11168" s="465"/>
      <c r="C11168" s="465"/>
    </row>
    <row r="11169" spans="2:3" x14ac:dyDescent="0.2">
      <c r="B11169" s="465"/>
      <c r="C11169" s="465"/>
    </row>
    <row r="11170" spans="2:3" x14ac:dyDescent="0.2">
      <c r="B11170" s="465"/>
      <c r="C11170" s="465"/>
    </row>
    <row r="11171" spans="2:3" x14ac:dyDescent="0.2">
      <c r="B11171" s="465"/>
      <c r="C11171" s="465"/>
    </row>
    <row r="11172" spans="2:3" x14ac:dyDescent="0.2">
      <c r="B11172" s="465"/>
      <c r="C11172" s="465"/>
    </row>
    <row r="11173" spans="2:3" x14ac:dyDescent="0.2">
      <c r="B11173" s="465"/>
      <c r="C11173" s="465"/>
    </row>
    <row r="11174" spans="2:3" x14ac:dyDescent="0.2">
      <c r="B11174" s="465"/>
      <c r="C11174" s="465"/>
    </row>
    <row r="11175" spans="2:3" x14ac:dyDescent="0.2">
      <c r="B11175" s="465"/>
      <c r="C11175" s="465"/>
    </row>
    <row r="11176" spans="2:3" x14ac:dyDescent="0.2">
      <c r="B11176" s="465"/>
      <c r="C11176" s="465"/>
    </row>
    <row r="11177" spans="2:3" x14ac:dyDescent="0.2">
      <c r="B11177" s="465"/>
      <c r="C11177" s="465"/>
    </row>
    <row r="11178" spans="2:3" x14ac:dyDescent="0.2">
      <c r="B11178" s="465"/>
      <c r="C11178" s="465"/>
    </row>
    <row r="11179" spans="2:3" x14ac:dyDescent="0.2">
      <c r="B11179" s="465"/>
      <c r="C11179" s="465"/>
    </row>
    <row r="11180" spans="2:3" x14ac:dyDescent="0.2">
      <c r="B11180" s="465"/>
      <c r="C11180" s="465"/>
    </row>
    <row r="11181" spans="2:3" x14ac:dyDescent="0.2">
      <c r="B11181" s="465"/>
      <c r="C11181" s="465"/>
    </row>
    <row r="11182" spans="2:3" x14ac:dyDescent="0.2">
      <c r="B11182" s="465"/>
      <c r="C11182" s="465"/>
    </row>
    <row r="11183" spans="2:3" x14ac:dyDescent="0.2">
      <c r="B11183" s="465"/>
      <c r="C11183" s="465"/>
    </row>
    <row r="11184" spans="2:3" x14ac:dyDescent="0.2">
      <c r="B11184" s="465"/>
      <c r="C11184" s="465"/>
    </row>
    <row r="11185" spans="2:3" x14ac:dyDescent="0.2">
      <c r="B11185" s="465"/>
      <c r="C11185" s="465"/>
    </row>
    <row r="11186" spans="2:3" x14ac:dyDescent="0.2">
      <c r="B11186" s="465"/>
      <c r="C11186" s="465"/>
    </row>
    <row r="11187" spans="2:3" x14ac:dyDescent="0.2">
      <c r="B11187" s="465"/>
      <c r="C11187" s="465"/>
    </row>
    <row r="11188" spans="2:3" x14ac:dyDescent="0.2">
      <c r="B11188" s="465"/>
      <c r="C11188" s="465"/>
    </row>
    <row r="11189" spans="2:3" x14ac:dyDescent="0.2">
      <c r="B11189" s="465"/>
      <c r="C11189" s="465"/>
    </row>
    <row r="11190" spans="2:3" x14ac:dyDescent="0.2">
      <c r="B11190" s="465"/>
      <c r="C11190" s="465"/>
    </row>
    <row r="11191" spans="2:3" x14ac:dyDescent="0.2">
      <c r="B11191" s="465"/>
      <c r="C11191" s="465"/>
    </row>
    <row r="11192" spans="2:3" x14ac:dyDescent="0.2">
      <c r="B11192" s="465"/>
      <c r="C11192" s="465"/>
    </row>
    <row r="11193" spans="2:3" x14ac:dyDescent="0.2">
      <c r="B11193" s="465"/>
      <c r="C11193" s="465"/>
    </row>
    <row r="11194" spans="2:3" x14ac:dyDescent="0.2">
      <c r="B11194" s="465"/>
      <c r="C11194" s="465"/>
    </row>
    <row r="11195" spans="2:3" x14ac:dyDescent="0.2">
      <c r="B11195" s="465"/>
      <c r="C11195" s="465"/>
    </row>
    <row r="11196" spans="2:3" x14ac:dyDescent="0.2">
      <c r="B11196" s="465"/>
      <c r="C11196" s="465"/>
    </row>
    <row r="11197" spans="2:3" x14ac:dyDescent="0.2">
      <c r="B11197" s="465"/>
      <c r="C11197" s="465"/>
    </row>
    <row r="11198" spans="2:3" x14ac:dyDescent="0.2">
      <c r="B11198" s="465"/>
      <c r="C11198" s="465"/>
    </row>
    <row r="11199" spans="2:3" x14ac:dyDescent="0.2">
      <c r="B11199" s="465"/>
      <c r="C11199" s="465"/>
    </row>
    <row r="11200" spans="2:3" x14ac:dyDescent="0.2">
      <c r="B11200" s="465"/>
      <c r="C11200" s="465"/>
    </row>
    <row r="11201" spans="2:3" x14ac:dyDescent="0.2">
      <c r="B11201" s="465"/>
      <c r="C11201" s="465"/>
    </row>
    <row r="11202" spans="2:3" x14ac:dyDescent="0.2">
      <c r="B11202" s="465"/>
      <c r="C11202" s="465"/>
    </row>
    <row r="11203" spans="2:3" x14ac:dyDescent="0.2">
      <c r="B11203" s="465"/>
      <c r="C11203" s="465"/>
    </row>
    <row r="11204" spans="2:3" x14ac:dyDescent="0.2">
      <c r="B11204" s="465"/>
      <c r="C11204" s="465"/>
    </row>
    <row r="11205" spans="2:3" x14ac:dyDescent="0.2">
      <c r="B11205" s="465"/>
      <c r="C11205" s="465"/>
    </row>
    <row r="11206" spans="2:3" x14ac:dyDescent="0.2">
      <c r="B11206" s="465"/>
      <c r="C11206" s="465"/>
    </row>
    <row r="11207" spans="2:3" x14ac:dyDescent="0.2">
      <c r="B11207" s="465"/>
      <c r="C11207" s="465"/>
    </row>
    <row r="11208" spans="2:3" x14ac:dyDescent="0.2">
      <c r="B11208" s="465"/>
      <c r="C11208" s="465"/>
    </row>
    <row r="11209" spans="2:3" x14ac:dyDescent="0.2">
      <c r="B11209" s="465"/>
      <c r="C11209" s="465"/>
    </row>
    <row r="11210" spans="2:3" x14ac:dyDescent="0.2">
      <c r="B11210" s="465"/>
      <c r="C11210" s="465"/>
    </row>
    <row r="11211" spans="2:3" x14ac:dyDescent="0.2">
      <c r="B11211" s="465"/>
      <c r="C11211" s="465"/>
    </row>
    <row r="11212" spans="2:3" x14ac:dyDescent="0.2">
      <c r="B11212" s="465"/>
      <c r="C11212" s="465"/>
    </row>
    <row r="11213" spans="2:3" x14ac:dyDescent="0.2">
      <c r="B11213" s="465"/>
      <c r="C11213" s="465"/>
    </row>
    <row r="11214" spans="2:3" x14ac:dyDescent="0.2">
      <c r="B11214" s="465"/>
      <c r="C11214" s="465"/>
    </row>
    <row r="11215" spans="2:3" x14ac:dyDescent="0.2">
      <c r="B11215" s="465"/>
      <c r="C11215" s="465"/>
    </row>
    <row r="11216" spans="2:3" x14ac:dyDescent="0.2">
      <c r="B11216" s="465"/>
      <c r="C11216" s="465"/>
    </row>
    <row r="11217" spans="2:3" x14ac:dyDescent="0.2">
      <c r="B11217" s="465"/>
      <c r="C11217" s="465"/>
    </row>
    <row r="11218" spans="2:3" x14ac:dyDescent="0.2">
      <c r="B11218" s="465"/>
      <c r="C11218" s="465"/>
    </row>
    <row r="11219" spans="2:3" x14ac:dyDescent="0.2">
      <c r="B11219" s="465"/>
      <c r="C11219" s="465"/>
    </row>
    <row r="11220" spans="2:3" x14ac:dyDescent="0.2">
      <c r="B11220" s="465"/>
      <c r="C11220" s="465"/>
    </row>
    <row r="11221" spans="2:3" x14ac:dyDescent="0.2">
      <c r="B11221" s="465"/>
      <c r="C11221" s="465"/>
    </row>
    <row r="11222" spans="2:3" x14ac:dyDescent="0.2">
      <c r="B11222" s="465"/>
      <c r="C11222" s="465"/>
    </row>
    <row r="11223" spans="2:3" x14ac:dyDescent="0.2">
      <c r="B11223" s="465"/>
      <c r="C11223" s="465"/>
    </row>
    <row r="11224" spans="2:3" x14ac:dyDescent="0.2">
      <c r="B11224" s="465"/>
      <c r="C11224" s="465"/>
    </row>
    <row r="11225" spans="2:3" x14ac:dyDescent="0.2">
      <c r="B11225" s="465"/>
      <c r="C11225" s="465"/>
    </row>
    <row r="11226" spans="2:3" x14ac:dyDescent="0.2">
      <c r="B11226" s="465"/>
      <c r="C11226" s="465"/>
    </row>
    <row r="11227" spans="2:3" x14ac:dyDescent="0.2">
      <c r="B11227" s="465"/>
      <c r="C11227" s="465"/>
    </row>
    <row r="11228" spans="2:3" x14ac:dyDescent="0.2">
      <c r="B11228" s="465"/>
      <c r="C11228" s="465"/>
    </row>
    <row r="11229" spans="2:3" x14ac:dyDescent="0.2">
      <c r="B11229" s="465"/>
      <c r="C11229" s="465"/>
    </row>
    <row r="11230" spans="2:3" x14ac:dyDescent="0.2">
      <c r="B11230" s="465"/>
      <c r="C11230" s="465"/>
    </row>
    <row r="11231" spans="2:3" x14ac:dyDescent="0.2">
      <c r="B11231" s="465"/>
      <c r="C11231" s="465"/>
    </row>
    <row r="11232" spans="2:3" x14ac:dyDescent="0.2">
      <c r="B11232" s="465"/>
      <c r="C11232" s="465"/>
    </row>
    <row r="11233" spans="2:3" x14ac:dyDescent="0.2">
      <c r="B11233" s="465"/>
      <c r="C11233" s="465"/>
    </row>
    <row r="11234" spans="2:3" x14ac:dyDescent="0.2">
      <c r="B11234" s="465"/>
      <c r="C11234" s="465"/>
    </row>
    <row r="11235" spans="2:3" x14ac:dyDescent="0.2">
      <c r="B11235" s="465"/>
      <c r="C11235" s="465"/>
    </row>
    <row r="11236" spans="2:3" x14ac:dyDescent="0.2">
      <c r="B11236" s="465"/>
      <c r="C11236" s="465"/>
    </row>
    <row r="11237" spans="2:3" x14ac:dyDescent="0.2">
      <c r="B11237" s="465"/>
      <c r="C11237" s="465"/>
    </row>
    <row r="11238" spans="2:3" x14ac:dyDescent="0.2">
      <c r="B11238" s="465"/>
      <c r="C11238" s="465"/>
    </row>
    <row r="11239" spans="2:3" x14ac:dyDescent="0.2">
      <c r="B11239" s="465"/>
      <c r="C11239" s="465"/>
    </row>
    <row r="11240" spans="2:3" x14ac:dyDescent="0.2">
      <c r="B11240" s="465"/>
      <c r="C11240" s="465"/>
    </row>
    <row r="11241" spans="2:3" x14ac:dyDescent="0.2">
      <c r="B11241" s="465"/>
      <c r="C11241" s="465"/>
    </row>
    <row r="11242" spans="2:3" x14ac:dyDescent="0.2">
      <c r="B11242" s="465"/>
      <c r="C11242" s="465"/>
    </row>
    <row r="11243" spans="2:3" x14ac:dyDescent="0.2">
      <c r="B11243" s="465"/>
      <c r="C11243" s="465"/>
    </row>
    <row r="11244" spans="2:3" x14ac:dyDescent="0.2">
      <c r="B11244" s="465"/>
      <c r="C11244" s="465"/>
    </row>
    <row r="11245" spans="2:3" x14ac:dyDescent="0.2">
      <c r="B11245" s="465"/>
      <c r="C11245" s="465"/>
    </row>
    <row r="11246" spans="2:3" x14ac:dyDescent="0.2">
      <c r="B11246" s="465"/>
      <c r="C11246" s="465"/>
    </row>
    <row r="11247" spans="2:3" x14ac:dyDescent="0.2">
      <c r="B11247" s="465"/>
      <c r="C11247" s="465"/>
    </row>
    <row r="11248" spans="2:3" x14ac:dyDescent="0.2">
      <c r="B11248" s="465"/>
      <c r="C11248" s="465"/>
    </row>
    <row r="11249" spans="2:3" x14ac:dyDescent="0.2">
      <c r="B11249" s="465"/>
      <c r="C11249" s="465"/>
    </row>
    <row r="11250" spans="2:3" x14ac:dyDescent="0.2">
      <c r="B11250" s="465"/>
      <c r="C11250" s="465"/>
    </row>
    <row r="11251" spans="2:3" x14ac:dyDescent="0.2">
      <c r="B11251" s="465"/>
      <c r="C11251" s="465"/>
    </row>
    <row r="11252" spans="2:3" x14ac:dyDescent="0.2">
      <c r="B11252" s="465"/>
      <c r="C11252" s="465"/>
    </row>
    <row r="11253" spans="2:3" x14ac:dyDescent="0.2">
      <c r="B11253" s="465"/>
      <c r="C11253" s="465"/>
    </row>
    <row r="11254" spans="2:3" x14ac:dyDescent="0.2">
      <c r="B11254" s="465"/>
      <c r="C11254" s="465"/>
    </row>
    <row r="11255" spans="2:3" x14ac:dyDescent="0.2">
      <c r="B11255" s="465"/>
      <c r="C11255" s="465"/>
    </row>
    <row r="11256" spans="2:3" x14ac:dyDescent="0.2">
      <c r="B11256" s="465"/>
      <c r="C11256" s="465"/>
    </row>
    <row r="11257" spans="2:3" x14ac:dyDescent="0.2">
      <c r="B11257" s="465"/>
      <c r="C11257" s="465"/>
    </row>
    <row r="11258" spans="2:3" x14ac:dyDescent="0.2">
      <c r="B11258" s="465"/>
      <c r="C11258" s="465"/>
    </row>
    <row r="11259" spans="2:3" x14ac:dyDescent="0.2">
      <c r="B11259" s="465"/>
      <c r="C11259" s="465"/>
    </row>
    <row r="11260" spans="2:3" x14ac:dyDescent="0.2">
      <c r="B11260" s="465"/>
      <c r="C11260" s="465"/>
    </row>
    <row r="11261" spans="2:3" x14ac:dyDescent="0.2">
      <c r="B11261" s="465"/>
      <c r="C11261" s="465"/>
    </row>
    <row r="11262" spans="2:3" x14ac:dyDescent="0.2">
      <c r="B11262" s="465"/>
      <c r="C11262" s="465"/>
    </row>
    <row r="11263" spans="2:3" x14ac:dyDescent="0.2">
      <c r="B11263" s="465"/>
      <c r="C11263" s="465"/>
    </row>
    <row r="11264" spans="2:3" x14ac:dyDescent="0.2">
      <c r="B11264" s="465"/>
      <c r="C11264" s="465"/>
    </row>
    <row r="11265" spans="2:3" x14ac:dyDescent="0.2">
      <c r="B11265" s="465"/>
      <c r="C11265" s="465"/>
    </row>
    <row r="11266" spans="2:3" x14ac:dyDescent="0.2">
      <c r="B11266" s="465"/>
      <c r="C11266" s="465"/>
    </row>
    <row r="11267" spans="2:3" x14ac:dyDescent="0.2">
      <c r="B11267" s="465"/>
      <c r="C11267" s="465"/>
    </row>
    <row r="11268" spans="2:3" x14ac:dyDescent="0.2">
      <c r="B11268" s="465"/>
      <c r="C11268" s="465"/>
    </row>
    <row r="11269" spans="2:3" x14ac:dyDescent="0.2">
      <c r="B11269" s="465"/>
      <c r="C11269" s="465"/>
    </row>
    <row r="11270" spans="2:3" x14ac:dyDescent="0.2">
      <c r="B11270" s="465"/>
      <c r="C11270" s="465"/>
    </row>
    <row r="11271" spans="2:3" x14ac:dyDescent="0.2">
      <c r="B11271" s="465"/>
      <c r="C11271" s="465"/>
    </row>
    <row r="11272" spans="2:3" x14ac:dyDescent="0.2">
      <c r="B11272" s="465"/>
      <c r="C11272" s="465"/>
    </row>
    <row r="11273" spans="2:3" x14ac:dyDescent="0.2">
      <c r="B11273" s="465"/>
      <c r="C11273" s="465"/>
    </row>
    <row r="11274" spans="2:3" x14ac:dyDescent="0.2">
      <c r="B11274" s="465"/>
      <c r="C11274" s="465"/>
    </row>
    <row r="11275" spans="2:3" x14ac:dyDescent="0.2">
      <c r="B11275" s="465"/>
      <c r="C11275" s="465"/>
    </row>
    <row r="11276" spans="2:3" x14ac:dyDescent="0.2">
      <c r="B11276" s="465"/>
      <c r="C11276" s="465"/>
    </row>
    <row r="11277" spans="2:3" x14ac:dyDescent="0.2">
      <c r="B11277" s="465"/>
      <c r="C11277" s="465"/>
    </row>
    <row r="11278" spans="2:3" x14ac:dyDescent="0.2">
      <c r="B11278" s="465"/>
      <c r="C11278" s="465"/>
    </row>
    <row r="11279" spans="2:3" x14ac:dyDescent="0.2">
      <c r="B11279" s="465"/>
      <c r="C11279" s="465"/>
    </row>
    <row r="11280" spans="2:3" x14ac:dyDescent="0.2">
      <c r="B11280" s="465"/>
      <c r="C11280" s="465"/>
    </row>
    <row r="11281" spans="2:3" x14ac:dyDescent="0.2">
      <c r="B11281" s="465"/>
      <c r="C11281" s="465"/>
    </row>
    <row r="11282" spans="2:3" x14ac:dyDescent="0.2">
      <c r="B11282" s="465"/>
      <c r="C11282" s="465"/>
    </row>
    <row r="11283" spans="2:3" x14ac:dyDescent="0.2">
      <c r="B11283" s="465"/>
      <c r="C11283" s="465"/>
    </row>
    <row r="11284" spans="2:3" x14ac:dyDescent="0.2">
      <c r="B11284" s="465"/>
      <c r="C11284" s="465"/>
    </row>
    <row r="11285" spans="2:3" x14ac:dyDescent="0.2">
      <c r="B11285" s="465"/>
      <c r="C11285" s="465"/>
    </row>
    <row r="11286" spans="2:3" x14ac:dyDescent="0.2">
      <c r="B11286" s="465"/>
      <c r="C11286" s="465"/>
    </row>
    <row r="11287" spans="2:3" x14ac:dyDescent="0.2">
      <c r="B11287" s="465"/>
      <c r="C11287" s="465"/>
    </row>
    <row r="11288" spans="2:3" x14ac:dyDescent="0.2">
      <c r="B11288" s="465"/>
      <c r="C11288" s="465"/>
    </row>
    <row r="11289" spans="2:3" x14ac:dyDescent="0.2">
      <c r="B11289" s="465"/>
      <c r="C11289" s="465"/>
    </row>
    <row r="11290" spans="2:3" x14ac:dyDescent="0.2">
      <c r="B11290" s="465"/>
      <c r="C11290" s="465"/>
    </row>
    <row r="11291" spans="2:3" x14ac:dyDescent="0.2">
      <c r="B11291" s="465"/>
      <c r="C11291" s="465"/>
    </row>
    <row r="11292" spans="2:3" x14ac:dyDescent="0.2">
      <c r="B11292" s="465"/>
      <c r="C11292" s="465"/>
    </row>
    <row r="11293" spans="2:3" x14ac:dyDescent="0.2">
      <c r="B11293" s="465"/>
      <c r="C11293" s="465"/>
    </row>
    <row r="11294" spans="2:3" x14ac:dyDescent="0.2">
      <c r="B11294" s="465"/>
      <c r="C11294" s="465"/>
    </row>
    <row r="11295" spans="2:3" x14ac:dyDescent="0.2">
      <c r="B11295" s="465"/>
      <c r="C11295" s="465"/>
    </row>
    <row r="11296" spans="2:3" x14ac:dyDescent="0.2">
      <c r="B11296" s="465"/>
      <c r="C11296" s="465"/>
    </row>
    <row r="11297" spans="2:3" x14ac:dyDescent="0.2">
      <c r="B11297" s="465"/>
      <c r="C11297" s="465"/>
    </row>
    <row r="11298" spans="2:3" x14ac:dyDescent="0.2">
      <c r="B11298" s="465"/>
      <c r="C11298" s="465"/>
    </row>
    <row r="11299" spans="2:3" x14ac:dyDescent="0.2">
      <c r="B11299" s="465"/>
      <c r="C11299" s="465"/>
    </row>
    <row r="11300" spans="2:3" x14ac:dyDescent="0.2">
      <c r="B11300" s="465"/>
      <c r="C11300" s="465"/>
    </row>
    <row r="11301" spans="2:3" x14ac:dyDescent="0.2">
      <c r="B11301" s="465"/>
      <c r="C11301" s="465"/>
    </row>
    <row r="11302" spans="2:3" x14ac:dyDescent="0.2">
      <c r="B11302" s="465"/>
      <c r="C11302" s="465"/>
    </row>
    <row r="11303" spans="2:3" x14ac:dyDescent="0.2">
      <c r="B11303" s="465"/>
      <c r="C11303" s="465"/>
    </row>
    <row r="11304" spans="2:3" x14ac:dyDescent="0.2">
      <c r="B11304" s="465"/>
      <c r="C11304" s="465"/>
    </row>
    <row r="11305" spans="2:3" x14ac:dyDescent="0.2">
      <c r="B11305" s="465"/>
      <c r="C11305" s="465"/>
    </row>
    <row r="11306" spans="2:3" x14ac:dyDescent="0.2">
      <c r="B11306" s="465"/>
      <c r="C11306" s="465"/>
    </row>
    <row r="11307" spans="2:3" x14ac:dyDescent="0.2">
      <c r="B11307" s="465"/>
      <c r="C11307" s="465"/>
    </row>
    <row r="11308" spans="2:3" x14ac:dyDescent="0.2">
      <c r="B11308" s="465"/>
      <c r="C11308" s="465"/>
    </row>
    <row r="11309" spans="2:3" x14ac:dyDescent="0.2">
      <c r="B11309" s="465"/>
      <c r="C11309" s="465"/>
    </row>
    <row r="11310" spans="2:3" x14ac:dyDescent="0.2">
      <c r="B11310" s="465"/>
      <c r="C11310" s="465"/>
    </row>
    <row r="11311" spans="2:3" x14ac:dyDescent="0.2">
      <c r="B11311" s="465"/>
      <c r="C11311" s="465"/>
    </row>
    <row r="11312" spans="2:3" x14ac:dyDescent="0.2">
      <c r="B11312" s="465"/>
      <c r="C11312" s="465"/>
    </row>
    <row r="11313" spans="2:3" x14ac:dyDescent="0.2">
      <c r="B11313" s="465"/>
      <c r="C11313" s="465"/>
    </row>
    <row r="11314" spans="2:3" x14ac:dyDescent="0.2">
      <c r="B11314" s="465"/>
      <c r="C11314" s="465"/>
    </row>
    <row r="11315" spans="2:3" x14ac:dyDescent="0.2">
      <c r="B11315" s="465"/>
      <c r="C11315" s="465"/>
    </row>
    <row r="11316" spans="2:3" x14ac:dyDescent="0.2">
      <c r="B11316" s="465"/>
      <c r="C11316" s="465"/>
    </row>
    <row r="11317" spans="2:3" x14ac:dyDescent="0.2">
      <c r="B11317" s="465"/>
      <c r="C11317" s="465"/>
    </row>
    <row r="11318" spans="2:3" x14ac:dyDescent="0.2">
      <c r="B11318" s="465"/>
      <c r="C11318" s="465"/>
    </row>
    <row r="11319" spans="2:3" x14ac:dyDescent="0.2">
      <c r="B11319" s="465"/>
      <c r="C11319" s="465"/>
    </row>
    <row r="11320" spans="2:3" x14ac:dyDescent="0.2">
      <c r="B11320" s="465"/>
      <c r="C11320" s="465"/>
    </row>
    <row r="11321" spans="2:3" x14ac:dyDescent="0.2">
      <c r="B11321" s="465"/>
      <c r="C11321" s="465"/>
    </row>
    <row r="11322" spans="2:3" x14ac:dyDescent="0.2">
      <c r="B11322" s="465"/>
      <c r="C11322" s="465"/>
    </row>
    <row r="11323" spans="2:3" x14ac:dyDescent="0.2">
      <c r="B11323" s="465"/>
      <c r="C11323" s="465"/>
    </row>
    <row r="11324" spans="2:3" x14ac:dyDescent="0.2">
      <c r="B11324" s="465"/>
      <c r="C11324" s="465"/>
    </row>
    <row r="11325" spans="2:3" x14ac:dyDescent="0.2">
      <c r="B11325" s="465"/>
      <c r="C11325" s="465"/>
    </row>
    <row r="11326" spans="2:3" x14ac:dyDescent="0.2">
      <c r="B11326" s="465"/>
      <c r="C11326" s="465"/>
    </row>
    <row r="11327" spans="2:3" x14ac:dyDescent="0.2">
      <c r="B11327" s="465"/>
      <c r="C11327" s="465"/>
    </row>
    <row r="11328" spans="2:3" x14ac:dyDescent="0.2">
      <c r="B11328" s="465"/>
      <c r="C11328" s="465"/>
    </row>
    <row r="11329" spans="2:3" x14ac:dyDescent="0.2">
      <c r="B11329" s="465"/>
      <c r="C11329" s="465"/>
    </row>
    <row r="11330" spans="2:3" x14ac:dyDescent="0.2">
      <c r="B11330" s="465"/>
      <c r="C11330" s="465"/>
    </row>
    <row r="11331" spans="2:3" x14ac:dyDescent="0.2">
      <c r="B11331" s="465"/>
      <c r="C11331" s="465"/>
    </row>
    <row r="11332" spans="2:3" x14ac:dyDescent="0.2">
      <c r="B11332" s="465"/>
      <c r="C11332" s="465"/>
    </row>
    <row r="11333" spans="2:3" x14ac:dyDescent="0.2">
      <c r="B11333" s="465"/>
      <c r="C11333" s="465"/>
    </row>
    <row r="11334" spans="2:3" x14ac:dyDescent="0.2">
      <c r="B11334" s="465"/>
      <c r="C11334" s="465"/>
    </row>
    <row r="11335" spans="2:3" x14ac:dyDescent="0.2">
      <c r="B11335" s="465"/>
      <c r="C11335" s="465"/>
    </row>
    <row r="11336" spans="2:3" x14ac:dyDescent="0.2">
      <c r="B11336" s="465"/>
      <c r="C11336" s="465"/>
    </row>
    <row r="11337" spans="2:3" x14ac:dyDescent="0.2">
      <c r="B11337" s="465"/>
      <c r="C11337" s="465"/>
    </row>
    <row r="11338" spans="2:3" x14ac:dyDescent="0.2">
      <c r="B11338" s="465"/>
      <c r="C11338" s="465"/>
    </row>
    <row r="11339" spans="2:3" x14ac:dyDescent="0.2">
      <c r="B11339" s="465"/>
      <c r="C11339" s="465"/>
    </row>
    <row r="11340" spans="2:3" x14ac:dyDescent="0.2">
      <c r="B11340" s="465"/>
      <c r="C11340" s="465"/>
    </row>
    <row r="11341" spans="2:3" x14ac:dyDescent="0.2">
      <c r="B11341" s="465"/>
      <c r="C11341" s="465"/>
    </row>
    <row r="11342" spans="2:3" x14ac:dyDescent="0.2">
      <c r="B11342" s="465"/>
      <c r="C11342" s="465"/>
    </row>
    <row r="11343" spans="2:3" x14ac:dyDescent="0.2">
      <c r="B11343" s="465"/>
      <c r="C11343" s="465"/>
    </row>
    <row r="11344" spans="2:3" x14ac:dyDescent="0.2">
      <c r="B11344" s="465"/>
      <c r="C11344" s="465"/>
    </row>
    <row r="11345" spans="2:3" x14ac:dyDescent="0.2">
      <c r="B11345" s="465"/>
      <c r="C11345" s="465"/>
    </row>
    <row r="11346" spans="2:3" x14ac:dyDescent="0.2">
      <c r="B11346" s="465"/>
      <c r="C11346" s="465"/>
    </row>
    <row r="11347" spans="2:3" x14ac:dyDescent="0.2">
      <c r="B11347" s="465"/>
      <c r="C11347" s="465"/>
    </row>
    <row r="11348" spans="2:3" x14ac:dyDescent="0.2">
      <c r="B11348" s="465"/>
      <c r="C11348" s="465"/>
    </row>
    <row r="11349" spans="2:3" x14ac:dyDescent="0.2">
      <c r="B11349" s="465"/>
      <c r="C11349" s="465"/>
    </row>
    <row r="11350" spans="2:3" x14ac:dyDescent="0.2">
      <c r="B11350" s="465"/>
      <c r="C11350" s="465"/>
    </row>
    <row r="11351" spans="2:3" x14ac:dyDescent="0.2">
      <c r="B11351" s="465"/>
      <c r="C11351" s="465"/>
    </row>
    <row r="11352" spans="2:3" x14ac:dyDescent="0.2">
      <c r="B11352" s="465"/>
      <c r="C11352" s="465"/>
    </row>
    <row r="11353" spans="2:3" x14ac:dyDescent="0.2">
      <c r="B11353" s="465"/>
      <c r="C11353" s="465"/>
    </row>
    <row r="11354" spans="2:3" x14ac:dyDescent="0.2">
      <c r="B11354" s="465"/>
      <c r="C11354" s="465"/>
    </row>
    <row r="11355" spans="2:3" x14ac:dyDescent="0.2">
      <c r="B11355" s="465"/>
      <c r="C11355" s="465"/>
    </row>
    <row r="11356" spans="2:3" x14ac:dyDescent="0.2">
      <c r="B11356" s="465"/>
      <c r="C11356" s="465"/>
    </row>
    <row r="11357" spans="2:3" x14ac:dyDescent="0.2">
      <c r="B11357" s="465"/>
      <c r="C11357" s="465"/>
    </row>
    <row r="11358" spans="2:3" x14ac:dyDescent="0.2">
      <c r="B11358" s="465"/>
      <c r="C11358" s="465"/>
    </row>
    <row r="11359" spans="2:3" x14ac:dyDescent="0.2">
      <c r="B11359" s="465"/>
      <c r="C11359" s="465"/>
    </row>
    <row r="11360" spans="2:3" x14ac:dyDescent="0.2">
      <c r="B11360" s="465"/>
      <c r="C11360" s="465"/>
    </row>
    <row r="11361" spans="2:3" x14ac:dyDescent="0.2">
      <c r="B11361" s="465"/>
      <c r="C11361" s="465"/>
    </row>
    <row r="11362" spans="2:3" x14ac:dyDescent="0.2">
      <c r="B11362" s="465"/>
      <c r="C11362" s="465"/>
    </row>
    <row r="11363" spans="2:3" x14ac:dyDescent="0.2">
      <c r="B11363" s="465"/>
      <c r="C11363" s="465"/>
    </row>
    <row r="11364" spans="2:3" x14ac:dyDescent="0.2">
      <c r="B11364" s="465"/>
      <c r="C11364" s="465"/>
    </row>
    <row r="11365" spans="2:3" x14ac:dyDescent="0.2">
      <c r="B11365" s="465"/>
      <c r="C11365" s="465"/>
    </row>
    <row r="11366" spans="2:3" x14ac:dyDescent="0.2">
      <c r="B11366" s="465"/>
      <c r="C11366" s="465"/>
    </row>
    <row r="11367" spans="2:3" x14ac:dyDescent="0.2">
      <c r="B11367" s="465"/>
      <c r="C11367" s="465"/>
    </row>
    <row r="11368" spans="2:3" x14ac:dyDescent="0.2">
      <c r="B11368" s="465"/>
      <c r="C11368" s="465"/>
    </row>
    <row r="11369" spans="2:3" x14ac:dyDescent="0.2">
      <c r="B11369" s="465"/>
      <c r="C11369" s="465"/>
    </row>
    <row r="11370" spans="2:3" x14ac:dyDescent="0.2">
      <c r="B11370" s="465"/>
      <c r="C11370" s="465"/>
    </row>
    <row r="11371" spans="2:3" x14ac:dyDescent="0.2">
      <c r="B11371" s="465"/>
      <c r="C11371" s="465"/>
    </row>
    <row r="11372" spans="2:3" x14ac:dyDescent="0.2">
      <c r="B11372" s="465"/>
      <c r="C11372" s="465"/>
    </row>
    <row r="11373" spans="2:3" x14ac:dyDescent="0.2">
      <c r="B11373" s="465"/>
      <c r="C11373" s="465"/>
    </row>
    <row r="11374" spans="2:3" x14ac:dyDescent="0.2">
      <c r="B11374" s="465"/>
      <c r="C11374" s="465"/>
    </row>
    <row r="11375" spans="2:3" x14ac:dyDescent="0.2">
      <c r="B11375" s="465"/>
      <c r="C11375" s="465"/>
    </row>
    <row r="11376" spans="2:3" x14ac:dyDescent="0.2">
      <c r="B11376" s="465"/>
      <c r="C11376" s="465"/>
    </row>
    <row r="11377" spans="2:3" x14ac:dyDescent="0.2">
      <c r="B11377" s="465"/>
      <c r="C11377" s="465"/>
    </row>
    <row r="11378" spans="2:3" x14ac:dyDescent="0.2">
      <c r="B11378" s="465"/>
      <c r="C11378" s="465"/>
    </row>
    <row r="11379" spans="2:3" x14ac:dyDescent="0.2">
      <c r="B11379" s="465"/>
      <c r="C11379" s="465"/>
    </row>
    <row r="11380" spans="2:3" x14ac:dyDescent="0.2">
      <c r="B11380" s="465"/>
      <c r="C11380" s="465"/>
    </row>
    <row r="11381" spans="2:3" x14ac:dyDescent="0.2">
      <c r="B11381" s="465"/>
      <c r="C11381" s="465"/>
    </row>
    <row r="11382" spans="2:3" x14ac:dyDescent="0.2">
      <c r="B11382" s="465"/>
      <c r="C11382" s="465"/>
    </row>
    <row r="11383" spans="2:3" x14ac:dyDescent="0.2">
      <c r="B11383" s="465"/>
      <c r="C11383" s="465"/>
    </row>
    <row r="11384" spans="2:3" x14ac:dyDescent="0.2">
      <c r="B11384" s="465"/>
      <c r="C11384" s="465"/>
    </row>
    <row r="11385" spans="2:3" x14ac:dyDescent="0.2">
      <c r="B11385" s="465"/>
      <c r="C11385" s="465"/>
    </row>
    <row r="11386" spans="2:3" x14ac:dyDescent="0.2">
      <c r="B11386" s="465"/>
      <c r="C11386" s="465"/>
    </row>
    <row r="11387" spans="2:3" x14ac:dyDescent="0.2">
      <c r="B11387" s="465"/>
      <c r="C11387" s="465"/>
    </row>
    <row r="11388" spans="2:3" x14ac:dyDescent="0.2">
      <c r="B11388" s="465"/>
      <c r="C11388" s="465"/>
    </row>
    <row r="11389" spans="2:3" x14ac:dyDescent="0.2">
      <c r="B11389" s="465"/>
      <c r="C11389" s="465"/>
    </row>
    <row r="11390" spans="2:3" x14ac:dyDescent="0.2">
      <c r="B11390" s="465"/>
      <c r="C11390" s="465"/>
    </row>
    <row r="11391" spans="2:3" x14ac:dyDescent="0.2">
      <c r="B11391" s="465"/>
      <c r="C11391" s="465"/>
    </row>
    <row r="11392" spans="2:3" x14ac:dyDescent="0.2">
      <c r="B11392" s="465"/>
      <c r="C11392" s="465"/>
    </row>
    <row r="11393" spans="2:3" x14ac:dyDescent="0.2">
      <c r="B11393" s="465"/>
      <c r="C11393" s="465"/>
    </row>
    <row r="11394" spans="2:3" x14ac:dyDescent="0.2">
      <c r="B11394" s="465"/>
      <c r="C11394" s="465"/>
    </row>
    <row r="11395" spans="2:3" x14ac:dyDescent="0.2">
      <c r="B11395" s="465"/>
      <c r="C11395" s="465"/>
    </row>
    <row r="11396" spans="2:3" x14ac:dyDescent="0.2">
      <c r="B11396" s="465"/>
      <c r="C11396" s="465"/>
    </row>
    <row r="11397" spans="2:3" x14ac:dyDescent="0.2">
      <c r="B11397" s="465"/>
      <c r="C11397" s="465"/>
    </row>
    <row r="11398" spans="2:3" x14ac:dyDescent="0.2">
      <c r="B11398" s="465"/>
      <c r="C11398" s="465"/>
    </row>
    <row r="11399" spans="2:3" x14ac:dyDescent="0.2">
      <c r="B11399" s="465"/>
      <c r="C11399" s="465"/>
    </row>
    <row r="11400" spans="2:3" x14ac:dyDescent="0.2">
      <c r="B11400" s="465"/>
      <c r="C11400" s="465"/>
    </row>
    <row r="11401" spans="2:3" x14ac:dyDescent="0.2">
      <c r="B11401" s="465"/>
      <c r="C11401" s="465"/>
    </row>
    <row r="11402" spans="2:3" x14ac:dyDescent="0.2">
      <c r="B11402" s="465"/>
      <c r="C11402" s="465"/>
    </row>
    <row r="11403" spans="2:3" x14ac:dyDescent="0.2">
      <c r="B11403" s="465"/>
      <c r="C11403" s="465"/>
    </row>
    <row r="11404" spans="2:3" x14ac:dyDescent="0.2">
      <c r="B11404" s="465"/>
      <c r="C11404" s="465"/>
    </row>
    <row r="11405" spans="2:3" x14ac:dyDescent="0.2">
      <c r="B11405" s="465"/>
      <c r="C11405" s="465"/>
    </row>
    <row r="11406" spans="2:3" x14ac:dyDescent="0.2">
      <c r="B11406" s="465"/>
      <c r="C11406" s="465"/>
    </row>
    <row r="11407" spans="2:3" x14ac:dyDescent="0.2">
      <c r="B11407" s="465"/>
      <c r="C11407" s="465"/>
    </row>
    <row r="11408" spans="2:3" x14ac:dyDescent="0.2">
      <c r="B11408" s="465"/>
      <c r="C11408" s="465"/>
    </row>
    <row r="11409" spans="2:3" x14ac:dyDescent="0.2">
      <c r="B11409" s="465"/>
      <c r="C11409" s="465"/>
    </row>
    <row r="11410" spans="2:3" x14ac:dyDescent="0.2">
      <c r="B11410" s="465"/>
      <c r="C11410" s="465"/>
    </row>
    <row r="11411" spans="2:3" x14ac:dyDescent="0.2">
      <c r="B11411" s="465"/>
      <c r="C11411" s="465"/>
    </row>
    <row r="11412" spans="2:3" x14ac:dyDescent="0.2">
      <c r="B11412" s="465"/>
      <c r="C11412" s="465"/>
    </row>
    <row r="11413" spans="2:3" x14ac:dyDescent="0.2">
      <c r="B11413" s="465"/>
      <c r="C11413" s="465"/>
    </row>
    <row r="11414" spans="2:3" x14ac:dyDescent="0.2">
      <c r="B11414" s="465"/>
      <c r="C11414" s="465"/>
    </row>
    <row r="11415" spans="2:3" x14ac:dyDescent="0.2">
      <c r="B11415" s="465"/>
      <c r="C11415" s="465"/>
    </row>
    <row r="11416" spans="2:3" x14ac:dyDescent="0.2">
      <c r="B11416" s="465"/>
      <c r="C11416" s="465"/>
    </row>
    <row r="11417" spans="2:3" x14ac:dyDescent="0.2">
      <c r="B11417" s="465"/>
      <c r="C11417" s="465"/>
    </row>
    <row r="11418" spans="2:3" x14ac:dyDescent="0.2">
      <c r="B11418" s="465"/>
      <c r="C11418" s="465"/>
    </row>
    <row r="11419" spans="2:3" x14ac:dyDescent="0.2">
      <c r="B11419" s="465"/>
      <c r="C11419" s="465"/>
    </row>
    <row r="11420" spans="2:3" x14ac:dyDescent="0.2">
      <c r="B11420" s="465"/>
      <c r="C11420" s="465"/>
    </row>
    <row r="11421" spans="2:3" x14ac:dyDescent="0.2">
      <c r="B11421" s="465"/>
      <c r="C11421" s="465"/>
    </row>
    <row r="11422" spans="2:3" x14ac:dyDescent="0.2">
      <c r="B11422" s="465"/>
      <c r="C11422" s="465"/>
    </row>
    <row r="11423" spans="2:3" x14ac:dyDescent="0.2">
      <c r="B11423" s="465"/>
      <c r="C11423" s="465"/>
    </row>
    <row r="11424" spans="2:3" x14ac:dyDescent="0.2">
      <c r="B11424" s="465"/>
      <c r="C11424" s="465"/>
    </row>
    <row r="11425" spans="2:3" x14ac:dyDescent="0.2">
      <c r="B11425" s="465"/>
      <c r="C11425" s="465"/>
    </row>
    <row r="11426" spans="2:3" x14ac:dyDescent="0.2">
      <c r="B11426" s="465"/>
      <c r="C11426" s="465"/>
    </row>
    <row r="11427" spans="2:3" x14ac:dyDescent="0.2">
      <c r="B11427" s="465"/>
      <c r="C11427" s="465"/>
    </row>
    <row r="11428" spans="2:3" x14ac:dyDescent="0.2">
      <c r="B11428" s="465"/>
      <c r="C11428" s="465"/>
    </row>
    <row r="11429" spans="2:3" x14ac:dyDescent="0.2">
      <c r="B11429" s="465"/>
      <c r="C11429" s="465"/>
    </row>
    <row r="11430" spans="2:3" x14ac:dyDescent="0.2">
      <c r="B11430" s="465"/>
      <c r="C11430" s="465"/>
    </row>
    <row r="11431" spans="2:3" x14ac:dyDescent="0.2">
      <c r="B11431" s="465"/>
      <c r="C11431" s="465"/>
    </row>
    <row r="11432" spans="2:3" x14ac:dyDescent="0.2">
      <c r="B11432" s="465"/>
      <c r="C11432" s="465"/>
    </row>
    <row r="11433" spans="2:3" x14ac:dyDescent="0.2">
      <c r="B11433" s="465"/>
      <c r="C11433" s="465"/>
    </row>
    <row r="11434" spans="2:3" x14ac:dyDescent="0.2">
      <c r="B11434" s="465"/>
      <c r="C11434" s="465"/>
    </row>
    <row r="11435" spans="2:3" x14ac:dyDescent="0.2">
      <c r="B11435" s="465"/>
      <c r="C11435" s="465"/>
    </row>
    <row r="11436" spans="2:3" x14ac:dyDescent="0.2">
      <c r="B11436" s="465"/>
      <c r="C11436" s="465"/>
    </row>
    <row r="11437" spans="2:3" x14ac:dyDescent="0.2">
      <c r="B11437" s="465"/>
      <c r="C11437" s="465"/>
    </row>
    <row r="11438" spans="2:3" x14ac:dyDescent="0.2">
      <c r="B11438" s="465"/>
      <c r="C11438" s="465"/>
    </row>
    <row r="11439" spans="2:3" x14ac:dyDescent="0.2">
      <c r="B11439" s="465"/>
      <c r="C11439" s="465"/>
    </row>
    <row r="11440" spans="2:3" x14ac:dyDescent="0.2">
      <c r="B11440" s="465"/>
      <c r="C11440" s="465"/>
    </row>
    <row r="11441" spans="2:3" x14ac:dyDescent="0.2">
      <c r="B11441" s="465"/>
      <c r="C11441" s="465"/>
    </row>
    <row r="11442" spans="2:3" x14ac:dyDescent="0.2">
      <c r="B11442" s="465"/>
      <c r="C11442" s="465"/>
    </row>
    <row r="11443" spans="2:3" x14ac:dyDescent="0.2">
      <c r="B11443" s="465"/>
      <c r="C11443" s="465"/>
    </row>
    <row r="11444" spans="2:3" x14ac:dyDescent="0.2">
      <c r="B11444" s="465"/>
      <c r="C11444" s="465"/>
    </row>
    <row r="11445" spans="2:3" x14ac:dyDescent="0.2">
      <c r="B11445" s="465"/>
      <c r="C11445" s="465"/>
    </row>
    <row r="11446" spans="2:3" x14ac:dyDescent="0.2">
      <c r="B11446" s="465"/>
      <c r="C11446" s="465"/>
    </row>
    <row r="11447" spans="2:3" x14ac:dyDescent="0.2">
      <c r="B11447" s="465"/>
      <c r="C11447" s="465"/>
    </row>
    <row r="11448" spans="2:3" x14ac:dyDescent="0.2">
      <c r="B11448" s="465"/>
      <c r="C11448" s="465"/>
    </row>
    <row r="11449" spans="2:3" x14ac:dyDescent="0.2">
      <c r="B11449" s="465"/>
      <c r="C11449" s="465"/>
    </row>
    <row r="11450" spans="2:3" x14ac:dyDescent="0.2">
      <c r="B11450" s="465"/>
      <c r="C11450" s="465"/>
    </row>
    <row r="11451" spans="2:3" x14ac:dyDescent="0.2">
      <c r="B11451" s="465"/>
      <c r="C11451" s="465"/>
    </row>
    <row r="11452" spans="2:3" x14ac:dyDescent="0.2">
      <c r="B11452" s="465"/>
      <c r="C11452" s="465"/>
    </row>
    <row r="11453" spans="2:3" x14ac:dyDescent="0.2">
      <c r="B11453" s="465"/>
      <c r="C11453" s="465"/>
    </row>
    <row r="11454" spans="2:3" x14ac:dyDescent="0.2">
      <c r="B11454" s="465"/>
      <c r="C11454" s="465"/>
    </row>
    <row r="11455" spans="2:3" x14ac:dyDescent="0.2">
      <c r="B11455" s="465"/>
      <c r="C11455" s="465"/>
    </row>
    <row r="11456" spans="2:3" x14ac:dyDescent="0.2">
      <c r="B11456" s="465"/>
      <c r="C11456" s="465"/>
    </row>
    <row r="11457" spans="2:3" x14ac:dyDescent="0.2">
      <c r="B11457" s="465"/>
      <c r="C11457" s="465"/>
    </row>
    <row r="11458" spans="2:3" x14ac:dyDescent="0.2">
      <c r="B11458" s="465"/>
      <c r="C11458" s="465"/>
    </row>
    <row r="11459" spans="2:3" x14ac:dyDescent="0.2">
      <c r="B11459" s="465"/>
      <c r="C11459" s="465"/>
    </row>
    <row r="11460" spans="2:3" x14ac:dyDescent="0.2">
      <c r="B11460" s="465"/>
      <c r="C11460" s="465"/>
    </row>
    <row r="11461" spans="2:3" x14ac:dyDescent="0.2">
      <c r="B11461" s="465"/>
      <c r="C11461" s="465"/>
    </row>
    <row r="11462" spans="2:3" x14ac:dyDescent="0.2">
      <c r="B11462" s="465"/>
      <c r="C11462" s="465"/>
    </row>
    <row r="11463" spans="2:3" x14ac:dyDescent="0.2">
      <c r="B11463" s="465"/>
      <c r="C11463" s="465"/>
    </row>
    <row r="11464" spans="2:3" x14ac:dyDescent="0.2">
      <c r="B11464" s="465"/>
      <c r="C11464" s="465"/>
    </row>
    <row r="11465" spans="2:3" x14ac:dyDescent="0.2">
      <c r="B11465" s="465"/>
      <c r="C11465" s="465"/>
    </row>
    <row r="11466" spans="2:3" x14ac:dyDescent="0.2">
      <c r="B11466" s="465"/>
      <c r="C11466" s="465"/>
    </row>
    <row r="11467" spans="2:3" x14ac:dyDescent="0.2">
      <c r="B11467" s="465"/>
      <c r="C11467" s="465"/>
    </row>
    <row r="11468" spans="2:3" x14ac:dyDescent="0.2">
      <c r="B11468" s="465"/>
      <c r="C11468" s="465"/>
    </row>
    <row r="11469" spans="2:3" x14ac:dyDescent="0.2">
      <c r="B11469" s="465"/>
      <c r="C11469" s="465"/>
    </row>
    <row r="11470" spans="2:3" x14ac:dyDescent="0.2">
      <c r="B11470" s="465"/>
      <c r="C11470" s="465"/>
    </row>
    <row r="11471" spans="2:3" x14ac:dyDescent="0.2">
      <c r="B11471" s="465"/>
      <c r="C11471" s="465"/>
    </row>
    <row r="11472" spans="2:3" x14ac:dyDescent="0.2">
      <c r="B11472" s="465"/>
      <c r="C11472" s="465"/>
    </row>
    <row r="11473" spans="2:3" x14ac:dyDescent="0.2">
      <c r="B11473" s="465"/>
      <c r="C11473" s="465"/>
    </row>
    <row r="11474" spans="2:3" x14ac:dyDescent="0.2">
      <c r="B11474" s="465"/>
      <c r="C11474" s="465"/>
    </row>
    <row r="11475" spans="2:3" x14ac:dyDescent="0.2">
      <c r="B11475" s="465"/>
      <c r="C11475" s="465"/>
    </row>
    <row r="11476" spans="2:3" x14ac:dyDescent="0.2">
      <c r="B11476" s="465"/>
      <c r="C11476" s="465"/>
    </row>
    <row r="11477" spans="2:3" x14ac:dyDescent="0.2">
      <c r="B11477" s="465"/>
      <c r="C11477" s="465"/>
    </row>
    <row r="11478" spans="2:3" x14ac:dyDescent="0.2">
      <c r="B11478" s="465"/>
      <c r="C11478" s="465"/>
    </row>
    <row r="11479" spans="2:3" x14ac:dyDescent="0.2">
      <c r="B11479" s="465"/>
      <c r="C11479" s="465"/>
    </row>
    <row r="11480" spans="2:3" x14ac:dyDescent="0.2">
      <c r="B11480" s="465"/>
      <c r="C11480" s="465"/>
    </row>
    <row r="11481" spans="2:3" x14ac:dyDescent="0.2">
      <c r="B11481" s="465"/>
      <c r="C11481" s="465"/>
    </row>
    <row r="11482" spans="2:3" x14ac:dyDescent="0.2">
      <c r="B11482" s="465"/>
      <c r="C11482" s="465"/>
    </row>
    <row r="11483" spans="2:3" x14ac:dyDescent="0.2">
      <c r="B11483" s="465"/>
      <c r="C11483" s="465"/>
    </row>
    <row r="11484" spans="2:3" x14ac:dyDescent="0.2">
      <c r="B11484" s="465"/>
      <c r="C11484" s="465"/>
    </row>
    <row r="11485" spans="2:3" x14ac:dyDescent="0.2">
      <c r="B11485" s="465"/>
      <c r="C11485" s="465"/>
    </row>
    <row r="11486" spans="2:3" x14ac:dyDescent="0.2">
      <c r="B11486" s="465"/>
      <c r="C11486" s="465"/>
    </row>
    <row r="11487" spans="2:3" x14ac:dyDescent="0.2">
      <c r="B11487" s="465"/>
      <c r="C11487" s="465"/>
    </row>
    <row r="11488" spans="2:3" x14ac:dyDescent="0.2">
      <c r="B11488" s="465"/>
      <c r="C11488" s="465"/>
    </row>
    <row r="11489" spans="2:3" x14ac:dyDescent="0.2">
      <c r="B11489" s="465"/>
      <c r="C11489" s="465"/>
    </row>
    <row r="11490" spans="2:3" x14ac:dyDescent="0.2">
      <c r="B11490" s="465"/>
      <c r="C11490" s="465"/>
    </row>
    <row r="11491" spans="2:3" x14ac:dyDescent="0.2">
      <c r="B11491" s="465"/>
      <c r="C11491" s="465"/>
    </row>
    <row r="11492" spans="2:3" x14ac:dyDescent="0.2">
      <c r="B11492" s="465"/>
      <c r="C11492" s="465"/>
    </row>
    <row r="11493" spans="2:3" x14ac:dyDescent="0.2">
      <c r="B11493" s="465"/>
      <c r="C11493" s="465"/>
    </row>
    <row r="11494" spans="2:3" x14ac:dyDescent="0.2">
      <c r="B11494" s="465"/>
      <c r="C11494" s="465"/>
    </row>
    <row r="11495" spans="2:3" x14ac:dyDescent="0.2">
      <c r="B11495" s="465"/>
      <c r="C11495" s="465"/>
    </row>
    <row r="11496" spans="2:3" x14ac:dyDescent="0.2">
      <c r="B11496" s="465"/>
      <c r="C11496" s="465"/>
    </row>
    <row r="11497" spans="2:3" x14ac:dyDescent="0.2">
      <c r="B11497" s="465"/>
      <c r="C11497" s="465"/>
    </row>
    <row r="11498" spans="2:3" x14ac:dyDescent="0.2">
      <c r="B11498" s="465"/>
      <c r="C11498" s="465"/>
    </row>
    <row r="11499" spans="2:3" x14ac:dyDescent="0.2">
      <c r="B11499" s="465"/>
      <c r="C11499" s="465"/>
    </row>
    <row r="11500" spans="2:3" x14ac:dyDescent="0.2">
      <c r="B11500" s="465"/>
      <c r="C11500" s="465"/>
    </row>
    <row r="11501" spans="2:3" x14ac:dyDescent="0.2">
      <c r="B11501" s="465"/>
      <c r="C11501" s="465"/>
    </row>
    <row r="11502" spans="2:3" x14ac:dyDescent="0.2">
      <c r="B11502" s="465"/>
      <c r="C11502" s="465"/>
    </row>
    <row r="11503" spans="2:3" x14ac:dyDescent="0.2">
      <c r="B11503" s="465"/>
      <c r="C11503" s="465"/>
    </row>
    <row r="11504" spans="2:3" x14ac:dyDescent="0.2">
      <c r="B11504" s="465"/>
      <c r="C11504" s="465"/>
    </row>
    <row r="11505" spans="2:3" x14ac:dyDescent="0.2">
      <c r="B11505" s="465"/>
      <c r="C11505" s="465"/>
    </row>
    <row r="11506" spans="2:3" x14ac:dyDescent="0.2">
      <c r="B11506" s="465"/>
      <c r="C11506" s="465"/>
    </row>
    <row r="11507" spans="2:3" x14ac:dyDescent="0.2">
      <c r="B11507" s="465"/>
      <c r="C11507" s="465"/>
    </row>
    <row r="11508" spans="2:3" x14ac:dyDescent="0.2">
      <c r="B11508" s="465"/>
      <c r="C11508" s="465"/>
    </row>
    <row r="11509" spans="2:3" x14ac:dyDescent="0.2">
      <c r="B11509" s="465"/>
      <c r="C11509" s="465"/>
    </row>
    <row r="11510" spans="2:3" x14ac:dyDescent="0.2">
      <c r="B11510" s="465"/>
      <c r="C11510" s="465"/>
    </row>
    <row r="11511" spans="2:3" x14ac:dyDescent="0.2">
      <c r="B11511" s="465"/>
      <c r="C11511" s="465"/>
    </row>
    <row r="11512" spans="2:3" x14ac:dyDescent="0.2">
      <c r="B11512" s="465"/>
      <c r="C11512" s="465"/>
    </row>
    <row r="11513" spans="2:3" x14ac:dyDescent="0.2">
      <c r="B11513" s="465"/>
      <c r="C11513" s="465"/>
    </row>
    <row r="11514" spans="2:3" x14ac:dyDescent="0.2">
      <c r="B11514" s="465"/>
      <c r="C11514" s="465"/>
    </row>
    <row r="11515" spans="2:3" x14ac:dyDescent="0.2">
      <c r="B11515" s="465"/>
      <c r="C11515" s="465"/>
    </row>
    <row r="11516" spans="2:3" x14ac:dyDescent="0.2">
      <c r="B11516" s="465"/>
      <c r="C11516" s="465"/>
    </row>
    <row r="11517" spans="2:3" x14ac:dyDescent="0.2">
      <c r="B11517" s="465"/>
      <c r="C11517" s="465"/>
    </row>
    <row r="11518" spans="2:3" x14ac:dyDescent="0.2">
      <c r="B11518" s="465"/>
      <c r="C11518" s="465"/>
    </row>
    <row r="11519" spans="2:3" x14ac:dyDescent="0.2">
      <c r="B11519" s="465"/>
      <c r="C11519" s="465"/>
    </row>
    <row r="11520" spans="2:3" x14ac:dyDescent="0.2">
      <c r="B11520" s="465"/>
      <c r="C11520" s="465"/>
    </row>
    <row r="11521" spans="2:3" x14ac:dyDescent="0.2">
      <c r="B11521" s="465"/>
      <c r="C11521" s="465"/>
    </row>
    <row r="11522" spans="2:3" x14ac:dyDescent="0.2">
      <c r="B11522" s="465"/>
      <c r="C11522" s="465"/>
    </row>
    <row r="11523" spans="2:3" x14ac:dyDescent="0.2">
      <c r="B11523" s="465"/>
      <c r="C11523" s="465"/>
    </row>
    <row r="11524" spans="2:3" x14ac:dyDescent="0.2">
      <c r="B11524" s="465"/>
      <c r="C11524" s="465"/>
    </row>
    <row r="11525" spans="2:3" x14ac:dyDescent="0.2">
      <c r="B11525" s="465"/>
      <c r="C11525" s="465"/>
    </row>
    <row r="11526" spans="2:3" x14ac:dyDescent="0.2">
      <c r="B11526" s="465"/>
      <c r="C11526" s="465"/>
    </row>
    <row r="11527" spans="2:3" x14ac:dyDescent="0.2">
      <c r="B11527" s="465"/>
      <c r="C11527" s="465"/>
    </row>
    <row r="11528" spans="2:3" x14ac:dyDescent="0.2">
      <c r="B11528" s="465"/>
      <c r="C11528" s="465"/>
    </row>
    <row r="11529" spans="2:3" x14ac:dyDescent="0.2">
      <c r="B11529" s="465"/>
      <c r="C11529" s="465"/>
    </row>
    <row r="11530" spans="2:3" x14ac:dyDescent="0.2">
      <c r="B11530" s="465"/>
      <c r="C11530" s="465"/>
    </row>
    <row r="11531" spans="2:3" x14ac:dyDescent="0.2">
      <c r="B11531" s="465"/>
      <c r="C11531" s="465"/>
    </row>
    <row r="11532" spans="2:3" x14ac:dyDescent="0.2">
      <c r="B11532" s="465"/>
      <c r="C11532" s="465"/>
    </row>
    <row r="11533" spans="2:3" x14ac:dyDescent="0.2">
      <c r="B11533" s="465"/>
      <c r="C11533" s="465"/>
    </row>
    <row r="11534" spans="2:3" x14ac:dyDescent="0.2">
      <c r="B11534" s="465"/>
      <c r="C11534" s="465"/>
    </row>
    <row r="11535" spans="2:3" x14ac:dyDescent="0.2">
      <c r="B11535" s="465"/>
      <c r="C11535" s="465"/>
    </row>
    <row r="11536" spans="2:3" x14ac:dyDescent="0.2">
      <c r="B11536" s="465"/>
      <c r="C11536" s="465"/>
    </row>
    <row r="11537" spans="2:3" x14ac:dyDescent="0.2">
      <c r="B11537" s="465"/>
      <c r="C11537" s="465"/>
    </row>
    <row r="11538" spans="2:3" x14ac:dyDescent="0.2">
      <c r="B11538" s="465"/>
      <c r="C11538" s="465"/>
    </row>
    <row r="11539" spans="2:3" x14ac:dyDescent="0.2">
      <c r="B11539" s="465"/>
      <c r="C11539" s="465"/>
    </row>
    <row r="11540" spans="2:3" x14ac:dyDescent="0.2">
      <c r="B11540" s="465"/>
      <c r="C11540" s="465"/>
    </row>
    <row r="11541" spans="2:3" x14ac:dyDescent="0.2">
      <c r="B11541" s="465"/>
      <c r="C11541" s="465"/>
    </row>
    <row r="11542" spans="2:3" x14ac:dyDescent="0.2">
      <c r="B11542" s="465"/>
      <c r="C11542" s="465"/>
    </row>
    <row r="11543" spans="2:3" x14ac:dyDescent="0.2">
      <c r="B11543" s="465"/>
      <c r="C11543" s="465"/>
    </row>
    <row r="11544" spans="2:3" x14ac:dyDescent="0.2">
      <c r="B11544" s="465"/>
      <c r="C11544" s="465"/>
    </row>
    <row r="11545" spans="2:3" x14ac:dyDescent="0.2">
      <c r="B11545" s="465"/>
      <c r="C11545" s="465"/>
    </row>
    <row r="11546" spans="2:3" x14ac:dyDescent="0.2">
      <c r="B11546" s="465"/>
      <c r="C11546" s="465"/>
    </row>
    <row r="11547" spans="2:3" x14ac:dyDescent="0.2">
      <c r="B11547" s="465"/>
      <c r="C11547" s="465"/>
    </row>
    <row r="11548" spans="2:3" x14ac:dyDescent="0.2">
      <c r="B11548" s="465"/>
      <c r="C11548" s="465"/>
    </row>
    <row r="11549" spans="2:3" x14ac:dyDescent="0.2">
      <c r="B11549" s="465"/>
      <c r="C11549" s="465"/>
    </row>
    <row r="11550" spans="2:3" x14ac:dyDescent="0.2">
      <c r="B11550" s="465"/>
      <c r="C11550" s="465"/>
    </row>
    <row r="11551" spans="2:3" x14ac:dyDescent="0.2">
      <c r="B11551" s="465"/>
      <c r="C11551" s="465"/>
    </row>
    <row r="11552" spans="2:3" x14ac:dyDescent="0.2">
      <c r="B11552" s="465"/>
      <c r="C11552" s="465"/>
    </row>
    <row r="11553" spans="2:3" x14ac:dyDescent="0.2">
      <c r="B11553" s="465"/>
      <c r="C11553" s="465"/>
    </row>
    <row r="11554" spans="2:3" x14ac:dyDescent="0.2">
      <c r="B11554" s="465"/>
      <c r="C11554" s="465"/>
    </row>
    <row r="11555" spans="2:3" x14ac:dyDescent="0.2">
      <c r="B11555" s="465"/>
      <c r="C11555" s="465"/>
    </row>
    <row r="11556" spans="2:3" x14ac:dyDescent="0.2">
      <c r="B11556" s="465"/>
      <c r="C11556" s="465"/>
    </row>
    <row r="11557" spans="2:3" x14ac:dyDescent="0.2">
      <c r="B11557" s="465"/>
      <c r="C11557" s="465"/>
    </row>
    <row r="11558" spans="2:3" x14ac:dyDescent="0.2">
      <c r="B11558" s="465"/>
      <c r="C11558" s="465"/>
    </row>
    <row r="11559" spans="2:3" x14ac:dyDescent="0.2">
      <c r="B11559" s="465"/>
      <c r="C11559" s="465"/>
    </row>
    <row r="11560" spans="2:3" x14ac:dyDescent="0.2">
      <c r="B11560" s="465"/>
      <c r="C11560" s="465"/>
    </row>
    <row r="11561" spans="2:3" x14ac:dyDescent="0.2">
      <c r="B11561" s="465"/>
      <c r="C11561" s="465"/>
    </row>
    <row r="11562" spans="2:3" x14ac:dyDescent="0.2">
      <c r="B11562" s="465"/>
      <c r="C11562" s="465"/>
    </row>
    <row r="11563" spans="2:3" x14ac:dyDescent="0.2">
      <c r="B11563" s="465"/>
      <c r="C11563" s="465"/>
    </row>
    <row r="11564" spans="2:3" x14ac:dyDescent="0.2">
      <c r="B11564" s="465"/>
      <c r="C11564" s="465"/>
    </row>
    <row r="11565" spans="2:3" x14ac:dyDescent="0.2">
      <c r="B11565" s="465"/>
      <c r="C11565" s="465"/>
    </row>
    <row r="11566" spans="2:3" x14ac:dyDescent="0.2">
      <c r="B11566" s="465"/>
      <c r="C11566" s="465"/>
    </row>
    <row r="11567" spans="2:3" x14ac:dyDescent="0.2">
      <c r="B11567" s="465"/>
      <c r="C11567" s="465"/>
    </row>
    <row r="11568" spans="2:3" x14ac:dyDescent="0.2">
      <c r="B11568" s="465"/>
      <c r="C11568" s="465"/>
    </row>
    <row r="11569" spans="2:3" x14ac:dyDescent="0.2">
      <c r="B11569" s="465"/>
      <c r="C11569" s="465"/>
    </row>
    <row r="11570" spans="2:3" x14ac:dyDescent="0.2">
      <c r="B11570" s="465"/>
      <c r="C11570" s="465"/>
    </row>
    <row r="11571" spans="2:3" x14ac:dyDescent="0.2">
      <c r="B11571" s="465"/>
      <c r="C11571" s="465"/>
    </row>
    <row r="11572" spans="2:3" x14ac:dyDescent="0.2">
      <c r="B11572" s="465"/>
      <c r="C11572" s="465"/>
    </row>
    <row r="11573" spans="2:3" x14ac:dyDescent="0.2">
      <c r="B11573" s="465"/>
      <c r="C11573" s="465"/>
    </row>
    <row r="11574" spans="2:3" x14ac:dyDescent="0.2">
      <c r="B11574" s="465"/>
      <c r="C11574" s="465"/>
    </row>
    <row r="11575" spans="2:3" x14ac:dyDescent="0.2">
      <c r="B11575" s="465"/>
      <c r="C11575" s="465"/>
    </row>
    <row r="11576" spans="2:3" x14ac:dyDescent="0.2">
      <c r="B11576" s="465"/>
      <c r="C11576" s="465"/>
    </row>
    <row r="11577" spans="2:3" x14ac:dyDescent="0.2">
      <c r="B11577" s="465"/>
      <c r="C11577" s="465"/>
    </row>
    <row r="11578" spans="2:3" x14ac:dyDescent="0.2">
      <c r="B11578" s="465"/>
      <c r="C11578" s="465"/>
    </row>
    <row r="11579" spans="2:3" x14ac:dyDescent="0.2">
      <c r="B11579" s="465"/>
      <c r="C11579" s="465"/>
    </row>
    <row r="11580" spans="2:3" x14ac:dyDescent="0.2">
      <c r="B11580" s="465"/>
      <c r="C11580" s="465"/>
    </row>
    <row r="11581" spans="2:3" x14ac:dyDescent="0.2">
      <c r="B11581" s="465"/>
      <c r="C11581" s="465"/>
    </row>
    <row r="11582" spans="2:3" x14ac:dyDescent="0.2">
      <c r="B11582" s="465"/>
      <c r="C11582" s="465"/>
    </row>
    <row r="11583" spans="2:3" x14ac:dyDescent="0.2">
      <c r="B11583" s="465"/>
      <c r="C11583" s="465"/>
    </row>
    <row r="11584" spans="2:3" x14ac:dyDescent="0.2">
      <c r="B11584" s="465"/>
      <c r="C11584" s="465"/>
    </row>
    <row r="11585" spans="2:3" x14ac:dyDescent="0.2">
      <c r="B11585" s="465"/>
      <c r="C11585" s="465"/>
    </row>
    <row r="11586" spans="2:3" x14ac:dyDescent="0.2">
      <c r="B11586" s="465"/>
      <c r="C11586" s="465"/>
    </row>
    <row r="11587" spans="2:3" x14ac:dyDescent="0.2">
      <c r="B11587" s="465"/>
      <c r="C11587" s="465"/>
    </row>
    <row r="11588" spans="2:3" x14ac:dyDescent="0.2">
      <c r="B11588" s="465"/>
      <c r="C11588" s="465"/>
    </row>
    <row r="11589" spans="2:3" x14ac:dyDescent="0.2">
      <c r="B11589" s="465"/>
      <c r="C11589" s="465"/>
    </row>
    <row r="11590" spans="2:3" x14ac:dyDescent="0.2">
      <c r="B11590" s="465"/>
      <c r="C11590" s="465"/>
    </row>
    <row r="11591" spans="2:3" x14ac:dyDescent="0.2">
      <c r="B11591" s="465"/>
      <c r="C11591" s="465"/>
    </row>
    <row r="11592" spans="2:3" x14ac:dyDescent="0.2">
      <c r="B11592" s="465"/>
      <c r="C11592" s="465"/>
    </row>
    <row r="11593" spans="2:3" x14ac:dyDescent="0.2">
      <c r="B11593" s="465"/>
      <c r="C11593" s="465"/>
    </row>
    <row r="11594" spans="2:3" x14ac:dyDescent="0.2">
      <c r="B11594" s="465"/>
      <c r="C11594" s="465"/>
    </row>
    <row r="11595" spans="2:3" x14ac:dyDescent="0.2">
      <c r="B11595" s="465"/>
      <c r="C11595" s="465"/>
    </row>
    <row r="11596" spans="2:3" x14ac:dyDescent="0.2">
      <c r="B11596" s="465"/>
      <c r="C11596" s="465"/>
    </row>
    <row r="11597" spans="2:3" x14ac:dyDescent="0.2">
      <c r="B11597" s="465"/>
      <c r="C11597" s="465"/>
    </row>
    <row r="11598" spans="2:3" x14ac:dyDescent="0.2">
      <c r="B11598" s="465"/>
      <c r="C11598" s="465"/>
    </row>
    <row r="11599" spans="2:3" x14ac:dyDescent="0.2">
      <c r="B11599" s="465"/>
      <c r="C11599" s="465"/>
    </row>
    <row r="11600" spans="2:3" x14ac:dyDescent="0.2">
      <c r="B11600" s="465"/>
      <c r="C11600" s="465"/>
    </row>
    <row r="11601" spans="2:3" x14ac:dyDescent="0.2">
      <c r="B11601" s="465"/>
      <c r="C11601" s="465"/>
    </row>
    <row r="11602" spans="2:3" x14ac:dyDescent="0.2">
      <c r="B11602" s="465"/>
      <c r="C11602" s="465"/>
    </row>
    <row r="11603" spans="2:3" x14ac:dyDescent="0.2">
      <c r="B11603" s="465"/>
      <c r="C11603" s="465"/>
    </row>
    <row r="11604" spans="2:3" x14ac:dyDescent="0.2">
      <c r="B11604" s="465"/>
      <c r="C11604" s="465"/>
    </row>
    <row r="11605" spans="2:3" x14ac:dyDescent="0.2">
      <c r="B11605" s="465"/>
      <c r="C11605" s="465"/>
    </row>
    <row r="11606" spans="2:3" x14ac:dyDescent="0.2">
      <c r="B11606" s="465"/>
      <c r="C11606" s="465"/>
    </row>
    <row r="11607" spans="2:3" x14ac:dyDescent="0.2">
      <c r="B11607" s="465"/>
      <c r="C11607" s="465"/>
    </row>
    <row r="11608" spans="2:3" x14ac:dyDescent="0.2">
      <c r="B11608" s="465"/>
      <c r="C11608" s="465"/>
    </row>
    <row r="11609" spans="2:3" x14ac:dyDescent="0.2">
      <c r="B11609" s="465"/>
      <c r="C11609" s="465"/>
    </row>
    <row r="11610" spans="2:3" x14ac:dyDescent="0.2">
      <c r="B11610" s="465"/>
      <c r="C11610" s="465"/>
    </row>
    <row r="11611" spans="2:3" x14ac:dyDescent="0.2">
      <c r="B11611" s="465"/>
      <c r="C11611" s="465"/>
    </row>
    <row r="11612" spans="2:3" x14ac:dyDescent="0.2">
      <c r="B11612" s="465"/>
      <c r="C11612" s="465"/>
    </row>
    <row r="11613" spans="2:3" x14ac:dyDescent="0.2">
      <c r="B11613" s="465"/>
      <c r="C11613" s="465"/>
    </row>
    <row r="11614" spans="2:3" x14ac:dyDescent="0.2">
      <c r="B11614" s="465"/>
      <c r="C11614" s="465"/>
    </row>
    <row r="11615" spans="2:3" x14ac:dyDescent="0.2">
      <c r="B11615" s="465"/>
      <c r="C11615" s="465"/>
    </row>
    <row r="11616" spans="2:3" x14ac:dyDescent="0.2">
      <c r="B11616" s="465"/>
      <c r="C11616" s="465"/>
    </row>
    <row r="11617" spans="2:3" x14ac:dyDescent="0.2">
      <c r="B11617" s="465"/>
      <c r="C11617" s="465"/>
    </row>
    <row r="11618" spans="2:3" x14ac:dyDescent="0.2">
      <c r="B11618" s="465"/>
      <c r="C11618" s="465"/>
    </row>
    <row r="11619" spans="2:3" x14ac:dyDescent="0.2">
      <c r="B11619" s="465"/>
      <c r="C11619" s="465"/>
    </row>
    <row r="11620" spans="2:3" x14ac:dyDescent="0.2">
      <c r="B11620" s="465"/>
      <c r="C11620" s="465"/>
    </row>
    <row r="11621" spans="2:3" x14ac:dyDescent="0.2">
      <c r="B11621" s="465"/>
      <c r="C11621" s="465"/>
    </row>
    <row r="11622" spans="2:3" x14ac:dyDescent="0.2">
      <c r="B11622" s="465"/>
      <c r="C11622" s="465"/>
    </row>
    <row r="11623" spans="2:3" x14ac:dyDescent="0.2">
      <c r="B11623" s="465"/>
      <c r="C11623" s="465"/>
    </row>
    <row r="11624" spans="2:3" x14ac:dyDescent="0.2">
      <c r="B11624" s="465"/>
      <c r="C11624" s="465"/>
    </row>
    <row r="11625" spans="2:3" x14ac:dyDescent="0.2">
      <c r="B11625" s="465"/>
      <c r="C11625" s="465"/>
    </row>
    <row r="11626" spans="2:3" x14ac:dyDescent="0.2">
      <c r="B11626" s="465"/>
      <c r="C11626" s="465"/>
    </row>
    <row r="11627" spans="2:3" x14ac:dyDescent="0.2">
      <c r="B11627" s="465"/>
      <c r="C11627" s="465"/>
    </row>
    <row r="11628" spans="2:3" x14ac:dyDescent="0.2">
      <c r="B11628" s="465"/>
      <c r="C11628" s="465"/>
    </row>
    <row r="11629" spans="2:3" x14ac:dyDescent="0.2">
      <c r="B11629" s="465"/>
      <c r="C11629" s="465"/>
    </row>
    <row r="11630" spans="2:3" x14ac:dyDescent="0.2">
      <c r="B11630" s="465"/>
      <c r="C11630" s="465"/>
    </row>
    <row r="11631" spans="2:3" x14ac:dyDescent="0.2">
      <c r="B11631" s="465"/>
      <c r="C11631" s="465"/>
    </row>
    <row r="11632" spans="2:3" x14ac:dyDescent="0.2">
      <c r="B11632" s="465"/>
      <c r="C11632" s="465"/>
    </row>
    <row r="11633" spans="2:3" x14ac:dyDescent="0.2">
      <c r="B11633" s="465"/>
      <c r="C11633" s="465"/>
    </row>
    <row r="11634" spans="2:3" x14ac:dyDescent="0.2">
      <c r="B11634" s="465"/>
      <c r="C11634" s="465"/>
    </row>
    <row r="11635" spans="2:3" x14ac:dyDescent="0.2">
      <c r="B11635" s="465"/>
      <c r="C11635" s="465"/>
    </row>
    <row r="11636" spans="2:3" x14ac:dyDescent="0.2">
      <c r="B11636" s="465"/>
      <c r="C11636" s="465"/>
    </row>
    <row r="11637" spans="2:3" x14ac:dyDescent="0.2">
      <c r="B11637" s="465"/>
      <c r="C11637" s="465"/>
    </row>
    <row r="11638" spans="2:3" x14ac:dyDescent="0.2">
      <c r="B11638" s="465"/>
      <c r="C11638" s="465"/>
    </row>
    <row r="11639" spans="2:3" x14ac:dyDescent="0.2">
      <c r="B11639" s="465"/>
      <c r="C11639" s="465"/>
    </row>
    <row r="11640" spans="2:3" x14ac:dyDescent="0.2">
      <c r="B11640" s="465"/>
      <c r="C11640" s="465"/>
    </row>
    <row r="11641" spans="2:3" x14ac:dyDescent="0.2">
      <c r="B11641" s="465"/>
      <c r="C11641" s="465"/>
    </row>
    <row r="11642" spans="2:3" x14ac:dyDescent="0.2">
      <c r="B11642" s="465"/>
      <c r="C11642" s="465"/>
    </row>
    <row r="11643" spans="2:3" x14ac:dyDescent="0.2">
      <c r="B11643" s="465"/>
      <c r="C11643" s="465"/>
    </row>
    <row r="11644" spans="2:3" x14ac:dyDescent="0.2">
      <c r="B11644" s="465"/>
      <c r="C11644" s="465"/>
    </row>
    <row r="11645" spans="2:3" x14ac:dyDescent="0.2">
      <c r="B11645" s="465"/>
      <c r="C11645" s="465"/>
    </row>
    <row r="11646" spans="2:3" x14ac:dyDescent="0.2">
      <c r="B11646" s="465"/>
      <c r="C11646" s="465"/>
    </row>
    <row r="11647" spans="2:3" x14ac:dyDescent="0.2">
      <c r="B11647" s="465"/>
      <c r="C11647" s="465"/>
    </row>
    <row r="11648" spans="2:3" x14ac:dyDescent="0.2">
      <c r="B11648" s="465"/>
      <c r="C11648" s="465"/>
    </row>
    <row r="11649" spans="2:3" x14ac:dyDescent="0.2">
      <c r="B11649" s="465"/>
      <c r="C11649" s="465"/>
    </row>
    <row r="11650" spans="2:3" x14ac:dyDescent="0.2">
      <c r="B11650" s="465"/>
      <c r="C11650" s="465"/>
    </row>
    <row r="11651" spans="2:3" x14ac:dyDescent="0.2">
      <c r="B11651" s="465"/>
      <c r="C11651" s="465"/>
    </row>
    <row r="11652" spans="2:3" x14ac:dyDescent="0.2">
      <c r="B11652" s="465"/>
      <c r="C11652" s="465"/>
    </row>
    <row r="11653" spans="2:3" x14ac:dyDescent="0.2">
      <c r="B11653" s="465"/>
      <c r="C11653" s="465"/>
    </row>
    <row r="11654" spans="2:3" x14ac:dyDescent="0.2">
      <c r="B11654" s="465"/>
      <c r="C11654" s="465"/>
    </row>
    <row r="11655" spans="2:3" x14ac:dyDescent="0.2">
      <c r="B11655" s="465"/>
      <c r="C11655" s="465"/>
    </row>
    <row r="11656" spans="2:3" x14ac:dyDescent="0.2">
      <c r="B11656" s="465"/>
      <c r="C11656" s="465"/>
    </row>
    <row r="11657" spans="2:3" x14ac:dyDescent="0.2">
      <c r="B11657" s="465"/>
      <c r="C11657" s="465"/>
    </row>
    <row r="11658" spans="2:3" x14ac:dyDescent="0.2">
      <c r="B11658" s="465"/>
      <c r="C11658" s="465"/>
    </row>
    <row r="11659" spans="2:3" x14ac:dyDescent="0.2">
      <c r="B11659" s="465"/>
      <c r="C11659" s="465"/>
    </row>
    <row r="11660" spans="2:3" x14ac:dyDescent="0.2">
      <c r="B11660" s="465"/>
      <c r="C11660" s="465"/>
    </row>
    <row r="11661" spans="2:3" x14ac:dyDescent="0.2">
      <c r="B11661" s="465"/>
      <c r="C11661" s="465"/>
    </row>
    <row r="11662" spans="2:3" x14ac:dyDescent="0.2">
      <c r="B11662" s="465"/>
      <c r="C11662" s="465"/>
    </row>
    <row r="11663" spans="2:3" x14ac:dyDescent="0.2">
      <c r="B11663" s="465"/>
      <c r="C11663" s="465"/>
    </row>
    <row r="11664" spans="2:3" x14ac:dyDescent="0.2">
      <c r="B11664" s="465"/>
      <c r="C11664" s="465"/>
    </row>
    <row r="11665" spans="2:3" x14ac:dyDescent="0.2">
      <c r="B11665" s="465"/>
      <c r="C11665" s="465"/>
    </row>
    <row r="11666" spans="2:3" x14ac:dyDescent="0.2">
      <c r="B11666" s="465"/>
      <c r="C11666" s="465"/>
    </row>
    <row r="11667" spans="2:3" x14ac:dyDescent="0.2">
      <c r="B11667" s="465"/>
      <c r="C11667" s="465"/>
    </row>
    <row r="11668" spans="2:3" x14ac:dyDescent="0.2">
      <c r="B11668" s="465"/>
      <c r="C11668" s="465"/>
    </row>
    <row r="11669" spans="2:3" x14ac:dyDescent="0.2">
      <c r="B11669" s="465"/>
      <c r="C11669" s="465"/>
    </row>
    <row r="11670" spans="2:3" x14ac:dyDescent="0.2">
      <c r="B11670" s="465"/>
      <c r="C11670" s="465"/>
    </row>
    <row r="11671" spans="2:3" x14ac:dyDescent="0.2">
      <c r="B11671" s="465"/>
      <c r="C11671" s="465"/>
    </row>
    <row r="11672" spans="2:3" x14ac:dyDescent="0.2">
      <c r="B11672" s="465"/>
      <c r="C11672" s="465"/>
    </row>
    <row r="11673" spans="2:3" x14ac:dyDescent="0.2">
      <c r="B11673" s="465"/>
      <c r="C11673" s="465"/>
    </row>
    <row r="11674" spans="2:3" x14ac:dyDescent="0.2">
      <c r="B11674" s="465"/>
      <c r="C11674" s="465"/>
    </row>
    <row r="11675" spans="2:3" x14ac:dyDescent="0.2">
      <c r="B11675" s="465"/>
      <c r="C11675" s="465"/>
    </row>
    <row r="11676" spans="2:3" x14ac:dyDescent="0.2">
      <c r="B11676" s="465"/>
      <c r="C11676" s="465"/>
    </row>
    <row r="11677" spans="2:3" x14ac:dyDescent="0.2">
      <c r="B11677" s="465"/>
      <c r="C11677" s="465"/>
    </row>
    <row r="11678" spans="2:3" x14ac:dyDescent="0.2">
      <c r="B11678" s="465"/>
      <c r="C11678" s="465"/>
    </row>
    <row r="11679" spans="2:3" x14ac:dyDescent="0.2">
      <c r="B11679" s="465"/>
      <c r="C11679" s="465"/>
    </row>
    <row r="11680" spans="2:3" x14ac:dyDescent="0.2">
      <c r="B11680" s="465"/>
      <c r="C11680" s="465"/>
    </row>
    <row r="11681" spans="2:3" x14ac:dyDescent="0.2">
      <c r="B11681" s="465"/>
      <c r="C11681" s="465"/>
    </row>
    <row r="11682" spans="2:3" x14ac:dyDescent="0.2">
      <c r="B11682" s="465"/>
      <c r="C11682" s="465"/>
    </row>
    <row r="11683" spans="2:3" x14ac:dyDescent="0.2">
      <c r="B11683" s="465"/>
      <c r="C11683" s="465"/>
    </row>
    <row r="11684" spans="2:3" x14ac:dyDescent="0.2">
      <c r="B11684" s="465"/>
      <c r="C11684" s="465"/>
    </row>
    <row r="11685" spans="2:3" x14ac:dyDescent="0.2">
      <c r="B11685" s="465"/>
      <c r="C11685" s="465"/>
    </row>
    <row r="11686" spans="2:3" x14ac:dyDescent="0.2">
      <c r="B11686" s="465"/>
      <c r="C11686" s="465"/>
    </row>
    <row r="11687" spans="2:3" x14ac:dyDescent="0.2">
      <c r="B11687" s="465"/>
      <c r="C11687" s="465"/>
    </row>
    <row r="11688" spans="2:3" x14ac:dyDescent="0.2">
      <c r="B11688" s="465"/>
      <c r="C11688" s="465"/>
    </row>
    <row r="11689" spans="2:3" x14ac:dyDescent="0.2">
      <c r="B11689" s="465"/>
      <c r="C11689" s="465"/>
    </row>
    <row r="11690" spans="2:3" x14ac:dyDescent="0.2">
      <c r="B11690" s="465"/>
      <c r="C11690" s="465"/>
    </row>
    <row r="11691" spans="2:3" x14ac:dyDescent="0.2">
      <c r="B11691" s="465"/>
      <c r="C11691" s="465"/>
    </row>
    <row r="11692" spans="2:3" x14ac:dyDescent="0.2">
      <c r="B11692" s="465"/>
      <c r="C11692" s="465"/>
    </row>
    <row r="11693" spans="2:3" x14ac:dyDescent="0.2">
      <c r="B11693" s="465"/>
      <c r="C11693" s="465"/>
    </row>
    <row r="11694" spans="2:3" x14ac:dyDescent="0.2">
      <c r="B11694" s="465"/>
      <c r="C11694" s="465"/>
    </row>
    <row r="11695" spans="2:3" x14ac:dyDescent="0.2">
      <c r="B11695" s="465"/>
      <c r="C11695" s="465"/>
    </row>
    <row r="11696" spans="2:3" x14ac:dyDescent="0.2">
      <c r="B11696" s="465"/>
      <c r="C11696" s="465"/>
    </row>
    <row r="11697" spans="2:3" x14ac:dyDescent="0.2">
      <c r="B11697" s="465"/>
      <c r="C11697" s="465"/>
    </row>
    <row r="11698" spans="2:3" x14ac:dyDescent="0.2">
      <c r="B11698" s="465"/>
      <c r="C11698" s="465"/>
    </row>
    <row r="11699" spans="2:3" x14ac:dyDescent="0.2">
      <c r="B11699" s="465"/>
      <c r="C11699" s="465"/>
    </row>
    <row r="11700" spans="2:3" x14ac:dyDescent="0.2">
      <c r="B11700" s="465"/>
      <c r="C11700" s="465"/>
    </row>
    <row r="11701" spans="2:3" x14ac:dyDescent="0.2">
      <c r="B11701" s="465"/>
      <c r="C11701" s="465"/>
    </row>
    <row r="11702" spans="2:3" x14ac:dyDescent="0.2">
      <c r="B11702" s="465"/>
      <c r="C11702" s="465"/>
    </row>
    <row r="11703" spans="2:3" x14ac:dyDescent="0.2">
      <c r="B11703" s="465"/>
      <c r="C11703" s="465"/>
    </row>
    <row r="11704" spans="2:3" x14ac:dyDescent="0.2">
      <c r="B11704" s="465"/>
      <c r="C11704" s="465"/>
    </row>
    <row r="11705" spans="2:3" x14ac:dyDescent="0.2">
      <c r="B11705" s="465"/>
      <c r="C11705" s="465"/>
    </row>
    <row r="11706" spans="2:3" x14ac:dyDescent="0.2">
      <c r="B11706" s="465"/>
      <c r="C11706" s="465"/>
    </row>
    <row r="11707" spans="2:3" x14ac:dyDescent="0.2">
      <c r="B11707" s="465"/>
      <c r="C11707" s="465"/>
    </row>
    <row r="11708" spans="2:3" x14ac:dyDescent="0.2">
      <c r="B11708" s="465"/>
      <c r="C11708" s="465"/>
    </row>
    <row r="11709" spans="2:3" x14ac:dyDescent="0.2">
      <c r="B11709" s="465"/>
      <c r="C11709" s="465"/>
    </row>
    <row r="11710" spans="2:3" x14ac:dyDescent="0.2">
      <c r="B11710" s="465"/>
      <c r="C11710" s="465"/>
    </row>
    <row r="11711" spans="2:3" x14ac:dyDescent="0.2">
      <c r="B11711" s="465"/>
      <c r="C11711" s="465"/>
    </row>
    <row r="11712" spans="2:3" x14ac:dyDescent="0.2">
      <c r="B11712" s="465"/>
      <c r="C11712" s="465"/>
    </row>
    <row r="11713" spans="2:3" x14ac:dyDescent="0.2">
      <c r="B11713" s="465"/>
      <c r="C11713" s="465"/>
    </row>
    <row r="11714" spans="2:3" x14ac:dyDescent="0.2">
      <c r="B11714" s="465"/>
      <c r="C11714" s="465"/>
    </row>
    <row r="11715" spans="2:3" x14ac:dyDescent="0.2">
      <c r="B11715" s="465"/>
      <c r="C11715" s="465"/>
    </row>
    <row r="11716" spans="2:3" x14ac:dyDescent="0.2">
      <c r="B11716" s="465"/>
      <c r="C11716" s="465"/>
    </row>
    <row r="11717" spans="2:3" x14ac:dyDescent="0.2">
      <c r="B11717" s="465"/>
      <c r="C11717" s="465"/>
    </row>
    <row r="11718" spans="2:3" x14ac:dyDescent="0.2">
      <c r="B11718" s="465"/>
      <c r="C11718" s="465"/>
    </row>
    <row r="11719" spans="2:3" x14ac:dyDescent="0.2">
      <c r="B11719" s="465"/>
      <c r="C11719" s="465"/>
    </row>
    <row r="11720" spans="2:3" x14ac:dyDescent="0.2">
      <c r="B11720" s="465"/>
      <c r="C11720" s="465"/>
    </row>
    <row r="11721" spans="2:3" x14ac:dyDescent="0.2">
      <c r="B11721" s="465"/>
      <c r="C11721" s="465"/>
    </row>
    <row r="11722" spans="2:3" x14ac:dyDescent="0.2">
      <c r="B11722" s="465"/>
      <c r="C11722" s="465"/>
    </row>
    <row r="11723" spans="2:3" x14ac:dyDescent="0.2">
      <c r="B11723" s="465"/>
      <c r="C11723" s="465"/>
    </row>
    <row r="11724" spans="2:3" x14ac:dyDescent="0.2">
      <c r="B11724" s="465"/>
      <c r="C11724" s="465"/>
    </row>
    <row r="11725" spans="2:3" x14ac:dyDescent="0.2">
      <c r="B11725" s="465"/>
      <c r="C11725" s="465"/>
    </row>
    <row r="11726" spans="2:3" x14ac:dyDescent="0.2">
      <c r="B11726" s="465"/>
      <c r="C11726" s="465"/>
    </row>
    <row r="11727" spans="2:3" x14ac:dyDescent="0.2">
      <c r="B11727" s="465"/>
      <c r="C11727" s="465"/>
    </row>
    <row r="11728" spans="2:3" x14ac:dyDescent="0.2">
      <c r="B11728" s="465"/>
      <c r="C11728" s="465"/>
    </row>
    <row r="11729" spans="2:3" x14ac:dyDescent="0.2">
      <c r="B11729" s="465"/>
      <c r="C11729" s="465"/>
    </row>
    <row r="11730" spans="2:3" x14ac:dyDescent="0.2">
      <c r="B11730" s="465"/>
      <c r="C11730" s="465"/>
    </row>
    <row r="11731" spans="2:3" x14ac:dyDescent="0.2">
      <c r="B11731" s="465"/>
      <c r="C11731" s="465"/>
    </row>
    <row r="11732" spans="2:3" x14ac:dyDescent="0.2">
      <c r="B11732" s="465"/>
      <c r="C11732" s="465"/>
    </row>
    <row r="11733" spans="2:3" x14ac:dyDescent="0.2">
      <c r="B11733" s="465"/>
      <c r="C11733" s="465"/>
    </row>
    <row r="11734" spans="2:3" x14ac:dyDescent="0.2">
      <c r="B11734" s="465"/>
      <c r="C11734" s="465"/>
    </row>
    <row r="11735" spans="2:3" x14ac:dyDescent="0.2">
      <c r="B11735" s="465"/>
      <c r="C11735" s="465"/>
    </row>
    <row r="11736" spans="2:3" x14ac:dyDescent="0.2">
      <c r="B11736" s="465"/>
      <c r="C11736" s="465"/>
    </row>
    <row r="11737" spans="2:3" x14ac:dyDescent="0.2">
      <c r="B11737" s="465"/>
      <c r="C11737" s="465"/>
    </row>
    <row r="11738" spans="2:3" x14ac:dyDescent="0.2">
      <c r="B11738" s="465"/>
      <c r="C11738" s="465"/>
    </row>
    <row r="11739" spans="2:3" x14ac:dyDescent="0.2">
      <c r="B11739" s="465"/>
      <c r="C11739" s="465"/>
    </row>
    <row r="11740" spans="2:3" x14ac:dyDescent="0.2">
      <c r="B11740" s="465"/>
      <c r="C11740" s="465"/>
    </row>
    <row r="11741" spans="2:3" x14ac:dyDescent="0.2">
      <c r="B11741" s="465"/>
      <c r="C11741" s="465"/>
    </row>
    <row r="11742" spans="2:3" x14ac:dyDescent="0.2">
      <c r="B11742" s="465"/>
      <c r="C11742" s="465"/>
    </row>
    <row r="11743" spans="2:3" x14ac:dyDescent="0.2">
      <c r="B11743" s="465"/>
      <c r="C11743" s="465"/>
    </row>
    <row r="11744" spans="2:3" x14ac:dyDescent="0.2">
      <c r="B11744" s="465"/>
      <c r="C11744" s="465"/>
    </row>
    <row r="11745" spans="2:3" x14ac:dyDescent="0.2">
      <c r="B11745" s="465"/>
      <c r="C11745" s="465"/>
    </row>
    <row r="11746" spans="2:3" x14ac:dyDescent="0.2">
      <c r="B11746" s="465"/>
      <c r="C11746" s="465"/>
    </row>
    <row r="11747" spans="2:3" x14ac:dyDescent="0.2">
      <c r="B11747" s="465"/>
      <c r="C11747" s="465"/>
    </row>
    <row r="11748" spans="2:3" x14ac:dyDescent="0.2">
      <c r="B11748" s="465"/>
      <c r="C11748" s="465"/>
    </row>
    <row r="11749" spans="2:3" x14ac:dyDescent="0.2">
      <c r="B11749" s="465"/>
      <c r="C11749" s="465"/>
    </row>
    <row r="11750" spans="2:3" x14ac:dyDescent="0.2">
      <c r="B11750" s="465"/>
      <c r="C11750" s="465"/>
    </row>
    <row r="11751" spans="2:3" x14ac:dyDescent="0.2">
      <c r="B11751" s="465"/>
      <c r="C11751" s="465"/>
    </row>
    <row r="11752" spans="2:3" x14ac:dyDescent="0.2">
      <c r="B11752" s="465"/>
      <c r="C11752" s="465"/>
    </row>
    <row r="11753" spans="2:3" x14ac:dyDescent="0.2">
      <c r="B11753" s="465"/>
      <c r="C11753" s="465"/>
    </row>
    <row r="11754" spans="2:3" x14ac:dyDescent="0.2">
      <c r="B11754" s="465"/>
      <c r="C11754" s="465"/>
    </row>
    <row r="11755" spans="2:3" x14ac:dyDescent="0.2">
      <c r="B11755" s="465"/>
      <c r="C11755" s="465"/>
    </row>
    <row r="11756" spans="2:3" x14ac:dyDescent="0.2">
      <c r="B11756" s="465"/>
      <c r="C11756" s="465"/>
    </row>
    <row r="11757" spans="2:3" x14ac:dyDescent="0.2">
      <c r="B11757" s="465"/>
      <c r="C11757" s="465"/>
    </row>
    <row r="11758" spans="2:3" x14ac:dyDescent="0.2">
      <c r="B11758" s="465"/>
      <c r="C11758" s="465"/>
    </row>
    <row r="11759" spans="2:3" x14ac:dyDescent="0.2">
      <c r="B11759" s="465"/>
      <c r="C11759" s="465"/>
    </row>
    <row r="11760" spans="2:3" x14ac:dyDescent="0.2">
      <c r="B11760" s="465"/>
      <c r="C11760" s="465"/>
    </row>
    <row r="11761" spans="2:3" x14ac:dyDescent="0.2">
      <c r="B11761" s="465"/>
      <c r="C11761" s="465"/>
    </row>
    <row r="11762" spans="2:3" x14ac:dyDescent="0.2">
      <c r="B11762" s="465"/>
      <c r="C11762" s="465"/>
    </row>
    <row r="11763" spans="2:3" x14ac:dyDescent="0.2">
      <c r="B11763" s="465"/>
      <c r="C11763" s="465"/>
    </row>
    <row r="11764" spans="2:3" x14ac:dyDescent="0.2">
      <c r="B11764" s="465"/>
      <c r="C11764" s="465"/>
    </row>
    <row r="11765" spans="2:3" x14ac:dyDescent="0.2">
      <c r="B11765" s="465"/>
      <c r="C11765" s="465"/>
    </row>
    <row r="11766" spans="2:3" x14ac:dyDescent="0.2">
      <c r="B11766" s="465"/>
      <c r="C11766" s="465"/>
    </row>
    <row r="11767" spans="2:3" x14ac:dyDescent="0.2">
      <c r="B11767" s="465"/>
      <c r="C11767" s="465"/>
    </row>
    <row r="11768" spans="2:3" x14ac:dyDescent="0.2">
      <c r="B11768" s="465"/>
      <c r="C11768" s="465"/>
    </row>
    <row r="11769" spans="2:3" x14ac:dyDescent="0.2">
      <c r="B11769" s="465"/>
      <c r="C11769" s="465"/>
    </row>
    <row r="11770" spans="2:3" x14ac:dyDescent="0.2">
      <c r="B11770" s="465"/>
      <c r="C11770" s="465"/>
    </row>
    <row r="11771" spans="2:3" x14ac:dyDescent="0.2">
      <c r="B11771" s="465"/>
      <c r="C11771" s="465"/>
    </row>
    <row r="11772" spans="2:3" x14ac:dyDescent="0.2">
      <c r="B11772" s="465"/>
      <c r="C11772" s="465"/>
    </row>
    <row r="11773" spans="2:3" x14ac:dyDescent="0.2">
      <c r="B11773" s="465"/>
      <c r="C11773" s="465"/>
    </row>
    <row r="11774" spans="2:3" x14ac:dyDescent="0.2">
      <c r="B11774" s="465"/>
      <c r="C11774" s="465"/>
    </row>
    <row r="11775" spans="2:3" x14ac:dyDescent="0.2">
      <c r="B11775" s="465"/>
      <c r="C11775" s="465"/>
    </row>
    <row r="11776" spans="2:3" x14ac:dyDescent="0.2">
      <c r="B11776" s="465"/>
      <c r="C11776" s="465"/>
    </row>
    <row r="11777" spans="2:3" x14ac:dyDescent="0.2">
      <c r="B11777" s="465"/>
      <c r="C11777" s="465"/>
    </row>
    <row r="11778" spans="2:3" x14ac:dyDescent="0.2">
      <c r="B11778" s="465"/>
      <c r="C11778" s="465"/>
    </row>
    <row r="11779" spans="2:3" x14ac:dyDescent="0.2">
      <c r="B11779" s="465"/>
      <c r="C11779" s="465"/>
    </row>
    <row r="11780" spans="2:3" x14ac:dyDescent="0.2">
      <c r="B11780" s="465"/>
      <c r="C11780" s="465"/>
    </row>
    <row r="11781" spans="2:3" x14ac:dyDescent="0.2">
      <c r="B11781" s="465"/>
      <c r="C11781" s="465"/>
    </row>
    <row r="11782" spans="2:3" x14ac:dyDescent="0.2">
      <c r="B11782" s="465"/>
      <c r="C11782" s="465"/>
    </row>
    <row r="11783" spans="2:3" x14ac:dyDescent="0.2">
      <c r="B11783" s="465"/>
      <c r="C11783" s="465"/>
    </row>
    <row r="11784" spans="2:3" x14ac:dyDescent="0.2">
      <c r="B11784" s="465"/>
      <c r="C11784" s="465"/>
    </row>
    <row r="11785" spans="2:3" x14ac:dyDescent="0.2">
      <c r="B11785" s="465"/>
      <c r="C11785" s="465"/>
    </row>
    <row r="11786" spans="2:3" x14ac:dyDescent="0.2">
      <c r="B11786" s="465"/>
      <c r="C11786" s="465"/>
    </row>
    <row r="11787" spans="2:3" x14ac:dyDescent="0.2">
      <c r="B11787" s="465"/>
      <c r="C11787" s="465"/>
    </row>
    <row r="11788" spans="2:3" x14ac:dyDescent="0.2">
      <c r="B11788" s="465"/>
      <c r="C11788" s="465"/>
    </row>
    <row r="11789" spans="2:3" x14ac:dyDescent="0.2">
      <c r="B11789" s="465"/>
      <c r="C11789" s="465"/>
    </row>
    <row r="11790" spans="2:3" x14ac:dyDescent="0.2">
      <c r="B11790" s="465"/>
      <c r="C11790" s="465"/>
    </row>
    <row r="11791" spans="2:3" x14ac:dyDescent="0.2">
      <c r="B11791" s="465"/>
      <c r="C11791" s="465"/>
    </row>
    <row r="11792" spans="2:3" x14ac:dyDescent="0.2">
      <c r="B11792" s="465"/>
      <c r="C11792" s="465"/>
    </row>
    <row r="11793" spans="2:3" x14ac:dyDescent="0.2">
      <c r="B11793" s="465"/>
      <c r="C11793" s="465"/>
    </row>
    <row r="11794" spans="2:3" x14ac:dyDescent="0.2">
      <c r="B11794" s="465"/>
      <c r="C11794" s="465"/>
    </row>
    <row r="11795" spans="2:3" x14ac:dyDescent="0.2">
      <c r="B11795" s="465"/>
      <c r="C11795" s="465"/>
    </row>
    <row r="11796" spans="2:3" x14ac:dyDescent="0.2">
      <c r="B11796" s="465"/>
      <c r="C11796" s="465"/>
    </row>
    <row r="11797" spans="2:3" x14ac:dyDescent="0.2">
      <c r="B11797" s="465"/>
      <c r="C11797" s="465"/>
    </row>
    <row r="11798" spans="2:3" x14ac:dyDescent="0.2">
      <c r="B11798" s="465"/>
      <c r="C11798" s="465"/>
    </row>
    <row r="11799" spans="2:3" x14ac:dyDescent="0.2">
      <c r="B11799" s="465"/>
      <c r="C11799" s="465"/>
    </row>
    <row r="11800" spans="2:3" x14ac:dyDescent="0.2">
      <c r="B11800" s="465"/>
      <c r="C11800" s="465"/>
    </row>
    <row r="11801" spans="2:3" x14ac:dyDescent="0.2">
      <c r="B11801" s="465"/>
      <c r="C11801" s="465"/>
    </row>
    <row r="11802" spans="2:3" x14ac:dyDescent="0.2">
      <c r="B11802" s="465"/>
      <c r="C11802" s="465"/>
    </row>
    <row r="11803" spans="2:3" x14ac:dyDescent="0.2">
      <c r="B11803" s="465"/>
      <c r="C11803" s="465"/>
    </row>
    <row r="11804" spans="2:3" x14ac:dyDescent="0.2">
      <c r="B11804" s="465"/>
      <c r="C11804" s="465"/>
    </row>
    <row r="11805" spans="2:3" x14ac:dyDescent="0.2">
      <c r="B11805" s="465"/>
      <c r="C11805" s="465"/>
    </row>
    <row r="11806" spans="2:3" x14ac:dyDescent="0.2">
      <c r="B11806" s="465"/>
      <c r="C11806" s="465"/>
    </row>
    <row r="11807" spans="2:3" x14ac:dyDescent="0.2">
      <c r="B11807" s="465"/>
      <c r="C11807" s="465"/>
    </row>
    <row r="11808" spans="2:3" x14ac:dyDescent="0.2">
      <c r="B11808" s="465"/>
      <c r="C11808" s="465"/>
    </row>
    <row r="11809" spans="2:3" x14ac:dyDescent="0.2">
      <c r="B11809" s="465"/>
      <c r="C11809" s="465"/>
    </row>
    <row r="11810" spans="2:3" x14ac:dyDescent="0.2">
      <c r="B11810" s="465"/>
      <c r="C11810" s="465"/>
    </row>
    <row r="11811" spans="2:3" x14ac:dyDescent="0.2">
      <c r="B11811" s="465"/>
      <c r="C11811" s="465"/>
    </row>
    <row r="11812" spans="2:3" x14ac:dyDescent="0.2">
      <c r="B11812" s="465"/>
      <c r="C11812" s="465"/>
    </row>
    <row r="11813" spans="2:3" x14ac:dyDescent="0.2">
      <c r="B11813" s="465"/>
      <c r="C11813" s="465"/>
    </row>
    <row r="11814" spans="2:3" x14ac:dyDescent="0.2">
      <c r="B11814" s="465"/>
      <c r="C11814" s="465"/>
    </row>
    <row r="11815" spans="2:3" x14ac:dyDescent="0.2">
      <c r="B11815" s="465"/>
      <c r="C11815" s="465"/>
    </row>
    <row r="11816" spans="2:3" x14ac:dyDescent="0.2">
      <c r="B11816" s="465"/>
      <c r="C11816" s="465"/>
    </row>
    <row r="11817" spans="2:3" x14ac:dyDescent="0.2">
      <c r="B11817" s="465"/>
      <c r="C11817" s="465"/>
    </row>
    <row r="11818" spans="2:3" x14ac:dyDescent="0.2">
      <c r="B11818" s="465"/>
      <c r="C11818" s="465"/>
    </row>
    <row r="11819" spans="2:3" x14ac:dyDescent="0.2">
      <c r="B11819" s="465"/>
      <c r="C11819" s="465"/>
    </row>
    <row r="11820" spans="2:3" x14ac:dyDescent="0.2">
      <c r="B11820" s="465"/>
      <c r="C11820" s="465"/>
    </row>
    <row r="11821" spans="2:3" x14ac:dyDescent="0.2">
      <c r="B11821" s="465"/>
      <c r="C11821" s="465"/>
    </row>
    <row r="11822" spans="2:3" x14ac:dyDescent="0.2">
      <c r="B11822" s="465"/>
      <c r="C11822" s="465"/>
    </row>
    <row r="11823" spans="2:3" x14ac:dyDescent="0.2">
      <c r="B11823" s="465"/>
      <c r="C11823" s="465"/>
    </row>
    <row r="11824" spans="2:3" x14ac:dyDescent="0.2">
      <c r="B11824" s="465"/>
      <c r="C11824" s="465"/>
    </row>
    <row r="11825" spans="2:3" x14ac:dyDescent="0.2">
      <c r="B11825" s="465"/>
      <c r="C11825" s="465"/>
    </row>
    <row r="11826" spans="2:3" x14ac:dyDescent="0.2">
      <c r="B11826" s="465"/>
      <c r="C11826" s="465"/>
    </row>
    <row r="11827" spans="2:3" x14ac:dyDescent="0.2">
      <c r="B11827" s="465"/>
      <c r="C11827" s="465"/>
    </row>
    <row r="11828" spans="2:3" x14ac:dyDescent="0.2">
      <c r="B11828" s="465"/>
      <c r="C11828" s="465"/>
    </row>
    <row r="11829" spans="2:3" x14ac:dyDescent="0.2">
      <c r="B11829" s="465"/>
      <c r="C11829" s="465"/>
    </row>
    <row r="11830" spans="2:3" x14ac:dyDescent="0.2">
      <c r="B11830" s="465"/>
      <c r="C11830" s="465"/>
    </row>
    <row r="11831" spans="2:3" x14ac:dyDescent="0.2">
      <c r="B11831" s="465"/>
      <c r="C11831" s="465"/>
    </row>
    <row r="11832" spans="2:3" x14ac:dyDescent="0.2">
      <c r="B11832" s="465"/>
      <c r="C11832" s="465"/>
    </row>
    <row r="11833" spans="2:3" x14ac:dyDescent="0.2">
      <c r="B11833" s="465"/>
      <c r="C11833" s="465"/>
    </row>
    <row r="11834" spans="2:3" x14ac:dyDescent="0.2">
      <c r="B11834" s="465"/>
      <c r="C11834" s="465"/>
    </row>
    <row r="11835" spans="2:3" x14ac:dyDescent="0.2">
      <c r="B11835" s="465"/>
      <c r="C11835" s="465"/>
    </row>
    <row r="11836" spans="2:3" x14ac:dyDescent="0.2">
      <c r="B11836" s="465"/>
      <c r="C11836" s="465"/>
    </row>
    <row r="11837" spans="2:3" x14ac:dyDescent="0.2">
      <c r="B11837" s="465"/>
      <c r="C11837" s="465"/>
    </row>
    <row r="11838" spans="2:3" x14ac:dyDescent="0.2">
      <c r="B11838" s="465"/>
      <c r="C11838" s="465"/>
    </row>
    <row r="11839" spans="2:3" x14ac:dyDescent="0.2">
      <c r="B11839" s="465"/>
      <c r="C11839" s="465"/>
    </row>
    <row r="11840" spans="2:3" x14ac:dyDescent="0.2">
      <c r="B11840" s="465"/>
      <c r="C11840" s="465"/>
    </row>
    <row r="11841" spans="2:3" x14ac:dyDescent="0.2">
      <c r="B11841" s="465"/>
      <c r="C11841" s="465"/>
    </row>
    <row r="11842" spans="2:3" x14ac:dyDescent="0.2">
      <c r="B11842" s="465"/>
      <c r="C11842" s="465"/>
    </row>
    <row r="11843" spans="2:3" x14ac:dyDescent="0.2">
      <c r="B11843" s="465"/>
      <c r="C11843" s="465"/>
    </row>
    <row r="11844" spans="2:3" x14ac:dyDescent="0.2">
      <c r="B11844" s="465"/>
      <c r="C11844" s="465"/>
    </row>
    <row r="11845" spans="2:3" x14ac:dyDescent="0.2">
      <c r="B11845" s="465"/>
      <c r="C11845" s="465"/>
    </row>
    <row r="11846" spans="2:3" x14ac:dyDescent="0.2">
      <c r="B11846" s="465"/>
      <c r="C11846" s="465"/>
    </row>
    <row r="11847" spans="2:3" x14ac:dyDescent="0.2">
      <c r="B11847" s="465"/>
      <c r="C11847" s="465"/>
    </row>
    <row r="11848" spans="2:3" x14ac:dyDescent="0.2">
      <c r="B11848" s="465"/>
      <c r="C11848" s="465"/>
    </row>
    <row r="11849" spans="2:3" x14ac:dyDescent="0.2">
      <c r="B11849" s="465"/>
      <c r="C11849" s="465"/>
    </row>
    <row r="11850" spans="2:3" x14ac:dyDescent="0.2">
      <c r="B11850" s="465"/>
      <c r="C11850" s="465"/>
    </row>
    <row r="11851" spans="2:3" x14ac:dyDescent="0.2">
      <c r="B11851" s="465"/>
      <c r="C11851" s="465"/>
    </row>
    <row r="11852" spans="2:3" x14ac:dyDescent="0.2">
      <c r="B11852" s="465"/>
      <c r="C11852" s="465"/>
    </row>
    <row r="11853" spans="2:3" x14ac:dyDescent="0.2">
      <c r="B11853" s="465"/>
      <c r="C11853" s="465"/>
    </row>
    <row r="11854" spans="2:3" x14ac:dyDescent="0.2">
      <c r="B11854" s="465"/>
      <c r="C11854" s="465"/>
    </row>
    <row r="11855" spans="2:3" x14ac:dyDescent="0.2">
      <c r="B11855" s="465"/>
      <c r="C11855" s="465"/>
    </row>
    <row r="11856" spans="2:3" x14ac:dyDescent="0.2">
      <c r="B11856" s="465"/>
      <c r="C11856" s="465"/>
    </row>
    <row r="11857" spans="2:3" x14ac:dyDescent="0.2">
      <c r="B11857" s="465"/>
      <c r="C11857" s="465"/>
    </row>
    <row r="11858" spans="2:3" x14ac:dyDescent="0.2">
      <c r="B11858" s="465"/>
      <c r="C11858" s="465"/>
    </row>
    <row r="11859" spans="2:3" x14ac:dyDescent="0.2">
      <c r="B11859" s="465"/>
      <c r="C11859" s="465"/>
    </row>
    <row r="11860" spans="2:3" x14ac:dyDescent="0.2">
      <c r="B11860" s="465"/>
      <c r="C11860" s="465"/>
    </row>
    <row r="11861" spans="2:3" x14ac:dyDescent="0.2">
      <c r="B11861" s="465"/>
      <c r="C11861" s="465"/>
    </row>
    <row r="11862" spans="2:3" x14ac:dyDescent="0.2">
      <c r="B11862" s="465"/>
      <c r="C11862" s="465"/>
    </row>
    <row r="11863" spans="2:3" x14ac:dyDescent="0.2">
      <c r="B11863" s="465"/>
      <c r="C11863" s="465"/>
    </row>
    <row r="11864" spans="2:3" x14ac:dyDescent="0.2">
      <c r="B11864" s="465"/>
      <c r="C11864" s="465"/>
    </row>
    <row r="11865" spans="2:3" x14ac:dyDescent="0.2">
      <c r="B11865" s="465"/>
      <c r="C11865" s="465"/>
    </row>
    <row r="11866" spans="2:3" x14ac:dyDescent="0.2">
      <c r="B11866" s="465"/>
      <c r="C11866" s="465"/>
    </row>
    <row r="11867" spans="2:3" x14ac:dyDescent="0.2">
      <c r="B11867" s="465"/>
      <c r="C11867" s="465"/>
    </row>
    <row r="11868" spans="2:3" x14ac:dyDescent="0.2">
      <c r="B11868" s="465"/>
      <c r="C11868" s="465"/>
    </row>
    <row r="11869" spans="2:3" x14ac:dyDescent="0.2">
      <c r="B11869" s="465"/>
      <c r="C11869" s="465"/>
    </row>
    <row r="11870" spans="2:3" x14ac:dyDescent="0.2">
      <c r="B11870" s="465"/>
      <c r="C11870" s="465"/>
    </row>
    <row r="11871" spans="2:3" x14ac:dyDescent="0.2">
      <c r="B11871" s="465"/>
      <c r="C11871" s="465"/>
    </row>
    <row r="11872" spans="2:3" x14ac:dyDescent="0.2">
      <c r="B11872" s="465"/>
      <c r="C11872" s="465"/>
    </row>
    <row r="11873" spans="2:3" x14ac:dyDescent="0.2">
      <c r="B11873" s="465"/>
      <c r="C11873" s="465"/>
    </row>
    <row r="11874" spans="2:3" x14ac:dyDescent="0.2">
      <c r="B11874" s="465"/>
      <c r="C11874" s="465"/>
    </row>
    <row r="11875" spans="2:3" x14ac:dyDescent="0.2">
      <c r="B11875" s="465"/>
      <c r="C11875" s="465"/>
    </row>
    <row r="11876" spans="2:3" x14ac:dyDescent="0.2">
      <c r="B11876" s="465"/>
      <c r="C11876" s="465"/>
    </row>
    <row r="11877" spans="2:3" x14ac:dyDescent="0.2">
      <c r="B11877" s="465"/>
      <c r="C11877" s="465"/>
    </row>
    <row r="11878" spans="2:3" x14ac:dyDescent="0.2">
      <c r="B11878" s="465"/>
      <c r="C11878" s="465"/>
    </row>
    <row r="11879" spans="2:3" x14ac:dyDescent="0.2">
      <c r="B11879" s="465"/>
      <c r="C11879" s="465"/>
    </row>
    <row r="11880" spans="2:3" x14ac:dyDescent="0.2">
      <c r="B11880" s="465"/>
      <c r="C11880" s="465"/>
    </row>
    <row r="11881" spans="2:3" x14ac:dyDescent="0.2">
      <c r="B11881" s="465"/>
      <c r="C11881" s="465"/>
    </row>
    <row r="11882" spans="2:3" x14ac:dyDescent="0.2">
      <c r="B11882" s="465"/>
      <c r="C11882" s="465"/>
    </row>
    <row r="11883" spans="2:3" x14ac:dyDescent="0.2">
      <c r="B11883" s="465"/>
      <c r="C11883" s="465"/>
    </row>
    <row r="11884" spans="2:3" x14ac:dyDescent="0.2">
      <c r="B11884" s="465"/>
      <c r="C11884" s="465"/>
    </row>
    <row r="11885" spans="2:3" x14ac:dyDescent="0.2">
      <c r="B11885" s="465"/>
      <c r="C11885" s="465"/>
    </row>
    <row r="11886" spans="2:3" x14ac:dyDescent="0.2">
      <c r="B11886" s="465"/>
      <c r="C11886" s="465"/>
    </row>
    <row r="11887" spans="2:3" x14ac:dyDescent="0.2">
      <c r="B11887" s="465"/>
      <c r="C11887" s="465"/>
    </row>
    <row r="11888" spans="2:3" x14ac:dyDescent="0.2">
      <c r="B11888" s="465"/>
      <c r="C11888" s="465"/>
    </row>
    <row r="11889" spans="2:3" x14ac:dyDescent="0.2">
      <c r="B11889" s="465"/>
      <c r="C11889" s="465"/>
    </row>
    <row r="11890" spans="2:3" x14ac:dyDescent="0.2">
      <c r="B11890" s="465"/>
      <c r="C11890" s="465"/>
    </row>
    <row r="11891" spans="2:3" x14ac:dyDescent="0.2">
      <c r="B11891" s="465"/>
      <c r="C11891" s="465"/>
    </row>
    <row r="11892" spans="2:3" x14ac:dyDescent="0.2">
      <c r="B11892" s="465"/>
      <c r="C11892" s="465"/>
    </row>
    <row r="11893" spans="2:3" x14ac:dyDescent="0.2">
      <c r="B11893" s="465"/>
      <c r="C11893" s="465"/>
    </row>
    <row r="11894" spans="2:3" x14ac:dyDescent="0.2">
      <c r="B11894" s="465"/>
      <c r="C11894" s="465"/>
    </row>
    <row r="11895" spans="2:3" x14ac:dyDescent="0.2">
      <c r="B11895" s="465"/>
      <c r="C11895" s="465"/>
    </row>
    <row r="11896" spans="2:3" x14ac:dyDescent="0.2">
      <c r="B11896" s="465"/>
      <c r="C11896" s="465"/>
    </row>
    <row r="11897" spans="2:3" x14ac:dyDescent="0.2">
      <c r="B11897" s="465"/>
      <c r="C11897" s="465"/>
    </row>
    <row r="11898" spans="2:3" x14ac:dyDescent="0.2">
      <c r="B11898" s="465"/>
      <c r="C11898" s="465"/>
    </row>
    <row r="11899" spans="2:3" x14ac:dyDescent="0.2">
      <c r="B11899" s="465"/>
      <c r="C11899" s="465"/>
    </row>
    <row r="11900" spans="2:3" x14ac:dyDescent="0.2">
      <c r="B11900" s="465"/>
      <c r="C11900" s="465"/>
    </row>
    <row r="11901" spans="2:3" x14ac:dyDescent="0.2">
      <c r="B11901" s="465"/>
      <c r="C11901" s="465"/>
    </row>
    <row r="11902" spans="2:3" x14ac:dyDescent="0.2">
      <c r="B11902" s="465"/>
      <c r="C11902" s="465"/>
    </row>
    <row r="11903" spans="2:3" x14ac:dyDescent="0.2">
      <c r="B11903" s="465"/>
      <c r="C11903" s="465"/>
    </row>
    <row r="11904" spans="2:3" x14ac:dyDescent="0.2">
      <c r="B11904" s="465"/>
      <c r="C11904" s="465"/>
    </row>
    <row r="11905" spans="2:3" x14ac:dyDescent="0.2">
      <c r="B11905" s="465"/>
      <c r="C11905" s="465"/>
    </row>
    <row r="11906" spans="2:3" x14ac:dyDescent="0.2">
      <c r="B11906" s="465"/>
      <c r="C11906" s="465"/>
    </row>
    <row r="11907" spans="2:3" x14ac:dyDescent="0.2">
      <c r="B11907" s="465"/>
      <c r="C11907" s="465"/>
    </row>
    <row r="11908" spans="2:3" x14ac:dyDescent="0.2">
      <c r="B11908" s="465"/>
      <c r="C11908" s="465"/>
    </row>
    <row r="11909" spans="2:3" x14ac:dyDescent="0.2">
      <c r="B11909" s="465"/>
      <c r="C11909" s="465"/>
    </row>
    <row r="11910" spans="2:3" x14ac:dyDescent="0.2">
      <c r="B11910" s="465"/>
      <c r="C11910" s="465"/>
    </row>
    <row r="11911" spans="2:3" x14ac:dyDescent="0.2">
      <c r="B11911" s="465"/>
      <c r="C11911" s="465"/>
    </row>
    <row r="11912" spans="2:3" x14ac:dyDescent="0.2">
      <c r="B11912" s="465"/>
      <c r="C11912" s="465"/>
    </row>
    <row r="11913" spans="2:3" x14ac:dyDescent="0.2">
      <c r="B11913" s="465"/>
      <c r="C11913" s="465"/>
    </row>
    <row r="11914" spans="2:3" x14ac:dyDescent="0.2">
      <c r="B11914" s="465"/>
      <c r="C11914" s="465"/>
    </row>
    <row r="11915" spans="2:3" x14ac:dyDescent="0.2">
      <c r="B11915" s="465"/>
      <c r="C11915" s="465"/>
    </row>
    <row r="11916" spans="2:3" x14ac:dyDescent="0.2">
      <c r="B11916" s="465"/>
      <c r="C11916" s="465"/>
    </row>
    <row r="11917" spans="2:3" x14ac:dyDescent="0.2">
      <c r="B11917" s="465"/>
      <c r="C11917" s="465"/>
    </row>
    <row r="11918" spans="2:3" x14ac:dyDescent="0.2">
      <c r="B11918" s="465"/>
      <c r="C11918" s="465"/>
    </row>
    <row r="11919" spans="2:3" x14ac:dyDescent="0.2">
      <c r="B11919" s="465"/>
      <c r="C11919" s="465"/>
    </row>
    <row r="11920" spans="2:3" x14ac:dyDescent="0.2">
      <c r="B11920" s="465"/>
      <c r="C11920" s="465"/>
    </row>
    <row r="11921" spans="2:3" x14ac:dyDescent="0.2">
      <c r="B11921" s="465"/>
      <c r="C11921" s="465"/>
    </row>
    <row r="11922" spans="2:3" x14ac:dyDescent="0.2">
      <c r="B11922" s="465"/>
      <c r="C11922" s="465"/>
    </row>
    <row r="11923" spans="2:3" x14ac:dyDescent="0.2">
      <c r="B11923" s="465"/>
      <c r="C11923" s="465"/>
    </row>
    <row r="11924" spans="2:3" x14ac:dyDescent="0.2">
      <c r="B11924" s="465"/>
      <c r="C11924" s="465"/>
    </row>
    <row r="11925" spans="2:3" x14ac:dyDescent="0.2">
      <c r="B11925" s="465"/>
      <c r="C11925" s="465"/>
    </row>
    <row r="11926" spans="2:3" x14ac:dyDescent="0.2">
      <c r="B11926" s="465"/>
      <c r="C11926" s="465"/>
    </row>
    <row r="11927" spans="2:3" x14ac:dyDescent="0.2">
      <c r="B11927" s="465"/>
      <c r="C11927" s="465"/>
    </row>
    <row r="11928" spans="2:3" x14ac:dyDescent="0.2">
      <c r="B11928" s="465"/>
      <c r="C11928" s="465"/>
    </row>
    <row r="11929" spans="2:3" x14ac:dyDescent="0.2">
      <c r="B11929" s="465"/>
      <c r="C11929" s="465"/>
    </row>
    <row r="11930" spans="2:3" x14ac:dyDescent="0.2">
      <c r="B11930" s="465"/>
      <c r="C11930" s="465"/>
    </row>
    <row r="11931" spans="2:3" x14ac:dyDescent="0.2">
      <c r="B11931" s="465"/>
      <c r="C11931" s="465"/>
    </row>
    <row r="11932" spans="2:3" x14ac:dyDescent="0.2">
      <c r="B11932" s="465"/>
      <c r="C11932" s="465"/>
    </row>
    <row r="11933" spans="2:3" x14ac:dyDescent="0.2">
      <c r="B11933" s="465"/>
      <c r="C11933" s="465"/>
    </row>
    <row r="11934" spans="2:3" x14ac:dyDescent="0.2">
      <c r="B11934" s="465"/>
      <c r="C11934" s="465"/>
    </row>
    <row r="11935" spans="2:3" x14ac:dyDescent="0.2">
      <c r="B11935" s="465"/>
      <c r="C11935" s="465"/>
    </row>
    <row r="11936" spans="2:3" x14ac:dyDescent="0.2">
      <c r="B11936" s="465"/>
      <c r="C11936" s="465"/>
    </row>
    <row r="11937" spans="2:3" x14ac:dyDescent="0.2">
      <c r="B11937" s="465"/>
      <c r="C11937" s="465"/>
    </row>
    <row r="11938" spans="2:3" x14ac:dyDescent="0.2">
      <c r="B11938" s="465"/>
      <c r="C11938" s="465"/>
    </row>
    <row r="11939" spans="2:3" x14ac:dyDescent="0.2">
      <c r="B11939" s="465"/>
      <c r="C11939" s="465"/>
    </row>
    <row r="11940" spans="2:3" x14ac:dyDescent="0.2">
      <c r="B11940" s="465"/>
      <c r="C11940" s="465"/>
    </row>
    <row r="11941" spans="2:3" x14ac:dyDescent="0.2">
      <c r="B11941" s="465"/>
      <c r="C11941" s="465"/>
    </row>
    <row r="11942" spans="2:3" x14ac:dyDescent="0.2">
      <c r="B11942" s="465"/>
      <c r="C11942" s="465"/>
    </row>
    <row r="11943" spans="2:3" x14ac:dyDescent="0.2">
      <c r="B11943" s="465"/>
      <c r="C11943" s="465"/>
    </row>
    <row r="11944" spans="2:3" x14ac:dyDescent="0.2">
      <c r="B11944" s="465"/>
      <c r="C11944" s="465"/>
    </row>
    <row r="11945" spans="2:3" x14ac:dyDescent="0.2">
      <c r="B11945" s="465"/>
      <c r="C11945" s="465"/>
    </row>
    <row r="11946" spans="2:3" x14ac:dyDescent="0.2">
      <c r="B11946" s="465"/>
      <c r="C11946" s="465"/>
    </row>
    <row r="11947" spans="2:3" x14ac:dyDescent="0.2">
      <c r="B11947" s="465"/>
      <c r="C11947" s="465"/>
    </row>
    <row r="11948" spans="2:3" x14ac:dyDescent="0.2">
      <c r="B11948" s="465"/>
      <c r="C11948" s="465"/>
    </row>
    <row r="11949" spans="2:3" x14ac:dyDescent="0.2">
      <c r="B11949" s="465"/>
      <c r="C11949" s="465"/>
    </row>
    <row r="11950" spans="2:3" x14ac:dyDescent="0.2">
      <c r="B11950" s="465"/>
      <c r="C11950" s="465"/>
    </row>
    <row r="11951" spans="2:3" x14ac:dyDescent="0.2">
      <c r="B11951" s="465"/>
      <c r="C11951" s="465"/>
    </row>
    <row r="11952" spans="2:3" x14ac:dyDescent="0.2">
      <c r="B11952" s="465"/>
      <c r="C11952" s="465"/>
    </row>
    <row r="11953" spans="2:3" x14ac:dyDescent="0.2">
      <c r="B11953" s="465"/>
      <c r="C11953" s="465"/>
    </row>
    <row r="11954" spans="2:3" x14ac:dyDescent="0.2">
      <c r="B11954" s="465"/>
      <c r="C11954" s="465"/>
    </row>
    <row r="11955" spans="2:3" x14ac:dyDescent="0.2">
      <c r="B11955" s="465"/>
      <c r="C11955" s="465"/>
    </row>
    <row r="11956" spans="2:3" x14ac:dyDescent="0.2">
      <c r="B11956" s="465"/>
      <c r="C11956" s="465"/>
    </row>
    <row r="11957" spans="2:3" x14ac:dyDescent="0.2">
      <c r="B11957" s="465"/>
      <c r="C11957" s="465"/>
    </row>
    <row r="11958" spans="2:3" x14ac:dyDescent="0.2">
      <c r="B11958" s="465"/>
      <c r="C11958" s="465"/>
    </row>
    <row r="11959" spans="2:3" x14ac:dyDescent="0.2">
      <c r="B11959" s="465"/>
      <c r="C11959" s="465"/>
    </row>
    <row r="11960" spans="2:3" x14ac:dyDescent="0.2">
      <c r="B11960" s="465"/>
      <c r="C11960" s="465"/>
    </row>
    <row r="11961" spans="2:3" x14ac:dyDescent="0.2">
      <c r="B11961" s="465"/>
      <c r="C11961" s="465"/>
    </row>
    <row r="11962" spans="2:3" x14ac:dyDescent="0.2">
      <c r="B11962" s="465"/>
      <c r="C11962" s="465"/>
    </row>
    <row r="11963" spans="2:3" x14ac:dyDescent="0.2">
      <c r="B11963" s="465"/>
      <c r="C11963" s="465"/>
    </row>
    <row r="11964" spans="2:3" x14ac:dyDescent="0.2">
      <c r="B11964" s="465"/>
      <c r="C11964" s="465"/>
    </row>
    <row r="11965" spans="2:3" x14ac:dyDescent="0.2">
      <c r="B11965" s="465"/>
      <c r="C11965" s="465"/>
    </row>
    <row r="11966" spans="2:3" x14ac:dyDescent="0.2">
      <c r="B11966" s="465"/>
      <c r="C11966" s="465"/>
    </row>
    <row r="11967" spans="2:3" x14ac:dyDescent="0.2">
      <c r="B11967" s="465"/>
      <c r="C11967" s="465"/>
    </row>
    <row r="11968" spans="2:3" x14ac:dyDescent="0.2">
      <c r="B11968" s="465"/>
      <c r="C11968" s="465"/>
    </row>
    <row r="11969" spans="2:3" x14ac:dyDescent="0.2">
      <c r="B11969" s="465"/>
      <c r="C11969" s="465"/>
    </row>
    <row r="11970" spans="2:3" x14ac:dyDescent="0.2">
      <c r="B11970" s="465"/>
      <c r="C11970" s="465"/>
    </row>
    <row r="11971" spans="2:3" x14ac:dyDescent="0.2">
      <c r="B11971" s="465"/>
      <c r="C11971" s="465"/>
    </row>
    <row r="11972" spans="2:3" x14ac:dyDescent="0.2">
      <c r="B11972" s="465"/>
      <c r="C11972" s="465"/>
    </row>
    <row r="11973" spans="2:3" x14ac:dyDescent="0.2">
      <c r="B11973" s="465"/>
      <c r="C11973" s="465"/>
    </row>
    <row r="11974" spans="2:3" x14ac:dyDescent="0.2">
      <c r="B11974" s="465"/>
      <c r="C11974" s="465"/>
    </row>
    <row r="11975" spans="2:3" x14ac:dyDescent="0.2">
      <c r="B11975" s="465"/>
      <c r="C11975" s="465"/>
    </row>
    <row r="11976" spans="2:3" x14ac:dyDescent="0.2">
      <c r="B11976" s="465"/>
      <c r="C11976" s="465"/>
    </row>
    <row r="11977" spans="2:3" x14ac:dyDescent="0.2">
      <c r="B11977" s="465"/>
      <c r="C11977" s="465"/>
    </row>
    <row r="11978" spans="2:3" x14ac:dyDescent="0.2">
      <c r="B11978" s="465"/>
      <c r="C11978" s="465"/>
    </row>
    <row r="11979" spans="2:3" x14ac:dyDescent="0.2">
      <c r="B11979" s="465"/>
      <c r="C11979" s="465"/>
    </row>
    <row r="11980" spans="2:3" x14ac:dyDescent="0.2">
      <c r="B11980" s="465"/>
      <c r="C11980" s="465"/>
    </row>
    <row r="11981" spans="2:3" x14ac:dyDescent="0.2">
      <c r="B11981" s="465"/>
      <c r="C11981" s="465"/>
    </row>
    <row r="11982" spans="2:3" x14ac:dyDescent="0.2">
      <c r="B11982" s="465"/>
      <c r="C11982" s="465"/>
    </row>
    <row r="11983" spans="2:3" x14ac:dyDescent="0.2">
      <c r="B11983" s="465"/>
      <c r="C11983" s="465"/>
    </row>
    <row r="11984" spans="2:3" x14ac:dyDescent="0.2">
      <c r="B11984" s="465"/>
      <c r="C11984" s="465"/>
    </row>
    <row r="11985" spans="2:3" x14ac:dyDescent="0.2">
      <c r="B11985" s="465"/>
      <c r="C11985" s="465"/>
    </row>
    <row r="11986" spans="2:3" x14ac:dyDescent="0.2">
      <c r="B11986" s="465"/>
      <c r="C11986" s="465"/>
    </row>
    <row r="11987" spans="2:3" x14ac:dyDescent="0.2">
      <c r="B11987" s="465"/>
      <c r="C11987" s="465"/>
    </row>
    <row r="11988" spans="2:3" x14ac:dyDescent="0.2">
      <c r="B11988" s="465"/>
      <c r="C11988" s="465"/>
    </row>
    <row r="11989" spans="2:3" x14ac:dyDescent="0.2">
      <c r="B11989" s="465"/>
      <c r="C11989" s="465"/>
    </row>
    <row r="11990" spans="2:3" x14ac:dyDescent="0.2">
      <c r="B11990" s="465"/>
      <c r="C11990" s="465"/>
    </row>
    <row r="11991" spans="2:3" x14ac:dyDescent="0.2">
      <c r="B11991" s="465"/>
      <c r="C11991" s="465"/>
    </row>
    <row r="11992" spans="2:3" x14ac:dyDescent="0.2">
      <c r="B11992" s="465"/>
      <c r="C11992" s="465"/>
    </row>
    <row r="11993" spans="2:3" x14ac:dyDescent="0.2">
      <c r="B11993" s="465"/>
      <c r="C11993" s="465"/>
    </row>
    <row r="11994" spans="2:3" x14ac:dyDescent="0.2">
      <c r="B11994" s="465"/>
      <c r="C11994" s="465"/>
    </row>
    <row r="11995" spans="2:3" x14ac:dyDescent="0.2">
      <c r="B11995" s="465"/>
      <c r="C11995" s="465"/>
    </row>
    <row r="11996" spans="2:3" x14ac:dyDescent="0.2">
      <c r="B11996" s="465"/>
      <c r="C11996" s="465"/>
    </row>
    <row r="11997" spans="2:3" x14ac:dyDescent="0.2">
      <c r="B11997" s="465"/>
      <c r="C11997" s="465"/>
    </row>
    <row r="11998" spans="2:3" x14ac:dyDescent="0.2">
      <c r="B11998" s="465"/>
      <c r="C11998" s="465"/>
    </row>
    <row r="11999" spans="2:3" x14ac:dyDescent="0.2">
      <c r="B11999" s="465"/>
      <c r="C11999" s="465"/>
    </row>
    <row r="12000" spans="2:3" x14ac:dyDescent="0.2">
      <c r="B12000" s="465"/>
      <c r="C12000" s="465"/>
    </row>
    <row r="12001" spans="2:3" x14ac:dyDescent="0.2">
      <c r="B12001" s="465"/>
      <c r="C12001" s="465"/>
    </row>
    <row r="12002" spans="2:3" x14ac:dyDescent="0.2">
      <c r="B12002" s="465"/>
      <c r="C12002" s="465"/>
    </row>
    <row r="12003" spans="2:3" x14ac:dyDescent="0.2">
      <c r="B12003" s="465"/>
      <c r="C12003" s="465"/>
    </row>
    <row r="12004" spans="2:3" x14ac:dyDescent="0.2">
      <c r="B12004" s="465"/>
      <c r="C12004" s="465"/>
    </row>
    <row r="12005" spans="2:3" x14ac:dyDescent="0.2">
      <c r="B12005" s="465"/>
      <c r="C12005" s="465"/>
    </row>
    <row r="12006" spans="2:3" x14ac:dyDescent="0.2">
      <c r="B12006" s="465"/>
      <c r="C12006" s="465"/>
    </row>
    <row r="12007" spans="2:3" x14ac:dyDescent="0.2">
      <c r="B12007" s="465"/>
      <c r="C12007" s="465"/>
    </row>
    <row r="12008" spans="2:3" x14ac:dyDescent="0.2">
      <c r="B12008" s="465"/>
      <c r="C12008" s="465"/>
    </row>
    <row r="12009" spans="2:3" x14ac:dyDescent="0.2">
      <c r="B12009" s="465"/>
      <c r="C12009" s="465"/>
    </row>
    <row r="12010" spans="2:3" x14ac:dyDescent="0.2">
      <c r="B12010" s="465"/>
      <c r="C12010" s="465"/>
    </row>
    <row r="12011" spans="2:3" x14ac:dyDescent="0.2">
      <c r="B12011" s="465"/>
      <c r="C12011" s="465"/>
    </row>
    <row r="12012" spans="2:3" x14ac:dyDescent="0.2">
      <c r="B12012" s="465"/>
      <c r="C12012" s="465"/>
    </row>
    <row r="12013" spans="2:3" x14ac:dyDescent="0.2">
      <c r="B12013" s="465"/>
      <c r="C12013" s="465"/>
    </row>
    <row r="12014" spans="2:3" x14ac:dyDescent="0.2">
      <c r="B12014" s="465"/>
      <c r="C12014" s="465"/>
    </row>
    <row r="12015" spans="2:3" x14ac:dyDescent="0.2">
      <c r="B12015" s="465"/>
      <c r="C12015" s="465"/>
    </row>
    <row r="12016" spans="2:3" x14ac:dyDescent="0.2">
      <c r="B12016" s="465"/>
      <c r="C12016" s="465"/>
    </row>
    <row r="12017" spans="2:3" x14ac:dyDescent="0.2">
      <c r="B12017" s="465"/>
      <c r="C12017" s="465"/>
    </row>
    <row r="12018" spans="2:3" x14ac:dyDescent="0.2">
      <c r="B12018" s="465"/>
      <c r="C12018" s="465"/>
    </row>
    <row r="12019" spans="2:3" x14ac:dyDescent="0.2">
      <c r="B12019" s="465"/>
      <c r="C12019" s="465"/>
    </row>
    <row r="12020" spans="2:3" x14ac:dyDescent="0.2">
      <c r="B12020" s="465"/>
      <c r="C12020" s="465"/>
    </row>
    <row r="12021" spans="2:3" x14ac:dyDescent="0.2">
      <c r="B12021" s="465"/>
      <c r="C12021" s="465"/>
    </row>
    <row r="12022" spans="2:3" x14ac:dyDescent="0.2">
      <c r="B12022" s="465"/>
      <c r="C12022" s="465"/>
    </row>
    <row r="12023" spans="2:3" x14ac:dyDescent="0.2">
      <c r="B12023" s="465"/>
      <c r="C12023" s="465"/>
    </row>
    <row r="12024" spans="2:3" x14ac:dyDescent="0.2">
      <c r="B12024" s="465"/>
      <c r="C12024" s="465"/>
    </row>
    <row r="12025" spans="2:3" x14ac:dyDescent="0.2">
      <c r="B12025" s="465"/>
      <c r="C12025" s="465"/>
    </row>
    <row r="12026" spans="2:3" x14ac:dyDescent="0.2">
      <c r="B12026" s="465"/>
      <c r="C12026" s="465"/>
    </row>
    <row r="12027" spans="2:3" x14ac:dyDescent="0.2">
      <c r="B12027" s="465"/>
      <c r="C12027" s="465"/>
    </row>
    <row r="12028" spans="2:3" x14ac:dyDescent="0.2">
      <c r="B12028" s="465"/>
      <c r="C12028" s="465"/>
    </row>
    <row r="12029" spans="2:3" x14ac:dyDescent="0.2">
      <c r="B12029" s="465"/>
      <c r="C12029" s="465"/>
    </row>
    <row r="12030" spans="2:3" x14ac:dyDescent="0.2">
      <c r="B12030" s="465"/>
      <c r="C12030" s="465"/>
    </row>
    <row r="12031" spans="2:3" x14ac:dyDescent="0.2">
      <c r="B12031" s="465"/>
      <c r="C12031" s="465"/>
    </row>
    <row r="12032" spans="2:3" x14ac:dyDescent="0.2">
      <c r="B12032" s="465"/>
      <c r="C12032" s="465"/>
    </row>
    <row r="12033" spans="2:3" x14ac:dyDescent="0.2">
      <c r="B12033" s="465"/>
      <c r="C12033" s="465"/>
    </row>
    <row r="12034" spans="2:3" x14ac:dyDescent="0.2">
      <c r="B12034" s="465"/>
      <c r="C12034" s="465"/>
    </row>
    <row r="12035" spans="2:3" x14ac:dyDescent="0.2">
      <c r="B12035" s="465"/>
      <c r="C12035" s="465"/>
    </row>
    <row r="12036" spans="2:3" x14ac:dyDescent="0.2">
      <c r="B12036" s="465"/>
      <c r="C12036" s="465"/>
    </row>
    <row r="12037" spans="2:3" x14ac:dyDescent="0.2">
      <c r="B12037" s="465"/>
      <c r="C12037" s="465"/>
    </row>
    <row r="12038" spans="2:3" x14ac:dyDescent="0.2">
      <c r="B12038" s="465"/>
      <c r="C12038" s="465"/>
    </row>
    <row r="12039" spans="2:3" x14ac:dyDescent="0.2">
      <c r="B12039" s="465"/>
      <c r="C12039" s="465"/>
    </row>
    <row r="12040" spans="2:3" x14ac:dyDescent="0.2">
      <c r="B12040" s="465"/>
      <c r="C12040" s="465"/>
    </row>
    <row r="12041" spans="2:3" x14ac:dyDescent="0.2">
      <c r="B12041" s="465"/>
      <c r="C12041" s="465"/>
    </row>
    <row r="12042" spans="2:3" x14ac:dyDescent="0.2">
      <c r="B12042" s="465"/>
      <c r="C12042" s="465"/>
    </row>
    <row r="12043" spans="2:3" x14ac:dyDescent="0.2">
      <c r="B12043" s="465"/>
      <c r="C12043" s="465"/>
    </row>
    <row r="12044" spans="2:3" x14ac:dyDescent="0.2">
      <c r="B12044" s="465"/>
      <c r="C12044" s="465"/>
    </row>
    <row r="12045" spans="2:3" x14ac:dyDescent="0.2">
      <c r="B12045" s="465"/>
      <c r="C12045" s="465"/>
    </row>
    <row r="12046" spans="2:3" x14ac:dyDescent="0.2">
      <c r="B12046" s="465"/>
      <c r="C12046" s="465"/>
    </row>
    <row r="12047" spans="2:3" x14ac:dyDescent="0.2">
      <c r="B12047" s="465"/>
      <c r="C12047" s="465"/>
    </row>
    <row r="12048" spans="2:3" x14ac:dyDescent="0.2">
      <c r="B12048" s="465"/>
      <c r="C12048" s="465"/>
    </row>
    <row r="12049" spans="2:3" x14ac:dyDescent="0.2">
      <c r="B12049" s="465"/>
      <c r="C12049" s="465"/>
    </row>
    <row r="12050" spans="2:3" x14ac:dyDescent="0.2">
      <c r="B12050" s="465"/>
      <c r="C12050" s="465"/>
    </row>
    <row r="12051" spans="2:3" x14ac:dyDescent="0.2">
      <c r="B12051" s="465"/>
      <c r="C12051" s="465"/>
    </row>
    <row r="12052" spans="2:3" x14ac:dyDescent="0.2">
      <c r="B12052" s="465"/>
      <c r="C12052" s="465"/>
    </row>
    <row r="12053" spans="2:3" x14ac:dyDescent="0.2">
      <c r="B12053" s="465"/>
      <c r="C12053" s="465"/>
    </row>
    <row r="12054" spans="2:3" x14ac:dyDescent="0.2">
      <c r="B12054" s="465"/>
      <c r="C12054" s="465"/>
    </row>
    <row r="12055" spans="2:3" x14ac:dyDescent="0.2">
      <c r="B12055" s="465"/>
      <c r="C12055" s="465"/>
    </row>
    <row r="12056" spans="2:3" x14ac:dyDescent="0.2">
      <c r="B12056" s="465"/>
      <c r="C12056" s="465"/>
    </row>
    <row r="12057" spans="2:3" x14ac:dyDescent="0.2">
      <c r="B12057" s="465"/>
      <c r="C12057" s="465"/>
    </row>
    <row r="12058" spans="2:3" x14ac:dyDescent="0.2">
      <c r="B12058" s="465"/>
      <c r="C12058" s="465"/>
    </row>
    <row r="12059" spans="2:3" x14ac:dyDescent="0.2">
      <c r="B12059" s="465"/>
      <c r="C12059" s="465"/>
    </row>
    <row r="12060" spans="2:3" x14ac:dyDescent="0.2">
      <c r="B12060" s="465"/>
      <c r="C12060" s="465"/>
    </row>
    <row r="12061" spans="2:3" x14ac:dyDescent="0.2">
      <c r="B12061" s="465"/>
      <c r="C12061" s="465"/>
    </row>
    <row r="12062" spans="2:3" x14ac:dyDescent="0.2">
      <c r="B12062" s="465"/>
      <c r="C12062" s="465"/>
    </row>
    <row r="12063" spans="2:3" x14ac:dyDescent="0.2">
      <c r="B12063" s="465"/>
      <c r="C12063" s="465"/>
    </row>
    <row r="12064" spans="2:3" x14ac:dyDescent="0.2">
      <c r="B12064" s="465"/>
      <c r="C12064" s="465"/>
    </row>
    <row r="12065" spans="2:3" x14ac:dyDescent="0.2">
      <c r="B12065" s="465"/>
      <c r="C12065" s="465"/>
    </row>
    <row r="12066" spans="2:3" x14ac:dyDescent="0.2">
      <c r="B12066" s="465"/>
      <c r="C12066" s="465"/>
    </row>
    <row r="12067" spans="2:3" x14ac:dyDescent="0.2">
      <c r="B12067" s="465"/>
      <c r="C12067" s="465"/>
    </row>
    <row r="12068" spans="2:3" x14ac:dyDescent="0.2">
      <c r="B12068" s="465"/>
      <c r="C12068" s="465"/>
    </row>
    <row r="12069" spans="2:3" x14ac:dyDescent="0.2">
      <c r="B12069" s="465"/>
      <c r="C12069" s="465"/>
    </row>
    <row r="12070" spans="2:3" x14ac:dyDescent="0.2">
      <c r="B12070" s="465"/>
      <c r="C12070" s="465"/>
    </row>
    <row r="12071" spans="2:3" x14ac:dyDescent="0.2">
      <c r="B12071" s="465"/>
      <c r="C12071" s="465"/>
    </row>
    <row r="12072" spans="2:3" x14ac:dyDescent="0.2">
      <c r="B12072" s="465"/>
      <c r="C12072" s="465"/>
    </row>
    <row r="12073" spans="2:3" x14ac:dyDescent="0.2">
      <c r="B12073" s="465"/>
      <c r="C12073" s="465"/>
    </row>
    <row r="12074" spans="2:3" x14ac:dyDescent="0.2">
      <c r="B12074" s="465"/>
      <c r="C12074" s="465"/>
    </row>
    <row r="12075" spans="2:3" x14ac:dyDescent="0.2">
      <c r="B12075" s="465"/>
      <c r="C12075" s="465"/>
    </row>
    <row r="12076" spans="2:3" x14ac:dyDescent="0.2">
      <c r="B12076" s="465"/>
      <c r="C12076" s="465"/>
    </row>
    <row r="12077" spans="2:3" x14ac:dyDescent="0.2">
      <c r="B12077" s="465"/>
      <c r="C12077" s="465"/>
    </row>
    <row r="12078" spans="2:3" x14ac:dyDescent="0.2">
      <c r="B12078" s="465"/>
      <c r="C12078" s="465"/>
    </row>
    <row r="12079" spans="2:3" x14ac:dyDescent="0.2">
      <c r="B12079" s="465"/>
      <c r="C12079" s="465"/>
    </row>
    <row r="12080" spans="2:3" x14ac:dyDescent="0.2">
      <c r="B12080" s="465"/>
      <c r="C12080" s="465"/>
    </row>
    <row r="12081" spans="2:3" x14ac:dyDescent="0.2">
      <c r="B12081" s="465"/>
      <c r="C12081" s="465"/>
    </row>
    <row r="12082" spans="2:3" x14ac:dyDescent="0.2">
      <c r="B12082" s="465"/>
      <c r="C12082" s="465"/>
    </row>
    <row r="12083" spans="2:3" x14ac:dyDescent="0.2">
      <c r="B12083" s="465"/>
      <c r="C12083" s="465"/>
    </row>
    <row r="12084" spans="2:3" x14ac:dyDescent="0.2">
      <c r="B12084" s="465"/>
      <c r="C12084" s="465"/>
    </row>
    <row r="12085" spans="2:3" x14ac:dyDescent="0.2">
      <c r="B12085" s="465"/>
      <c r="C12085" s="465"/>
    </row>
    <row r="12086" spans="2:3" x14ac:dyDescent="0.2">
      <c r="B12086" s="465"/>
      <c r="C12086" s="465"/>
    </row>
    <row r="12087" spans="2:3" x14ac:dyDescent="0.2">
      <c r="B12087" s="465"/>
      <c r="C12087" s="465"/>
    </row>
    <row r="12088" spans="2:3" x14ac:dyDescent="0.2">
      <c r="B12088" s="465"/>
      <c r="C12088" s="465"/>
    </row>
    <row r="12089" spans="2:3" x14ac:dyDescent="0.2">
      <c r="B12089" s="465"/>
      <c r="C12089" s="465"/>
    </row>
    <row r="12090" spans="2:3" x14ac:dyDescent="0.2">
      <c r="B12090" s="465"/>
      <c r="C12090" s="465"/>
    </row>
    <row r="12091" spans="2:3" x14ac:dyDescent="0.2">
      <c r="B12091" s="465"/>
      <c r="C12091" s="465"/>
    </row>
    <row r="12092" spans="2:3" x14ac:dyDescent="0.2">
      <c r="B12092" s="465"/>
      <c r="C12092" s="465"/>
    </row>
    <row r="12093" spans="2:3" x14ac:dyDescent="0.2">
      <c r="B12093" s="465"/>
      <c r="C12093" s="465"/>
    </row>
    <row r="12094" spans="2:3" x14ac:dyDescent="0.2">
      <c r="B12094" s="465"/>
      <c r="C12094" s="465"/>
    </row>
    <row r="12095" spans="2:3" x14ac:dyDescent="0.2">
      <c r="B12095" s="465"/>
      <c r="C12095" s="465"/>
    </row>
    <row r="12096" spans="2:3" x14ac:dyDescent="0.2">
      <c r="B12096" s="465"/>
      <c r="C12096" s="465"/>
    </row>
    <row r="12097" spans="2:3" x14ac:dyDescent="0.2">
      <c r="B12097" s="465"/>
      <c r="C12097" s="465"/>
    </row>
    <row r="12098" spans="2:3" x14ac:dyDescent="0.2">
      <c r="B12098" s="465"/>
      <c r="C12098" s="465"/>
    </row>
    <row r="12099" spans="2:3" x14ac:dyDescent="0.2">
      <c r="B12099" s="465"/>
      <c r="C12099" s="465"/>
    </row>
    <row r="12100" spans="2:3" x14ac:dyDescent="0.2">
      <c r="B12100" s="465"/>
      <c r="C12100" s="465"/>
    </row>
    <row r="12101" spans="2:3" x14ac:dyDescent="0.2">
      <c r="B12101" s="465"/>
      <c r="C12101" s="465"/>
    </row>
    <row r="12102" spans="2:3" x14ac:dyDescent="0.2">
      <c r="B12102" s="465"/>
      <c r="C12102" s="465"/>
    </row>
    <row r="12103" spans="2:3" x14ac:dyDescent="0.2">
      <c r="B12103" s="465"/>
      <c r="C12103" s="465"/>
    </row>
    <row r="12104" spans="2:3" x14ac:dyDescent="0.2">
      <c r="B12104" s="465"/>
      <c r="C12104" s="465"/>
    </row>
    <row r="12105" spans="2:3" x14ac:dyDescent="0.2">
      <c r="B12105" s="465"/>
      <c r="C12105" s="465"/>
    </row>
    <row r="12106" spans="2:3" x14ac:dyDescent="0.2">
      <c r="B12106" s="465"/>
      <c r="C12106" s="465"/>
    </row>
    <row r="12107" spans="2:3" x14ac:dyDescent="0.2">
      <c r="B12107" s="465"/>
      <c r="C12107" s="465"/>
    </row>
    <row r="12108" spans="2:3" x14ac:dyDescent="0.2">
      <c r="B12108" s="465"/>
      <c r="C12108" s="465"/>
    </row>
    <row r="12109" spans="2:3" x14ac:dyDescent="0.2">
      <c r="B12109" s="465"/>
      <c r="C12109" s="465"/>
    </row>
    <row r="12110" spans="2:3" x14ac:dyDescent="0.2">
      <c r="B12110" s="465"/>
      <c r="C12110" s="465"/>
    </row>
    <row r="12111" spans="2:3" x14ac:dyDescent="0.2">
      <c r="B12111" s="465"/>
      <c r="C12111" s="465"/>
    </row>
    <row r="12112" spans="2:3" x14ac:dyDescent="0.2">
      <c r="B12112" s="465"/>
      <c r="C12112" s="465"/>
    </row>
    <row r="12113" spans="2:3" x14ac:dyDescent="0.2">
      <c r="B12113" s="465"/>
      <c r="C12113" s="465"/>
    </row>
    <row r="12114" spans="2:3" x14ac:dyDescent="0.2">
      <c r="B12114" s="465"/>
      <c r="C12114" s="465"/>
    </row>
    <row r="12115" spans="2:3" x14ac:dyDescent="0.2">
      <c r="B12115" s="465"/>
      <c r="C12115" s="465"/>
    </row>
    <row r="12116" spans="2:3" x14ac:dyDescent="0.2">
      <c r="B12116" s="465"/>
      <c r="C12116" s="465"/>
    </row>
    <row r="12117" spans="2:3" x14ac:dyDescent="0.2">
      <c r="B12117" s="465"/>
      <c r="C12117" s="465"/>
    </row>
    <row r="12118" spans="2:3" x14ac:dyDescent="0.2">
      <c r="B12118" s="465"/>
      <c r="C12118" s="465"/>
    </row>
    <row r="12119" spans="2:3" x14ac:dyDescent="0.2">
      <c r="B12119" s="465"/>
      <c r="C12119" s="465"/>
    </row>
    <row r="12120" spans="2:3" x14ac:dyDescent="0.2">
      <c r="B12120" s="465"/>
      <c r="C12120" s="465"/>
    </row>
    <row r="12121" spans="2:3" x14ac:dyDescent="0.2">
      <c r="B12121" s="465"/>
      <c r="C12121" s="465"/>
    </row>
    <row r="12122" spans="2:3" x14ac:dyDescent="0.2">
      <c r="B12122" s="465"/>
      <c r="C12122" s="465"/>
    </row>
    <row r="12123" spans="2:3" x14ac:dyDescent="0.2">
      <c r="B12123" s="465"/>
      <c r="C12123" s="465"/>
    </row>
    <row r="12124" spans="2:3" x14ac:dyDescent="0.2">
      <c r="B12124" s="465"/>
      <c r="C12124" s="465"/>
    </row>
    <row r="12125" spans="2:3" x14ac:dyDescent="0.2">
      <c r="B12125" s="465"/>
      <c r="C12125" s="465"/>
    </row>
    <row r="12126" spans="2:3" x14ac:dyDescent="0.2">
      <c r="B12126" s="465"/>
      <c r="C12126" s="465"/>
    </row>
    <row r="12127" spans="2:3" x14ac:dyDescent="0.2">
      <c r="B12127" s="465"/>
      <c r="C12127" s="465"/>
    </row>
    <row r="12128" spans="2:3" x14ac:dyDescent="0.2">
      <c r="B12128" s="465"/>
      <c r="C12128" s="465"/>
    </row>
    <row r="12129" spans="2:3" x14ac:dyDescent="0.2">
      <c r="B12129" s="465"/>
      <c r="C12129" s="465"/>
    </row>
    <row r="12130" spans="2:3" x14ac:dyDescent="0.2">
      <c r="B12130" s="465"/>
      <c r="C12130" s="465"/>
    </row>
    <row r="12131" spans="2:3" x14ac:dyDescent="0.2">
      <c r="B12131" s="465"/>
      <c r="C12131" s="465"/>
    </row>
    <row r="12132" spans="2:3" x14ac:dyDescent="0.2">
      <c r="B12132" s="465"/>
      <c r="C12132" s="465"/>
    </row>
    <row r="12133" spans="2:3" x14ac:dyDescent="0.2">
      <c r="B12133" s="465"/>
      <c r="C12133" s="465"/>
    </row>
    <row r="12134" spans="2:3" x14ac:dyDescent="0.2">
      <c r="B12134" s="465"/>
      <c r="C12134" s="465"/>
    </row>
    <row r="12135" spans="2:3" x14ac:dyDescent="0.2">
      <c r="B12135" s="465"/>
      <c r="C12135" s="465"/>
    </row>
    <row r="12136" spans="2:3" x14ac:dyDescent="0.2">
      <c r="B12136" s="465"/>
      <c r="C12136" s="465"/>
    </row>
    <row r="12137" spans="2:3" x14ac:dyDescent="0.2">
      <c r="B12137" s="465"/>
      <c r="C12137" s="465"/>
    </row>
    <row r="12138" spans="2:3" x14ac:dyDescent="0.2">
      <c r="B12138" s="465"/>
      <c r="C12138" s="465"/>
    </row>
    <row r="12139" spans="2:3" x14ac:dyDescent="0.2">
      <c r="B12139" s="465"/>
      <c r="C12139" s="465"/>
    </row>
    <row r="12140" spans="2:3" x14ac:dyDescent="0.2">
      <c r="B12140" s="465"/>
      <c r="C12140" s="465"/>
    </row>
    <row r="12141" spans="2:3" x14ac:dyDescent="0.2">
      <c r="B12141" s="465"/>
      <c r="C12141" s="465"/>
    </row>
    <row r="12142" spans="2:3" x14ac:dyDescent="0.2">
      <c r="B12142" s="465"/>
      <c r="C12142" s="465"/>
    </row>
    <row r="12143" spans="2:3" x14ac:dyDescent="0.2">
      <c r="B12143" s="465"/>
      <c r="C12143" s="465"/>
    </row>
    <row r="12144" spans="2:3" x14ac:dyDescent="0.2">
      <c r="B12144" s="465"/>
      <c r="C12144" s="465"/>
    </row>
    <row r="12145" spans="2:3" x14ac:dyDescent="0.2">
      <c r="B12145" s="465"/>
      <c r="C12145" s="465"/>
    </row>
    <row r="12146" spans="2:3" x14ac:dyDescent="0.2">
      <c r="B12146" s="465"/>
      <c r="C12146" s="465"/>
    </row>
    <row r="12147" spans="2:3" x14ac:dyDescent="0.2">
      <c r="B12147" s="465"/>
      <c r="C12147" s="465"/>
    </row>
    <row r="12148" spans="2:3" x14ac:dyDescent="0.2">
      <c r="B12148" s="465"/>
      <c r="C12148" s="465"/>
    </row>
    <row r="12149" spans="2:3" x14ac:dyDescent="0.2">
      <c r="B12149" s="465"/>
      <c r="C12149" s="465"/>
    </row>
    <row r="12150" spans="2:3" x14ac:dyDescent="0.2">
      <c r="B12150" s="465"/>
      <c r="C12150" s="465"/>
    </row>
    <row r="12151" spans="2:3" x14ac:dyDescent="0.2">
      <c r="B12151" s="465"/>
      <c r="C12151" s="465"/>
    </row>
    <row r="12152" spans="2:3" x14ac:dyDescent="0.2">
      <c r="B12152" s="465"/>
      <c r="C12152" s="465"/>
    </row>
    <row r="12153" spans="2:3" x14ac:dyDescent="0.2">
      <c r="B12153" s="465"/>
      <c r="C12153" s="465"/>
    </row>
    <row r="12154" spans="2:3" x14ac:dyDescent="0.2">
      <c r="B12154" s="465"/>
      <c r="C12154" s="465"/>
    </row>
    <row r="12155" spans="2:3" x14ac:dyDescent="0.2">
      <c r="B12155" s="465"/>
      <c r="C12155" s="465"/>
    </row>
    <row r="12156" spans="2:3" x14ac:dyDescent="0.2">
      <c r="B12156" s="465"/>
      <c r="C12156" s="465"/>
    </row>
    <row r="12157" spans="2:3" x14ac:dyDescent="0.2">
      <c r="B12157" s="465"/>
      <c r="C12157" s="465"/>
    </row>
    <row r="12158" spans="2:3" x14ac:dyDescent="0.2">
      <c r="B12158" s="465"/>
      <c r="C12158" s="465"/>
    </row>
    <row r="12159" spans="2:3" x14ac:dyDescent="0.2">
      <c r="B12159" s="465"/>
      <c r="C12159" s="465"/>
    </row>
    <row r="12160" spans="2:3" x14ac:dyDescent="0.2">
      <c r="B12160" s="465"/>
      <c r="C12160" s="465"/>
    </row>
    <row r="12161" spans="2:3" x14ac:dyDescent="0.2">
      <c r="B12161" s="465"/>
      <c r="C12161" s="465"/>
    </row>
    <row r="12162" spans="2:3" x14ac:dyDescent="0.2">
      <c r="B12162" s="465"/>
      <c r="C12162" s="465"/>
    </row>
    <row r="12163" spans="2:3" x14ac:dyDescent="0.2">
      <c r="B12163" s="465"/>
      <c r="C12163" s="465"/>
    </row>
    <row r="12164" spans="2:3" x14ac:dyDescent="0.2">
      <c r="B12164" s="465"/>
      <c r="C12164" s="465"/>
    </row>
    <row r="12165" spans="2:3" x14ac:dyDescent="0.2">
      <c r="B12165" s="465"/>
      <c r="C12165" s="465"/>
    </row>
    <row r="12166" spans="2:3" x14ac:dyDescent="0.2">
      <c r="B12166" s="465"/>
      <c r="C12166" s="465"/>
    </row>
    <row r="12167" spans="2:3" x14ac:dyDescent="0.2">
      <c r="B12167" s="465"/>
      <c r="C12167" s="465"/>
    </row>
    <row r="12168" spans="2:3" x14ac:dyDescent="0.2">
      <c r="B12168" s="465"/>
      <c r="C12168" s="465"/>
    </row>
    <row r="12169" spans="2:3" x14ac:dyDescent="0.2">
      <c r="B12169" s="465"/>
      <c r="C12169" s="465"/>
    </row>
    <row r="12170" spans="2:3" x14ac:dyDescent="0.2">
      <c r="B12170" s="465"/>
      <c r="C12170" s="465"/>
    </row>
    <row r="12171" spans="2:3" x14ac:dyDescent="0.2">
      <c r="B12171" s="465"/>
      <c r="C12171" s="465"/>
    </row>
    <row r="12172" spans="2:3" x14ac:dyDescent="0.2">
      <c r="B12172" s="465"/>
      <c r="C12172" s="465"/>
    </row>
    <row r="12173" spans="2:3" x14ac:dyDescent="0.2">
      <c r="B12173" s="465"/>
      <c r="C12173" s="465"/>
    </row>
    <row r="12174" spans="2:3" x14ac:dyDescent="0.2">
      <c r="B12174" s="465"/>
      <c r="C12174" s="465"/>
    </row>
    <row r="12175" spans="2:3" x14ac:dyDescent="0.2">
      <c r="B12175" s="465"/>
      <c r="C12175" s="465"/>
    </row>
    <row r="12176" spans="2:3" x14ac:dyDescent="0.2">
      <c r="B12176" s="465"/>
      <c r="C12176" s="465"/>
    </row>
    <row r="12177" spans="2:3" x14ac:dyDescent="0.2">
      <c r="B12177" s="465"/>
      <c r="C12177" s="465"/>
    </row>
    <row r="12178" spans="2:3" x14ac:dyDescent="0.2">
      <c r="B12178" s="465"/>
      <c r="C12178" s="465"/>
    </row>
    <row r="12179" spans="2:3" x14ac:dyDescent="0.2">
      <c r="B12179" s="465"/>
      <c r="C12179" s="465"/>
    </row>
    <row r="12180" spans="2:3" x14ac:dyDescent="0.2">
      <c r="B12180" s="465"/>
      <c r="C12180" s="465"/>
    </row>
    <row r="12181" spans="2:3" x14ac:dyDescent="0.2">
      <c r="B12181" s="465"/>
      <c r="C12181" s="465"/>
    </row>
    <row r="12182" spans="2:3" x14ac:dyDescent="0.2">
      <c r="B12182" s="465"/>
      <c r="C12182" s="465"/>
    </row>
    <row r="12183" spans="2:3" x14ac:dyDescent="0.2">
      <c r="B12183" s="465"/>
      <c r="C12183" s="465"/>
    </row>
    <row r="12184" spans="2:3" x14ac:dyDescent="0.2">
      <c r="B12184" s="465"/>
      <c r="C12184" s="465"/>
    </row>
    <row r="12185" spans="2:3" x14ac:dyDescent="0.2">
      <c r="B12185" s="465"/>
      <c r="C12185" s="465"/>
    </row>
    <row r="12186" spans="2:3" x14ac:dyDescent="0.2">
      <c r="B12186" s="465"/>
      <c r="C12186" s="465"/>
    </row>
    <row r="12187" spans="2:3" x14ac:dyDescent="0.2">
      <c r="B12187" s="465"/>
      <c r="C12187" s="465"/>
    </row>
    <row r="12188" spans="2:3" x14ac:dyDescent="0.2">
      <c r="B12188" s="465"/>
      <c r="C12188" s="465"/>
    </row>
    <row r="12189" spans="2:3" x14ac:dyDescent="0.2">
      <c r="B12189" s="465"/>
      <c r="C12189" s="465"/>
    </row>
    <row r="12190" spans="2:3" x14ac:dyDescent="0.2">
      <c r="B12190" s="465"/>
      <c r="C12190" s="465"/>
    </row>
    <row r="12191" spans="2:3" x14ac:dyDescent="0.2">
      <c r="B12191" s="465"/>
      <c r="C12191" s="465"/>
    </row>
    <row r="12192" spans="2:3" x14ac:dyDescent="0.2">
      <c r="B12192" s="465"/>
      <c r="C12192" s="465"/>
    </row>
    <row r="12193" spans="2:3" x14ac:dyDescent="0.2">
      <c r="B12193" s="465"/>
      <c r="C12193" s="465"/>
    </row>
    <row r="12194" spans="2:3" x14ac:dyDescent="0.2">
      <c r="B12194" s="465"/>
      <c r="C12194" s="465"/>
    </row>
    <row r="12195" spans="2:3" x14ac:dyDescent="0.2">
      <c r="B12195" s="465"/>
      <c r="C12195" s="465"/>
    </row>
    <row r="12196" spans="2:3" x14ac:dyDescent="0.2">
      <c r="B12196" s="465"/>
      <c r="C12196" s="465"/>
    </row>
    <row r="12197" spans="2:3" x14ac:dyDescent="0.2">
      <c r="B12197" s="465"/>
      <c r="C12197" s="465"/>
    </row>
    <row r="12198" spans="2:3" x14ac:dyDescent="0.2">
      <c r="B12198" s="465"/>
      <c r="C12198" s="465"/>
    </row>
    <row r="12199" spans="2:3" x14ac:dyDescent="0.2">
      <c r="B12199" s="465"/>
      <c r="C12199" s="465"/>
    </row>
    <row r="12200" spans="2:3" x14ac:dyDescent="0.2">
      <c r="B12200" s="465"/>
      <c r="C12200" s="465"/>
    </row>
    <row r="12201" spans="2:3" x14ac:dyDescent="0.2">
      <c r="B12201" s="465"/>
      <c r="C12201" s="465"/>
    </row>
    <row r="12202" spans="2:3" x14ac:dyDescent="0.2">
      <c r="B12202" s="465"/>
      <c r="C12202" s="465"/>
    </row>
    <row r="12203" spans="2:3" x14ac:dyDescent="0.2">
      <c r="B12203" s="465"/>
      <c r="C12203" s="465"/>
    </row>
    <row r="12204" spans="2:3" x14ac:dyDescent="0.2">
      <c r="B12204" s="465"/>
      <c r="C12204" s="465"/>
    </row>
    <row r="12205" spans="2:3" x14ac:dyDescent="0.2">
      <c r="B12205" s="465"/>
      <c r="C12205" s="465"/>
    </row>
    <row r="12206" spans="2:3" x14ac:dyDescent="0.2">
      <c r="B12206" s="465"/>
      <c r="C12206" s="465"/>
    </row>
    <row r="12207" spans="2:3" x14ac:dyDescent="0.2">
      <c r="B12207" s="465"/>
      <c r="C12207" s="465"/>
    </row>
    <row r="12208" spans="2:3" x14ac:dyDescent="0.2">
      <c r="B12208" s="465"/>
      <c r="C12208" s="465"/>
    </row>
    <row r="12209" spans="2:3" x14ac:dyDescent="0.2">
      <c r="B12209" s="465"/>
      <c r="C12209" s="465"/>
    </row>
    <row r="12210" spans="2:3" x14ac:dyDescent="0.2">
      <c r="B12210" s="465"/>
      <c r="C12210" s="465"/>
    </row>
    <row r="12211" spans="2:3" x14ac:dyDescent="0.2">
      <c r="B12211" s="465"/>
      <c r="C12211" s="465"/>
    </row>
    <row r="12212" spans="2:3" x14ac:dyDescent="0.2">
      <c r="B12212" s="465"/>
      <c r="C12212" s="465"/>
    </row>
    <row r="12213" spans="2:3" x14ac:dyDescent="0.2">
      <c r="B12213" s="465"/>
      <c r="C12213" s="465"/>
    </row>
    <row r="12214" spans="2:3" x14ac:dyDescent="0.2">
      <c r="B12214" s="465"/>
      <c r="C12214" s="465"/>
    </row>
    <row r="12215" spans="2:3" x14ac:dyDescent="0.2">
      <c r="B12215" s="465"/>
      <c r="C12215" s="465"/>
    </row>
    <row r="12216" spans="2:3" x14ac:dyDescent="0.2">
      <c r="B12216" s="465"/>
      <c r="C12216" s="465"/>
    </row>
    <row r="12217" spans="2:3" x14ac:dyDescent="0.2">
      <c r="B12217" s="465"/>
      <c r="C12217" s="465"/>
    </row>
    <row r="12218" spans="2:3" x14ac:dyDescent="0.2">
      <c r="B12218" s="465"/>
      <c r="C12218" s="465"/>
    </row>
    <row r="12219" spans="2:3" x14ac:dyDescent="0.2">
      <c r="B12219" s="465"/>
      <c r="C12219" s="465"/>
    </row>
    <row r="12220" spans="2:3" x14ac:dyDescent="0.2">
      <c r="B12220" s="465"/>
      <c r="C12220" s="465"/>
    </row>
    <row r="12221" spans="2:3" x14ac:dyDescent="0.2">
      <c r="B12221" s="465"/>
      <c r="C12221" s="465"/>
    </row>
    <row r="12222" spans="2:3" x14ac:dyDescent="0.2">
      <c r="B12222" s="465"/>
      <c r="C12222" s="465"/>
    </row>
    <row r="12223" spans="2:3" x14ac:dyDescent="0.2">
      <c r="B12223" s="465"/>
      <c r="C12223" s="465"/>
    </row>
    <row r="12224" spans="2:3" x14ac:dyDescent="0.2">
      <c r="B12224" s="465"/>
      <c r="C12224" s="465"/>
    </row>
    <row r="12225" spans="2:3" x14ac:dyDescent="0.2">
      <c r="B12225" s="465"/>
      <c r="C12225" s="465"/>
    </row>
    <row r="12226" spans="2:3" x14ac:dyDescent="0.2">
      <c r="B12226" s="465"/>
      <c r="C12226" s="465"/>
    </row>
    <row r="12227" spans="2:3" x14ac:dyDescent="0.2">
      <c r="B12227" s="465"/>
      <c r="C12227" s="465"/>
    </row>
    <row r="12228" spans="2:3" x14ac:dyDescent="0.2">
      <c r="B12228" s="465"/>
      <c r="C12228" s="465"/>
    </row>
    <row r="12229" spans="2:3" x14ac:dyDescent="0.2">
      <c r="B12229" s="465"/>
      <c r="C12229" s="465"/>
    </row>
    <row r="12230" spans="2:3" x14ac:dyDescent="0.2">
      <c r="B12230" s="465"/>
      <c r="C12230" s="465"/>
    </row>
    <row r="12231" spans="2:3" x14ac:dyDescent="0.2">
      <c r="B12231" s="465"/>
      <c r="C12231" s="465"/>
    </row>
    <row r="12232" spans="2:3" x14ac:dyDescent="0.2">
      <c r="B12232" s="465"/>
      <c r="C12232" s="465"/>
    </row>
    <row r="12233" spans="2:3" x14ac:dyDescent="0.2">
      <c r="B12233" s="465"/>
      <c r="C12233" s="465"/>
    </row>
    <row r="12234" spans="2:3" x14ac:dyDescent="0.2">
      <c r="B12234" s="465"/>
      <c r="C12234" s="465"/>
    </row>
    <row r="12235" spans="2:3" x14ac:dyDescent="0.2">
      <c r="B12235" s="465"/>
      <c r="C12235" s="465"/>
    </row>
    <row r="12236" spans="2:3" x14ac:dyDescent="0.2">
      <c r="B12236" s="465"/>
      <c r="C12236" s="465"/>
    </row>
    <row r="12237" spans="2:3" x14ac:dyDescent="0.2">
      <c r="B12237" s="465"/>
      <c r="C12237" s="465"/>
    </row>
    <row r="12238" spans="2:3" x14ac:dyDescent="0.2">
      <c r="B12238" s="465"/>
      <c r="C12238" s="465"/>
    </row>
    <row r="12239" spans="2:3" x14ac:dyDescent="0.2">
      <c r="B12239" s="465"/>
      <c r="C12239" s="465"/>
    </row>
    <row r="12240" spans="2:3" x14ac:dyDescent="0.2">
      <c r="B12240" s="465"/>
      <c r="C12240" s="465"/>
    </row>
    <row r="12241" spans="2:3" x14ac:dyDescent="0.2">
      <c r="B12241" s="465"/>
      <c r="C12241" s="465"/>
    </row>
    <row r="12242" spans="2:3" x14ac:dyDescent="0.2">
      <c r="B12242" s="465"/>
      <c r="C12242" s="465"/>
    </row>
    <row r="12243" spans="2:3" x14ac:dyDescent="0.2">
      <c r="B12243" s="465"/>
      <c r="C12243" s="465"/>
    </row>
    <row r="12244" spans="2:3" x14ac:dyDescent="0.2">
      <c r="B12244" s="465"/>
      <c r="C12244" s="465"/>
    </row>
    <row r="12245" spans="2:3" x14ac:dyDescent="0.2">
      <c r="B12245" s="465"/>
      <c r="C12245" s="465"/>
    </row>
    <row r="12246" spans="2:3" x14ac:dyDescent="0.2">
      <c r="B12246" s="465"/>
      <c r="C12246" s="465"/>
    </row>
    <row r="12247" spans="2:3" x14ac:dyDescent="0.2">
      <c r="B12247" s="465"/>
      <c r="C12247" s="465"/>
    </row>
    <row r="12248" spans="2:3" x14ac:dyDescent="0.2">
      <c r="B12248" s="465"/>
      <c r="C12248" s="465"/>
    </row>
    <row r="12249" spans="2:3" x14ac:dyDescent="0.2">
      <c r="B12249" s="465"/>
      <c r="C12249" s="465"/>
    </row>
    <row r="12250" spans="2:3" x14ac:dyDescent="0.2">
      <c r="B12250" s="465"/>
      <c r="C12250" s="465"/>
    </row>
    <row r="12251" spans="2:3" x14ac:dyDescent="0.2">
      <c r="B12251" s="465"/>
      <c r="C12251" s="465"/>
    </row>
    <row r="12252" spans="2:3" x14ac:dyDescent="0.2">
      <c r="B12252" s="465"/>
      <c r="C12252" s="465"/>
    </row>
    <row r="12253" spans="2:3" x14ac:dyDescent="0.2">
      <c r="B12253" s="465"/>
      <c r="C12253" s="465"/>
    </row>
    <row r="12254" spans="2:3" x14ac:dyDescent="0.2">
      <c r="B12254" s="465"/>
      <c r="C12254" s="465"/>
    </row>
    <row r="12255" spans="2:3" x14ac:dyDescent="0.2">
      <c r="B12255" s="465"/>
      <c r="C12255" s="465"/>
    </row>
    <row r="12256" spans="2:3" x14ac:dyDescent="0.2">
      <c r="B12256" s="465"/>
      <c r="C12256" s="465"/>
    </row>
    <row r="12257" spans="2:3" x14ac:dyDescent="0.2">
      <c r="B12257" s="465"/>
      <c r="C12257" s="465"/>
    </row>
    <row r="12258" spans="2:3" x14ac:dyDescent="0.2">
      <c r="B12258" s="465"/>
      <c r="C12258" s="465"/>
    </row>
    <row r="12259" spans="2:3" x14ac:dyDescent="0.2">
      <c r="B12259" s="465"/>
      <c r="C12259" s="465"/>
    </row>
    <row r="12260" spans="2:3" x14ac:dyDescent="0.2">
      <c r="B12260" s="465"/>
      <c r="C12260" s="465"/>
    </row>
    <row r="12261" spans="2:3" x14ac:dyDescent="0.2">
      <c r="B12261" s="465"/>
      <c r="C12261" s="465"/>
    </row>
    <row r="12262" spans="2:3" x14ac:dyDescent="0.2">
      <c r="B12262" s="465"/>
      <c r="C12262" s="465"/>
    </row>
    <row r="12263" spans="2:3" x14ac:dyDescent="0.2">
      <c r="B12263" s="465"/>
      <c r="C12263" s="465"/>
    </row>
    <row r="12264" spans="2:3" x14ac:dyDescent="0.2">
      <c r="B12264" s="465"/>
      <c r="C12264" s="465"/>
    </row>
    <row r="12265" spans="2:3" x14ac:dyDescent="0.2">
      <c r="B12265" s="465"/>
      <c r="C12265" s="465"/>
    </row>
    <row r="12266" spans="2:3" x14ac:dyDescent="0.2">
      <c r="B12266" s="465"/>
      <c r="C12266" s="465"/>
    </row>
    <row r="12267" spans="2:3" x14ac:dyDescent="0.2">
      <c r="B12267" s="465"/>
      <c r="C12267" s="465"/>
    </row>
    <row r="12268" spans="2:3" x14ac:dyDescent="0.2">
      <c r="B12268" s="465"/>
      <c r="C12268" s="465"/>
    </row>
    <row r="12269" spans="2:3" x14ac:dyDescent="0.2">
      <c r="B12269" s="465"/>
      <c r="C12269" s="465"/>
    </row>
    <row r="12270" spans="2:3" x14ac:dyDescent="0.2">
      <c r="B12270" s="465"/>
      <c r="C12270" s="465"/>
    </row>
    <row r="12271" spans="2:3" x14ac:dyDescent="0.2">
      <c r="B12271" s="465"/>
      <c r="C12271" s="465"/>
    </row>
    <row r="12272" spans="2:3" x14ac:dyDescent="0.2">
      <c r="B12272" s="465"/>
      <c r="C12272" s="465"/>
    </row>
    <row r="12273" spans="2:3" x14ac:dyDescent="0.2">
      <c r="B12273" s="465"/>
      <c r="C12273" s="465"/>
    </row>
    <row r="12274" spans="2:3" x14ac:dyDescent="0.2">
      <c r="B12274" s="465"/>
      <c r="C12274" s="465"/>
    </row>
    <row r="12275" spans="2:3" x14ac:dyDescent="0.2">
      <c r="B12275" s="465"/>
      <c r="C12275" s="465"/>
    </row>
    <row r="12276" spans="2:3" x14ac:dyDescent="0.2">
      <c r="B12276" s="465"/>
      <c r="C12276" s="465"/>
    </row>
    <row r="12277" spans="2:3" x14ac:dyDescent="0.2">
      <c r="B12277" s="465"/>
      <c r="C12277" s="465"/>
    </row>
    <row r="12278" spans="2:3" x14ac:dyDescent="0.2">
      <c r="B12278" s="465"/>
      <c r="C12278" s="465"/>
    </row>
    <row r="12279" spans="2:3" x14ac:dyDescent="0.2">
      <c r="B12279" s="465"/>
      <c r="C12279" s="465"/>
    </row>
    <row r="12280" spans="2:3" x14ac:dyDescent="0.2">
      <c r="B12280" s="465"/>
      <c r="C12280" s="465"/>
    </row>
    <row r="12281" spans="2:3" x14ac:dyDescent="0.2">
      <c r="B12281" s="465"/>
      <c r="C12281" s="465"/>
    </row>
    <row r="12282" spans="2:3" x14ac:dyDescent="0.2">
      <c r="B12282" s="465"/>
      <c r="C12282" s="465"/>
    </row>
    <row r="12283" spans="2:3" x14ac:dyDescent="0.2">
      <c r="B12283" s="465"/>
      <c r="C12283" s="465"/>
    </row>
    <row r="12284" spans="2:3" x14ac:dyDescent="0.2">
      <c r="B12284" s="465"/>
      <c r="C12284" s="465"/>
    </row>
    <row r="12285" spans="2:3" x14ac:dyDescent="0.2">
      <c r="B12285" s="465"/>
      <c r="C12285" s="465"/>
    </row>
    <row r="12286" spans="2:3" x14ac:dyDescent="0.2">
      <c r="B12286" s="465"/>
      <c r="C12286" s="465"/>
    </row>
    <row r="12287" spans="2:3" x14ac:dyDescent="0.2">
      <c r="B12287" s="465"/>
      <c r="C12287" s="465"/>
    </row>
    <row r="12288" spans="2:3" x14ac:dyDescent="0.2">
      <c r="B12288" s="465"/>
      <c r="C12288" s="465"/>
    </row>
    <row r="12289" spans="2:3" x14ac:dyDescent="0.2">
      <c r="B12289" s="465"/>
      <c r="C12289" s="465"/>
    </row>
    <row r="12290" spans="2:3" x14ac:dyDescent="0.2">
      <c r="B12290" s="465"/>
      <c r="C12290" s="465"/>
    </row>
    <row r="12291" spans="2:3" x14ac:dyDescent="0.2">
      <c r="B12291" s="465"/>
      <c r="C12291" s="465"/>
    </row>
    <row r="12292" spans="2:3" x14ac:dyDescent="0.2">
      <c r="B12292" s="465"/>
      <c r="C12292" s="465"/>
    </row>
    <row r="12293" spans="2:3" x14ac:dyDescent="0.2">
      <c r="B12293" s="465"/>
      <c r="C12293" s="465"/>
    </row>
    <row r="12294" spans="2:3" x14ac:dyDescent="0.2">
      <c r="B12294" s="465"/>
      <c r="C12294" s="465"/>
    </row>
    <row r="12295" spans="2:3" x14ac:dyDescent="0.2">
      <c r="B12295" s="465"/>
      <c r="C12295" s="465"/>
    </row>
    <row r="12296" spans="2:3" x14ac:dyDescent="0.2">
      <c r="B12296" s="465"/>
      <c r="C12296" s="465"/>
    </row>
    <row r="12297" spans="2:3" x14ac:dyDescent="0.2">
      <c r="B12297" s="465"/>
      <c r="C12297" s="465"/>
    </row>
    <row r="12298" spans="2:3" x14ac:dyDescent="0.2">
      <c r="B12298" s="465"/>
      <c r="C12298" s="465"/>
    </row>
    <row r="12299" spans="2:3" x14ac:dyDescent="0.2">
      <c r="B12299" s="465"/>
      <c r="C12299" s="465"/>
    </row>
    <row r="12300" spans="2:3" x14ac:dyDescent="0.2">
      <c r="B12300" s="465"/>
      <c r="C12300" s="465"/>
    </row>
    <row r="12301" spans="2:3" x14ac:dyDescent="0.2">
      <c r="B12301" s="465"/>
      <c r="C12301" s="465"/>
    </row>
    <row r="12302" spans="2:3" x14ac:dyDescent="0.2">
      <c r="B12302" s="465"/>
      <c r="C12302" s="465"/>
    </row>
    <row r="12303" spans="2:3" x14ac:dyDescent="0.2">
      <c r="B12303" s="465"/>
      <c r="C12303" s="465"/>
    </row>
    <row r="12304" spans="2:3" x14ac:dyDescent="0.2">
      <c r="B12304" s="465"/>
      <c r="C12304" s="465"/>
    </row>
    <row r="12305" spans="2:3" x14ac:dyDescent="0.2">
      <c r="B12305" s="465"/>
      <c r="C12305" s="465"/>
    </row>
    <row r="12306" spans="2:3" x14ac:dyDescent="0.2">
      <c r="B12306" s="465"/>
      <c r="C12306" s="465"/>
    </row>
    <row r="12307" spans="2:3" x14ac:dyDescent="0.2">
      <c r="B12307" s="465"/>
      <c r="C12307" s="465"/>
    </row>
    <row r="12308" spans="2:3" x14ac:dyDescent="0.2">
      <c r="B12308" s="465"/>
      <c r="C12308" s="465"/>
    </row>
    <row r="12309" spans="2:3" x14ac:dyDescent="0.2">
      <c r="B12309" s="465"/>
      <c r="C12309" s="465"/>
    </row>
    <row r="12310" spans="2:3" x14ac:dyDescent="0.2">
      <c r="B12310" s="465"/>
      <c r="C12310" s="465"/>
    </row>
    <row r="12311" spans="2:3" x14ac:dyDescent="0.2">
      <c r="B12311" s="465"/>
      <c r="C12311" s="465"/>
    </row>
    <row r="12312" spans="2:3" x14ac:dyDescent="0.2">
      <c r="B12312" s="465"/>
      <c r="C12312" s="465"/>
    </row>
    <row r="12313" spans="2:3" x14ac:dyDescent="0.2">
      <c r="B12313" s="465"/>
      <c r="C12313" s="465"/>
    </row>
    <row r="12314" spans="2:3" x14ac:dyDescent="0.2">
      <c r="B12314" s="465"/>
      <c r="C12314" s="465"/>
    </row>
    <row r="12315" spans="2:3" x14ac:dyDescent="0.2">
      <c r="B12315" s="465"/>
      <c r="C12315" s="465"/>
    </row>
    <row r="12316" spans="2:3" x14ac:dyDescent="0.2">
      <c r="B12316" s="465"/>
      <c r="C12316" s="465"/>
    </row>
    <row r="12317" spans="2:3" x14ac:dyDescent="0.2">
      <c r="B12317" s="465"/>
      <c r="C12317" s="465"/>
    </row>
    <row r="12318" spans="2:3" x14ac:dyDescent="0.2">
      <c r="B12318" s="465"/>
      <c r="C12318" s="465"/>
    </row>
    <row r="12319" spans="2:3" x14ac:dyDescent="0.2">
      <c r="B12319" s="465"/>
      <c r="C12319" s="465"/>
    </row>
    <row r="12320" spans="2:3" x14ac:dyDescent="0.2">
      <c r="B12320" s="465"/>
      <c r="C12320" s="465"/>
    </row>
    <row r="12321" spans="2:3" x14ac:dyDescent="0.2">
      <c r="B12321" s="465"/>
      <c r="C12321" s="465"/>
    </row>
    <row r="12322" spans="2:3" x14ac:dyDescent="0.2">
      <c r="B12322" s="465"/>
      <c r="C12322" s="465"/>
    </row>
    <row r="12323" spans="2:3" x14ac:dyDescent="0.2">
      <c r="B12323" s="465"/>
      <c r="C12323" s="465"/>
    </row>
    <row r="12324" spans="2:3" x14ac:dyDescent="0.2">
      <c r="B12324" s="465"/>
      <c r="C12324" s="465"/>
    </row>
    <row r="12325" spans="2:3" x14ac:dyDescent="0.2">
      <c r="B12325" s="465"/>
      <c r="C12325" s="465"/>
    </row>
    <row r="12326" spans="2:3" x14ac:dyDescent="0.2">
      <c r="B12326" s="465"/>
      <c r="C12326" s="465"/>
    </row>
    <row r="12327" spans="2:3" x14ac:dyDescent="0.2">
      <c r="B12327" s="465"/>
      <c r="C12327" s="465"/>
    </row>
    <row r="12328" spans="2:3" x14ac:dyDescent="0.2">
      <c r="B12328" s="465"/>
      <c r="C12328" s="465"/>
    </row>
    <row r="12329" spans="2:3" x14ac:dyDescent="0.2">
      <c r="B12329" s="465"/>
      <c r="C12329" s="465"/>
    </row>
    <row r="12330" spans="2:3" x14ac:dyDescent="0.2">
      <c r="B12330" s="465"/>
      <c r="C12330" s="465"/>
    </row>
    <row r="12331" spans="2:3" x14ac:dyDescent="0.2">
      <c r="B12331" s="465"/>
      <c r="C12331" s="465"/>
    </row>
    <row r="12332" spans="2:3" x14ac:dyDescent="0.2">
      <c r="B12332" s="465"/>
      <c r="C12332" s="465"/>
    </row>
    <row r="12333" spans="2:3" x14ac:dyDescent="0.2">
      <c r="B12333" s="465"/>
      <c r="C12333" s="465"/>
    </row>
    <row r="12334" spans="2:3" x14ac:dyDescent="0.2">
      <c r="B12334" s="465"/>
      <c r="C12334" s="465"/>
    </row>
    <row r="12335" spans="2:3" x14ac:dyDescent="0.2">
      <c r="B12335" s="465"/>
      <c r="C12335" s="465"/>
    </row>
    <row r="12336" spans="2:3" x14ac:dyDescent="0.2">
      <c r="B12336" s="465"/>
      <c r="C12336" s="465"/>
    </row>
    <row r="12337" spans="2:3" x14ac:dyDescent="0.2">
      <c r="B12337" s="465"/>
      <c r="C12337" s="465"/>
    </row>
    <row r="12338" spans="2:3" x14ac:dyDescent="0.2">
      <c r="B12338" s="465"/>
      <c r="C12338" s="465"/>
    </row>
    <row r="12339" spans="2:3" x14ac:dyDescent="0.2">
      <c r="B12339" s="465"/>
      <c r="C12339" s="465"/>
    </row>
    <row r="12340" spans="2:3" x14ac:dyDescent="0.2">
      <c r="B12340" s="465"/>
      <c r="C12340" s="465"/>
    </row>
    <row r="12341" spans="2:3" x14ac:dyDescent="0.2">
      <c r="B12341" s="465"/>
      <c r="C12341" s="465"/>
    </row>
    <row r="12342" spans="2:3" x14ac:dyDescent="0.2">
      <c r="B12342" s="465"/>
      <c r="C12342" s="465"/>
    </row>
    <row r="12343" spans="2:3" x14ac:dyDescent="0.2">
      <c r="B12343" s="465"/>
      <c r="C12343" s="465"/>
    </row>
    <row r="12344" spans="2:3" x14ac:dyDescent="0.2">
      <c r="B12344" s="465"/>
      <c r="C12344" s="465"/>
    </row>
    <row r="12345" spans="2:3" x14ac:dyDescent="0.2">
      <c r="B12345" s="465"/>
      <c r="C12345" s="465"/>
    </row>
    <row r="12346" spans="2:3" x14ac:dyDescent="0.2">
      <c r="B12346" s="465"/>
      <c r="C12346" s="465"/>
    </row>
    <row r="12347" spans="2:3" x14ac:dyDescent="0.2">
      <c r="B12347" s="465"/>
      <c r="C12347" s="465"/>
    </row>
    <row r="12348" spans="2:3" x14ac:dyDescent="0.2">
      <c r="B12348" s="465"/>
      <c r="C12348" s="465"/>
    </row>
    <row r="12349" spans="2:3" x14ac:dyDescent="0.2">
      <c r="B12349" s="465"/>
      <c r="C12349" s="465"/>
    </row>
    <row r="12350" spans="2:3" x14ac:dyDescent="0.2">
      <c r="B12350" s="465"/>
      <c r="C12350" s="465"/>
    </row>
    <row r="12351" spans="2:3" x14ac:dyDescent="0.2">
      <c r="B12351" s="465"/>
      <c r="C12351" s="465"/>
    </row>
    <row r="12352" spans="2:3" x14ac:dyDescent="0.2">
      <c r="B12352" s="465"/>
      <c r="C12352" s="465"/>
    </row>
    <row r="12353" spans="2:3" x14ac:dyDescent="0.2">
      <c r="B12353" s="465"/>
      <c r="C12353" s="465"/>
    </row>
    <row r="12354" spans="2:3" x14ac:dyDescent="0.2">
      <c r="B12354" s="465"/>
      <c r="C12354" s="465"/>
    </row>
    <row r="12355" spans="2:3" x14ac:dyDescent="0.2">
      <c r="B12355" s="465"/>
      <c r="C12355" s="465"/>
    </row>
    <row r="12356" spans="2:3" x14ac:dyDescent="0.2">
      <c r="B12356" s="465"/>
      <c r="C12356" s="465"/>
    </row>
    <row r="12357" spans="2:3" x14ac:dyDescent="0.2">
      <c r="B12357" s="465"/>
      <c r="C12357" s="465"/>
    </row>
    <row r="12358" spans="2:3" x14ac:dyDescent="0.2">
      <c r="B12358" s="465"/>
      <c r="C12358" s="465"/>
    </row>
    <row r="12359" spans="2:3" x14ac:dyDescent="0.2">
      <c r="B12359" s="465"/>
      <c r="C12359" s="465"/>
    </row>
    <row r="12360" spans="2:3" x14ac:dyDescent="0.2">
      <c r="B12360" s="465"/>
      <c r="C12360" s="465"/>
    </row>
    <row r="12361" spans="2:3" x14ac:dyDescent="0.2">
      <c r="B12361" s="465"/>
      <c r="C12361" s="465"/>
    </row>
    <row r="12362" spans="2:3" x14ac:dyDescent="0.2">
      <c r="B12362" s="465"/>
      <c r="C12362" s="465"/>
    </row>
    <row r="12363" spans="2:3" x14ac:dyDescent="0.2">
      <c r="B12363" s="465"/>
      <c r="C12363" s="465"/>
    </row>
    <row r="12364" spans="2:3" x14ac:dyDescent="0.2">
      <c r="B12364" s="465"/>
      <c r="C12364" s="465"/>
    </row>
    <row r="12365" spans="2:3" x14ac:dyDescent="0.2">
      <c r="B12365" s="465"/>
      <c r="C12365" s="465"/>
    </row>
    <row r="12366" spans="2:3" x14ac:dyDescent="0.2">
      <c r="B12366" s="465"/>
      <c r="C12366" s="465"/>
    </row>
    <row r="12367" spans="2:3" x14ac:dyDescent="0.2">
      <c r="B12367" s="465"/>
      <c r="C12367" s="465"/>
    </row>
    <row r="12368" spans="2:3" x14ac:dyDescent="0.2">
      <c r="B12368" s="465"/>
      <c r="C12368" s="465"/>
    </row>
    <row r="12369" spans="2:3" x14ac:dyDescent="0.2">
      <c r="B12369" s="465"/>
      <c r="C12369" s="465"/>
    </row>
    <row r="12370" spans="2:3" x14ac:dyDescent="0.2">
      <c r="B12370" s="465"/>
      <c r="C12370" s="465"/>
    </row>
    <row r="12371" spans="2:3" x14ac:dyDescent="0.2">
      <c r="B12371" s="465"/>
      <c r="C12371" s="465"/>
    </row>
    <row r="12372" spans="2:3" x14ac:dyDescent="0.2">
      <c r="B12372" s="465"/>
      <c r="C12372" s="465"/>
    </row>
    <row r="12373" spans="2:3" x14ac:dyDescent="0.2">
      <c r="B12373" s="465"/>
      <c r="C12373" s="465"/>
    </row>
    <row r="12374" spans="2:3" x14ac:dyDescent="0.2">
      <c r="B12374" s="465"/>
      <c r="C12374" s="465"/>
    </row>
    <row r="12375" spans="2:3" x14ac:dyDescent="0.2">
      <c r="B12375" s="465"/>
      <c r="C12375" s="465"/>
    </row>
    <row r="12376" spans="2:3" x14ac:dyDescent="0.2">
      <c r="B12376" s="465"/>
      <c r="C12376" s="465"/>
    </row>
    <row r="12377" spans="2:3" x14ac:dyDescent="0.2">
      <c r="B12377" s="465"/>
      <c r="C12377" s="465"/>
    </row>
    <row r="12378" spans="2:3" x14ac:dyDescent="0.2">
      <c r="B12378" s="465"/>
      <c r="C12378" s="465"/>
    </row>
    <row r="12379" spans="2:3" x14ac:dyDescent="0.2">
      <c r="B12379" s="465"/>
      <c r="C12379" s="465"/>
    </row>
    <row r="12380" spans="2:3" x14ac:dyDescent="0.2">
      <c r="B12380" s="465"/>
      <c r="C12380" s="465"/>
    </row>
    <row r="12381" spans="2:3" x14ac:dyDescent="0.2">
      <c r="B12381" s="465"/>
      <c r="C12381" s="465"/>
    </row>
    <row r="12382" spans="2:3" x14ac:dyDescent="0.2">
      <c r="B12382" s="465"/>
      <c r="C12382" s="465"/>
    </row>
    <row r="12383" spans="2:3" x14ac:dyDescent="0.2">
      <c r="B12383" s="465"/>
      <c r="C12383" s="465"/>
    </row>
    <row r="12384" spans="2:3" x14ac:dyDescent="0.2">
      <c r="B12384" s="465"/>
      <c r="C12384" s="465"/>
    </row>
    <row r="12385" spans="2:3" x14ac:dyDescent="0.2">
      <c r="B12385" s="465"/>
      <c r="C12385" s="465"/>
    </row>
    <row r="12386" spans="2:3" x14ac:dyDescent="0.2">
      <c r="B12386" s="465"/>
      <c r="C12386" s="465"/>
    </row>
    <row r="12387" spans="2:3" x14ac:dyDescent="0.2">
      <c r="B12387" s="465"/>
      <c r="C12387" s="465"/>
    </row>
    <row r="12388" spans="2:3" x14ac:dyDescent="0.2">
      <c r="B12388" s="465"/>
      <c r="C12388" s="465"/>
    </row>
    <row r="12389" spans="2:3" x14ac:dyDescent="0.2">
      <c r="B12389" s="465"/>
      <c r="C12389" s="465"/>
    </row>
    <row r="12390" spans="2:3" x14ac:dyDescent="0.2">
      <c r="B12390" s="465"/>
      <c r="C12390" s="465"/>
    </row>
    <row r="12391" spans="2:3" x14ac:dyDescent="0.2">
      <c r="B12391" s="465"/>
      <c r="C12391" s="465"/>
    </row>
    <row r="12392" spans="2:3" x14ac:dyDescent="0.2">
      <c r="B12392" s="465"/>
      <c r="C12392" s="465"/>
    </row>
    <row r="12393" spans="2:3" x14ac:dyDescent="0.2">
      <c r="B12393" s="465"/>
      <c r="C12393" s="465"/>
    </row>
    <row r="12394" spans="2:3" x14ac:dyDescent="0.2">
      <c r="B12394" s="465"/>
      <c r="C12394" s="465"/>
    </row>
    <row r="12395" spans="2:3" x14ac:dyDescent="0.2">
      <c r="B12395" s="465"/>
      <c r="C12395" s="465"/>
    </row>
    <row r="12396" spans="2:3" x14ac:dyDescent="0.2">
      <c r="B12396" s="465"/>
      <c r="C12396" s="465"/>
    </row>
    <row r="12397" spans="2:3" x14ac:dyDescent="0.2">
      <c r="B12397" s="465"/>
      <c r="C12397" s="465"/>
    </row>
    <row r="12398" spans="2:3" x14ac:dyDescent="0.2">
      <c r="B12398" s="465"/>
      <c r="C12398" s="465"/>
    </row>
    <row r="12399" spans="2:3" x14ac:dyDescent="0.2">
      <c r="B12399" s="465"/>
      <c r="C12399" s="465"/>
    </row>
    <row r="12400" spans="2:3" x14ac:dyDescent="0.2">
      <c r="B12400" s="465"/>
      <c r="C12400" s="465"/>
    </row>
    <row r="12401" spans="2:3" x14ac:dyDescent="0.2">
      <c r="B12401" s="465"/>
      <c r="C12401" s="465"/>
    </row>
    <row r="12402" spans="2:3" x14ac:dyDescent="0.2">
      <c r="B12402" s="465"/>
      <c r="C12402" s="465"/>
    </row>
    <row r="12403" spans="2:3" x14ac:dyDescent="0.2">
      <c r="B12403" s="465"/>
      <c r="C12403" s="465"/>
    </row>
    <row r="12404" spans="2:3" x14ac:dyDescent="0.2">
      <c r="B12404" s="465"/>
      <c r="C12404" s="465"/>
    </row>
    <row r="12405" spans="2:3" x14ac:dyDescent="0.2">
      <c r="B12405" s="465"/>
      <c r="C12405" s="465"/>
    </row>
    <row r="12406" spans="2:3" x14ac:dyDescent="0.2">
      <c r="B12406" s="465"/>
      <c r="C12406" s="465"/>
    </row>
    <row r="12407" spans="2:3" x14ac:dyDescent="0.2">
      <c r="B12407" s="465"/>
      <c r="C12407" s="465"/>
    </row>
    <row r="12408" spans="2:3" x14ac:dyDescent="0.2">
      <c r="B12408" s="465"/>
      <c r="C12408" s="465"/>
    </row>
    <row r="12409" spans="2:3" x14ac:dyDescent="0.2">
      <c r="B12409" s="465"/>
      <c r="C12409" s="465"/>
    </row>
    <row r="12410" spans="2:3" x14ac:dyDescent="0.2">
      <c r="B12410" s="465"/>
      <c r="C12410" s="465"/>
    </row>
    <row r="12411" spans="2:3" x14ac:dyDescent="0.2">
      <c r="B12411" s="465"/>
      <c r="C12411" s="465"/>
    </row>
    <row r="12412" spans="2:3" x14ac:dyDescent="0.2">
      <c r="B12412" s="465"/>
      <c r="C12412" s="465"/>
    </row>
    <row r="12413" spans="2:3" x14ac:dyDescent="0.2">
      <c r="B12413" s="465"/>
      <c r="C12413" s="465"/>
    </row>
    <row r="12414" spans="2:3" x14ac:dyDescent="0.2">
      <c r="B12414" s="465"/>
      <c r="C12414" s="465"/>
    </row>
    <row r="12415" spans="2:3" x14ac:dyDescent="0.2">
      <c r="B12415" s="465"/>
      <c r="C12415" s="465"/>
    </row>
    <row r="12416" spans="2:3" x14ac:dyDescent="0.2">
      <c r="B12416" s="465"/>
      <c r="C12416" s="465"/>
    </row>
    <row r="12417" spans="2:3" x14ac:dyDescent="0.2">
      <c r="B12417" s="465"/>
      <c r="C12417" s="465"/>
    </row>
    <row r="12418" spans="2:3" x14ac:dyDescent="0.2">
      <c r="B12418" s="465"/>
      <c r="C12418" s="465"/>
    </row>
    <row r="12419" spans="2:3" x14ac:dyDescent="0.2">
      <c r="B12419" s="465"/>
      <c r="C12419" s="465"/>
    </row>
    <row r="12420" spans="2:3" x14ac:dyDescent="0.2">
      <c r="B12420" s="465"/>
      <c r="C12420" s="465"/>
    </row>
    <row r="12421" spans="2:3" x14ac:dyDescent="0.2">
      <c r="B12421" s="465"/>
      <c r="C12421" s="465"/>
    </row>
    <row r="12422" spans="2:3" x14ac:dyDescent="0.2">
      <c r="B12422" s="465"/>
      <c r="C12422" s="465"/>
    </row>
    <row r="12423" spans="2:3" x14ac:dyDescent="0.2">
      <c r="B12423" s="465"/>
      <c r="C12423" s="465"/>
    </row>
    <row r="12424" spans="2:3" x14ac:dyDescent="0.2">
      <c r="B12424" s="465"/>
      <c r="C12424" s="465"/>
    </row>
    <row r="12425" spans="2:3" x14ac:dyDescent="0.2">
      <c r="B12425" s="465"/>
      <c r="C12425" s="465"/>
    </row>
    <row r="12426" spans="2:3" x14ac:dyDescent="0.2">
      <c r="B12426" s="465"/>
      <c r="C12426" s="465"/>
    </row>
    <row r="12427" spans="2:3" x14ac:dyDescent="0.2">
      <c r="B12427" s="465"/>
      <c r="C12427" s="465"/>
    </row>
    <row r="12428" spans="2:3" x14ac:dyDescent="0.2">
      <c r="B12428" s="465"/>
      <c r="C12428" s="465"/>
    </row>
    <row r="12429" spans="2:3" x14ac:dyDescent="0.2">
      <c r="B12429" s="465"/>
      <c r="C12429" s="465"/>
    </row>
    <row r="12430" spans="2:3" x14ac:dyDescent="0.2">
      <c r="B12430" s="465"/>
      <c r="C12430" s="465"/>
    </row>
    <row r="12431" spans="2:3" x14ac:dyDescent="0.2">
      <c r="B12431" s="465"/>
      <c r="C12431" s="465"/>
    </row>
    <row r="12432" spans="2:3" x14ac:dyDescent="0.2">
      <c r="B12432" s="465"/>
      <c r="C12432" s="465"/>
    </row>
    <row r="12433" spans="2:3" x14ac:dyDescent="0.2">
      <c r="B12433" s="465"/>
      <c r="C12433" s="465"/>
    </row>
    <row r="12434" spans="2:3" x14ac:dyDescent="0.2">
      <c r="B12434" s="465"/>
      <c r="C12434" s="465"/>
    </row>
    <row r="12435" spans="2:3" x14ac:dyDescent="0.2">
      <c r="B12435" s="465"/>
      <c r="C12435" s="465"/>
    </row>
    <row r="12436" spans="2:3" x14ac:dyDescent="0.2">
      <c r="B12436" s="465"/>
      <c r="C12436" s="465"/>
    </row>
    <row r="12437" spans="2:3" x14ac:dyDescent="0.2">
      <c r="B12437" s="465"/>
      <c r="C12437" s="465"/>
    </row>
    <row r="12438" spans="2:3" x14ac:dyDescent="0.2">
      <c r="B12438" s="465"/>
      <c r="C12438" s="465"/>
    </row>
    <row r="12439" spans="2:3" x14ac:dyDescent="0.2">
      <c r="B12439" s="465"/>
      <c r="C12439" s="465"/>
    </row>
    <row r="12440" spans="2:3" x14ac:dyDescent="0.2">
      <c r="B12440" s="465"/>
      <c r="C12440" s="465"/>
    </row>
    <row r="12441" spans="2:3" x14ac:dyDescent="0.2">
      <c r="B12441" s="465"/>
      <c r="C12441" s="465"/>
    </row>
    <row r="12442" spans="2:3" x14ac:dyDescent="0.2">
      <c r="B12442" s="465"/>
      <c r="C12442" s="465"/>
    </row>
    <row r="12443" spans="2:3" x14ac:dyDescent="0.2">
      <c r="B12443" s="465"/>
      <c r="C12443" s="465"/>
    </row>
    <row r="12444" spans="2:3" x14ac:dyDescent="0.2">
      <c r="B12444" s="465"/>
      <c r="C12444" s="465"/>
    </row>
    <row r="12445" spans="2:3" x14ac:dyDescent="0.2">
      <c r="B12445" s="465"/>
      <c r="C12445" s="465"/>
    </row>
    <row r="12446" spans="2:3" x14ac:dyDescent="0.2">
      <c r="B12446" s="465"/>
      <c r="C12446" s="465"/>
    </row>
    <row r="12447" spans="2:3" x14ac:dyDescent="0.2">
      <c r="B12447" s="465"/>
      <c r="C12447" s="465"/>
    </row>
    <row r="12448" spans="2:3" x14ac:dyDescent="0.2">
      <c r="B12448" s="465"/>
      <c r="C12448" s="465"/>
    </row>
    <row r="12449" spans="2:3" x14ac:dyDescent="0.2">
      <c r="B12449" s="465"/>
      <c r="C12449" s="465"/>
    </row>
    <row r="12450" spans="2:3" x14ac:dyDescent="0.2">
      <c r="B12450" s="465"/>
      <c r="C12450" s="465"/>
    </row>
    <row r="12451" spans="2:3" x14ac:dyDescent="0.2">
      <c r="B12451" s="465"/>
      <c r="C12451" s="465"/>
    </row>
    <row r="12452" spans="2:3" x14ac:dyDescent="0.2">
      <c r="B12452" s="465"/>
      <c r="C12452" s="465"/>
    </row>
    <row r="12453" spans="2:3" x14ac:dyDescent="0.2">
      <c r="B12453" s="465"/>
      <c r="C12453" s="465"/>
    </row>
    <row r="12454" spans="2:3" x14ac:dyDescent="0.2">
      <c r="B12454" s="465"/>
      <c r="C12454" s="465"/>
    </row>
    <row r="12455" spans="2:3" x14ac:dyDescent="0.2">
      <c r="B12455" s="465"/>
      <c r="C12455" s="465"/>
    </row>
    <row r="12456" spans="2:3" x14ac:dyDescent="0.2">
      <c r="B12456" s="465"/>
      <c r="C12456" s="465"/>
    </row>
    <row r="12457" spans="2:3" x14ac:dyDescent="0.2">
      <c r="B12457" s="465"/>
      <c r="C12457" s="465"/>
    </row>
    <row r="12458" spans="2:3" x14ac:dyDescent="0.2">
      <c r="B12458" s="465"/>
      <c r="C12458" s="465"/>
    </row>
    <row r="12459" spans="2:3" x14ac:dyDescent="0.2">
      <c r="B12459" s="465"/>
      <c r="C12459" s="465"/>
    </row>
    <row r="12460" spans="2:3" x14ac:dyDescent="0.2">
      <c r="B12460" s="465"/>
      <c r="C12460" s="465"/>
    </row>
    <row r="12461" spans="2:3" x14ac:dyDescent="0.2">
      <c r="B12461" s="465"/>
      <c r="C12461" s="465"/>
    </row>
    <row r="12462" spans="2:3" x14ac:dyDescent="0.2">
      <c r="B12462" s="465"/>
      <c r="C12462" s="465"/>
    </row>
    <row r="12463" spans="2:3" x14ac:dyDescent="0.2">
      <c r="B12463" s="465"/>
      <c r="C12463" s="465"/>
    </row>
    <row r="12464" spans="2:3" x14ac:dyDescent="0.2">
      <c r="B12464" s="465"/>
      <c r="C12464" s="465"/>
    </row>
    <row r="12465" spans="2:3" x14ac:dyDescent="0.2">
      <c r="B12465" s="465"/>
      <c r="C12465" s="465"/>
    </row>
    <row r="12466" spans="2:3" x14ac:dyDescent="0.2">
      <c r="B12466" s="465"/>
      <c r="C12466" s="465"/>
    </row>
    <row r="12467" spans="2:3" x14ac:dyDescent="0.2">
      <c r="B12467" s="465"/>
      <c r="C12467" s="465"/>
    </row>
    <row r="12468" spans="2:3" x14ac:dyDescent="0.2">
      <c r="B12468" s="465"/>
      <c r="C12468" s="465"/>
    </row>
    <row r="12469" spans="2:3" x14ac:dyDescent="0.2">
      <c r="B12469" s="465"/>
      <c r="C12469" s="465"/>
    </row>
    <row r="12470" spans="2:3" x14ac:dyDescent="0.2">
      <c r="B12470" s="465"/>
      <c r="C12470" s="465"/>
    </row>
    <row r="12471" spans="2:3" x14ac:dyDescent="0.2">
      <c r="B12471" s="465"/>
      <c r="C12471" s="465"/>
    </row>
    <row r="12472" spans="2:3" x14ac:dyDescent="0.2">
      <c r="B12472" s="465"/>
      <c r="C12472" s="465"/>
    </row>
    <row r="12473" spans="2:3" x14ac:dyDescent="0.2">
      <c r="B12473" s="465"/>
      <c r="C12473" s="465"/>
    </row>
    <row r="12474" spans="2:3" x14ac:dyDescent="0.2">
      <c r="B12474" s="465"/>
      <c r="C12474" s="465"/>
    </row>
    <row r="12475" spans="2:3" x14ac:dyDescent="0.2">
      <c r="B12475" s="465"/>
      <c r="C12475" s="465"/>
    </row>
    <row r="12476" spans="2:3" x14ac:dyDescent="0.2">
      <c r="B12476" s="465"/>
      <c r="C12476" s="465"/>
    </row>
    <row r="12477" spans="2:3" x14ac:dyDescent="0.2">
      <c r="B12477" s="465"/>
      <c r="C12477" s="465"/>
    </row>
    <row r="12478" spans="2:3" x14ac:dyDescent="0.2">
      <c r="B12478" s="465"/>
      <c r="C12478" s="465"/>
    </row>
    <row r="12479" spans="2:3" x14ac:dyDescent="0.2">
      <c r="B12479" s="465"/>
      <c r="C12479" s="465"/>
    </row>
    <row r="12480" spans="2:3" x14ac:dyDescent="0.2">
      <c r="B12480" s="465"/>
      <c r="C12480" s="465"/>
    </row>
    <row r="12481" spans="2:3" x14ac:dyDescent="0.2">
      <c r="B12481" s="465"/>
      <c r="C12481" s="465"/>
    </row>
    <row r="12482" spans="2:3" x14ac:dyDescent="0.2">
      <c r="B12482" s="465"/>
      <c r="C12482" s="465"/>
    </row>
    <row r="12483" spans="2:3" x14ac:dyDescent="0.2">
      <c r="B12483" s="465"/>
      <c r="C12483" s="465"/>
    </row>
    <row r="12484" spans="2:3" x14ac:dyDescent="0.2">
      <c r="B12484" s="465"/>
      <c r="C12484" s="465"/>
    </row>
    <row r="12485" spans="2:3" x14ac:dyDescent="0.2">
      <c r="B12485" s="465"/>
      <c r="C12485" s="465"/>
    </row>
    <row r="12486" spans="2:3" x14ac:dyDescent="0.2">
      <c r="B12486" s="465"/>
      <c r="C12486" s="465"/>
    </row>
    <row r="12487" spans="2:3" x14ac:dyDescent="0.2">
      <c r="B12487" s="465"/>
      <c r="C12487" s="465"/>
    </row>
    <row r="12488" spans="2:3" x14ac:dyDescent="0.2">
      <c r="B12488" s="465"/>
      <c r="C12488" s="465"/>
    </row>
    <row r="12489" spans="2:3" x14ac:dyDescent="0.2">
      <c r="B12489" s="465"/>
      <c r="C12489" s="465"/>
    </row>
    <row r="12490" spans="2:3" x14ac:dyDescent="0.2">
      <c r="B12490" s="465"/>
      <c r="C12490" s="465"/>
    </row>
    <row r="12491" spans="2:3" x14ac:dyDescent="0.2">
      <c r="B12491" s="465"/>
      <c r="C12491" s="465"/>
    </row>
    <row r="12492" spans="2:3" x14ac:dyDescent="0.2">
      <c r="B12492" s="465"/>
      <c r="C12492" s="465"/>
    </row>
    <row r="12493" spans="2:3" x14ac:dyDescent="0.2">
      <c r="B12493" s="465"/>
      <c r="C12493" s="465"/>
    </row>
    <row r="12494" spans="2:3" x14ac:dyDescent="0.2">
      <c r="B12494" s="465"/>
      <c r="C12494" s="465"/>
    </row>
    <row r="12495" spans="2:3" x14ac:dyDescent="0.2">
      <c r="B12495" s="465"/>
      <c r="C12495" s="465"/>
    </row>
    <row r="12496" spans="2:3" x14ac:dyDescent="0.2">
      <c r="B12496" s="465"/>
      <c r="C12496" s="465"/>
    </row>
    <row r="12497" spans="2:3" x14ac:dyDescent="0.2">
      <c r="B12497" s="465"/>
      <c r="C12497" s="465"/>
    </row>
    <row r="12498" spans="2:3" x14ac:dyDescent="0.2">
      <c r="B12498" s="465"/>
      <c r="C12498" s="465"/>
    </row>
    <row r="12499" spans="2:3" x14ac:dyDescent="0.2">
      <c r="B12499" s="465"/>
      <c r="C12499" s="465"/>
    </row>
    <row r="12500" spans="2:3" x14ac:dyDescent="0.2">
      <c r="B12500" s="465"/>
      <c r="C12500" s="465"/>
    </row>
    <row r="12501" spans="2:3" x14ac:dyDescent="0.2">
      <c r="B12501" s="465"/>
      <c r="C12501" s="465"/>
    </row>
    <row r="12502" spans="2:3" x14ac:dyDescent="0.2">
      <c r="B12502" s="465"/>
      <c r="C12502" s="465"/>
    </row>
    <row r="12503" spans="2:3" x14ac:dyDescent="0.2">
      <c r="B12503" s="465"/>
      <c r="C12503" s="465"/>
    </row>
    <row r="12504" spans="2:3" x14ac:dyDescent="0.2">
      <c r="B12504" s="465"/>
      <c r="C12504" s="465"/>
    </row>
    <row r="12505" spans="2:3" x14ac:dyDescent="0.2">
      <c r="B12505" s="465"/>
      <c r="C12505" s="465"/>
    </row>
    <row r="12506" spans="2:3" x14ac:dyDescent="0.2">
      <c r="B12506" s="465"/>
      <c r="C12506" s="465"/>
    </row>
    <row r="12507" spans="2:3" x14ac:dyDescent="0.2">
      <c r="B12507" s="465"/>
      <c r="C12507" s="465"/>
    </row>
    <row r="12508" spans="2:3" x14ac:dyDescent="0.2">
      <c r="B12508" s="465"/>
      <c r="C12508" s="465"/>
    </row>
    <row r="12509" spans="2:3" x14ac:dyDescent="0.2">
      <c r="B12509" s="465"/>
      <c r="C12509" s="465"/>
    </row>
    <row r="12510" spans="2:3" x14ac:dyDescent="0.2">
      <c r="B12510" s="465"/>
      <c r="C12510" s="465"/>
    </row>
    <row r="12511" spans="2:3" x14ac:dyDescent="0.2">
      <c r="B12511" s="465"/>
      <c r="C12511" s="465"/>
    </row>
    <row r="12512" spans="2:3" x14ac:dyDescent="0.2">
      <c r="B12512" s="465"/>
      <c r="C12512" s="465"/>
    </row>
    <row r="12513" spans="2:3" x14ac:dyDescent="0.2">
      <c r="B12513" s="465"/>
      <c r="C12513" s="465"/>
    </row>
    <row r="12514" spans="2:3" x14ac:dyDescent="0.2">
      <c r="B12514" s="465"/>
      <c r="C12514" s="465"/>
    </row>
    <row r="12515" spans="2:3" x14ac:dyDescent="0.2">
      <c r="B12515" s="465"/>
      <c r="C12515" s="465"/>
    </row>
    <row r="12516" spans="2:3" x14ac:dyDescent="0.2">
      <c r="B12516" s="465"/>
      <c r="C12516" s="465"/>
    </row>
    <row r="12517" spans="2:3" x14ac:dyDescent="0.2">
      <c r="B12517" s="465"/>
      <c r="C12517" s="465"/>
    </row>
    <row r="12518" spans="2:3" x14ac:dyDescent="0.2">
      <c r="B12518" s="465"/>
      <c r="C12518" s="465"/>
    </row>
    <row r="12519" spans="2:3" x14ac:dyDescent="0.2">
      <c r="B12519" s="465"/>
      <c r="C12519" s="465"/>
    </row>
    <row r="12520" spans="2:3" x14ac:dyDescent="0.2">
      <c r="B12520" s="465"/>
      <c r="C12520" s="465"/>
    </row>
    <row r="12521" spans="2:3" x14ac:dyDescent="0.2">
      <c r="B12521" s="465"/>
      <c r="C12521" s="465"/>
    </row>
    <row r="12522" spans="2:3" x14ac:dyDescent="0.2">
      <c r="B12522" s="465"/>
      <c r="C12522" s="465"/>
    </row>
    <row r="12523" spans="2:3" x14ac:dyDescent="0.2">
      <c r="B12523" s="465"/>
      <c r="C12523" s="465"/>
    </row>
    <row r="12524" spans="2:3" x14ac:dyDescent="0.2">
      <c r="B12524" s="465"/>
      <c r="C12524" s="465"/>
    </row>
    <row r="12525" spans="2:3" x14ac:dyDescent="0.2">
      <c r="B12525" s="465"/>
      <c r="C12525" s="465"/>
    </row>
    <row r="12526" spans="2:3" x14ac:dyDescent="0.2">
      <c r="B12526" s="465"/>
      <c r="C12526" s="465"/>
    </row>
    <row r="12527" spans="2:3" x14ac:dyDescent="0.2">
      <c r="B12527" s="465"/>
      <c r="C12527" s="465"/>
    </row>
    <row r="12528" spans="2:3" x14ac:dyDescent="0.2">
      <c r="B12528" s="465"/>
      <c r="C12528" s="465"/>
    </row>
    <row r="12529" spans="2:3" x14ac:dyDescent="0.2">
      <c r="B12529" s="465"/>
      <c r="C12529" s="465"/>
    </row>
    <row r="12530" spans="2:3" x14ac:dyDescent="0.2">
      <c r="B12530" s="465"/>
      <c r="C12530" s="465"/>
    </row>
    <row r="12531" spans="2:3" x14ac:dyDescent="0.2">
      <c r="B12531" s="465"/>
      <c r="C12531" s="465"/>
    </row>
    <row r="12532" spans="2:3" x14ac:dyDescent="0.2">
      <c r="B12532" s="465"/>
      <c r="C12532" s="465"/>
    </row>
    <row r="12533" spans="2:3" x14ac:dyDescent="0.2">
      <c r="B12533" s="465"/>
      <c r="C12533" s="465"/>
    </row>
    <row r="12534" spans="2:3" x14ac:dyDescent="0.2">
      <c r="B12534" s="465"/>
      <c r="C12534" s="465"/>
    </row>
    <row r="12535" spans="2:3" x14ac:dyDescent="0.2">
      <c r="B12535" s="465"/>
      <c r="C12535" s="465"/>
    </row>
    <row r="12536" spans="2:3" x14ac:dyDescent="0.2">
      <c r="B12536" s="465"/>
      <c r="C12536" s="465"/>
    </row>
    <row r="12537" spans="2:3" x14ac:dyDescent="0.2">
      <c r="B12537" s="465"/>
      <c r="C12537" s="465"/>
    </row>
    <row r="12538" spans="2:3" x14ac:dyDescent="0.2">
      <c r="B12538" s="465"/>
      <c r="C12538" s="465"/>
    </row>
    <row r="12539" spans="2:3" x14ac:dyDescent="0.2">
      <c r="B12539" s="465"/>
      <c r="C12539" s="465"/>
    </row>
    <row r="12540" spans="2:3" x14ac:dyDescent="0.2">
      <c r="B12540" s="465"/>
      <c r="C12540" s="465"/>
    </row>
    <row r="12541" spans="2:3" x14ac:dyDescent="0.2">
      <c r="B12541" s="465"/>
      <c r="C12541" s="465"/>
    </row>
    <row r="12542" spans="2:3" x14ac:dyDescent="0.2">
      <c r="B12542" s="465"/>
      <c r="C12542" s="465"/>
    </row>
    <row r="12543" spans="2:3" x14ac:dyDescent="0.2">
      <c r="B12543" s="465"/>
      <c r="C12543" s="465"/>
    </row>
    <row r="12544" spans="2:3" x14ac:dyDescent="0.2">
      <c r="B12544" s="465"/>
      <c r="C12544" s="465"/>
    </row>
    <row r="12545" spans="2:3" x14ac:dyDescent="0.2">
      <c r="B12545" s="465"/>
      <c r="C12545" s="465"/>
    </row>
    <row r="12546" spans="2:3" x14ac:dyDescent="0.2">
      <c r="B12546" s="465"/>
      <c r="C12546" s="465"/>
    </row>
    <row r="12547" spans="2:3" x14ac:dyDescent="0.2">
      <c r="B12547" s="465"/>
      <c r="C12547" s="465"/>
    </row>
    <row r="12548" spans="2:3" x14ac:dyDescent="0.2">
      <c r="B12548" s="465"/>
      <c r="C12548" s="465"/>
    </row>
    <row r="12549" spans="2:3" x14ac:dyDescent="0.2">
      <c r="B12549" s="465"/>
      <c r="C12549" s="465"/>
    </row>
    <row r="12550" spans="2:3" x14ac:dyDescent="0.2">
      <c r="B12550" s="465"/>
      <c r="C12550" s="465"/>
    </row>
    <row r="12551" spans="2:3" x14ac:dyDescent="0.2">
      <c r="B12551" s="465"/>
      <c r="C12551" s="465"/>
    </row>
    <row r="12552" spans="2:3" x14ac:dyDescent="0.2">
      <c r="B12552" s="465"/>
      <c r="C12552" s="465"/>
    </row>
    <row r="12553" spans="2:3" x14ac:dyDescent="0.2">
      <c r="B12553" s="465"/>
      <c r="C12553" s="465"/>
    </row>
    <row r="12554" spans="2:3" x14ac:dyDescent="0.2">
      <c r="B12554" s="465"/>
      <c r="C12554" s="465"/>
    </row>
    <row r="12555" spans="2:3" x14ac:dyDescent="0.2">
      <c r="B12555" s="465"/>
      <c r="C12555" s="465"/>
    </row>
    <row r="12556" spans="2:3" x14ac:dyDescent="0.2">
      <c r="B12556" s="465"/>
      <c r="C12556" s="465"/>
    </row>
    <row r="12557" spans="2:3" x14ac:dyDescent="0.2">
      <c r="B12557" s="465"/>
      <c r="C12557" s="465"/>
    </row>
    <row r="12558" spans="2:3" x14ac:dyDescent="0.2">
      <c r="B12558" s="465"/>
      <c r="C12558" s="465"/>
    </row>
    <row r="12559" spans="2:3" x14ac:dyDescent="0.2">
      <c r="B12559" s="465"/>
      <c r="C12559" s="465"/>
    </row>
    <row r="12560" spans="2:3" x14ac:dyDescent="0.2">
      <c r="B12560" s="465"/>
      <c r="C12560" s="465"/>
    </row>
    <row r="12561" spans="2:3" x14ac:dyDescent="0.2">
      <c r="B12561" s="465"/>
      <c r="C12561" s="465"/>
    </row>
    <row r="12562" spans="2:3" x14ac:dyDescent="0.2">
      <c r="B12562" s="465"/>
      <c r="C12562" s="465"/>
    </row>
    <row r="12563" spans="2:3" x14ac:dyDescent="0.2">
      <c r="B12563" s="465"/>
      <c r="C12563" s="465"/>
    </row>
    <row r="12564" spans="2:3" x14ac:dyDescent="0.2">
      <c r="B12564" s="465"/>
      <c r="C12564" s="465"/>
    </row>
    <row r="12565" spans="2:3" x14ac:dyDescent="0.2">
      <c r="B12565" s="465"/>
      <c r="C12565" s="465"/>
    </row>
    <row r="12566" spans="2:3" x14ac:dyDescent="0.2">
      <c r="B12566" s="465"/>
      <c r="C12566" s="465"/>
    </row>
    <row r="12567" spans="2:3" x14ac:dyDescent="0.2">
      <c r="B12567" s="465"/>
      <c r="C12567" s="465"/>
    </row>
    <row r="12568" spans="2:3" x14ac:dyDescent="0.2">
      <c r="B12568" s="465"/>
      <c r="C12568" s="465"/>
    </row>
    <row r="12569" spans="2:3" x14ac:dyDescent="0.2">
      <c r="B12569" s="465"/>
      <c r="C12569" s="465"/>
    </row>
    <row r="12570" spans="2:3" x14ac:dyDescent="0.2">
      <c r="B12570" s="465"/>
      <c r="C12570" s="465"/>
    </row>
    <row r="12571" spans="2:3" x14ac:dyDescent="0.2">
      <c r="B12571" s="465"/>
      <c r="C12571" s="465"/>
    </row>
    <row r="12572" spans="2:3" x14ac:dyDescent="0.2">
      <c r="B12572" s="465"/>
      <c r="C12572" s="465"/>
    </row>
    <row r="12573" spans="2:3" x14ac:dyDescent="0.2">
      <c r="B12573" s="465"/>
      <c r="C12573" s="465"/>
    </row>
    <row r="12574" spans="2:3" x14ac:dyDescent="0.2">
      <c r="B12574" s="465"/>
      <c r="C12574" s="465"/>
    </row>
    <row r="12575" spans="2:3" x14ac:dyDescent="0.2">
      <c r="B12575" s="465"/>
      <c r="C12575" s="465"/>
    </row>
    <row r="12576" spans="2:3" x14ac:dyDescent="0.2">
      <c r="B12576" s="465"/>
      <c r="C12576" s="465"/>
    </row>
    <row r="12577" spans="2:3" x14ac:dyDescent="0.2">
      <c r="B12577" s="465"/>
      <c r="C12577" s="465"/>
    </row>
    <row r="12578" spans="2:3" x14ac:dyDescent="0.2">
      <c r="B12578" s="465"/>
      <c r="C12578" s="465"/>
    </row>
    <row r="12579" spans="2:3" x14ac:dyDescent="0.2">
      <c r="B12579" s="465"/>
      <c r="C12579" s="465"/>
    </row>
    <row r="12580" spans="2:3" x14ac:dyDescent="0.2">
      <c r="B12580" s="465"/>
      <c r="C12580" s="465"/>
    </row>
    <row r="12581" spans="2:3" x14ac:dyDescent="0.2">
      <c r="B12581" s="465"/>
      <c r="C12581" s="465"/>
    </row>
    <row r="12582" spans="2:3" x14ac:dyDescent="0.2">
      <c r="B12582" s="465"/>
      <c r="C12582" s="465"/>
    </row>
    <row r="12583" spans="2:3" x14ac:dyDescent="0.2">
      <c r="B12583" s="465"/>
      <c r="C12583" s="465"/>
    </row>
    <row r="12584" spans="2:3" x14ac:dyDescent="0.2">
      <c r="B12584" s="465"/>
      <c r="C12584" s="465"/>
    </row>
    <row r="12585" spans="2:3" x14ac:dyDescent="0.2">
      <c r="B12585" s="465"/>
      <c r="C12585" s="465"/>
    </row>
    <row r="12586" spans="2:3" x14ac:dyDescent="0.2">
      <c r="B12586" s="465"/>
      <c r="C12586" s="465"/>
    </row>
    <row r="12587" spans="2:3" x14ac:dyDescent="0.2">
      <c r="B12587" s="465"/>
      <c r="C12587" s="465"/>
    </row>
    <row r="12588" spans="2:3" x14ac:dyDescent="0.2">
      <c r="B12588" s="465"/>
      <c r="C12588" s="465"/>
    </row>
    <row r="12589" spans="2:3" x14ac:dyDescent="0.2">
      <c r="B12589" s="465"/>
      <c r="C12589" s="465"/>
    </row>
    <row r="12590" spans="2:3" x14ac:dyDescent="0.2">
      <c r="B12590" s="465"/>
      <c r="C12590" s="465"/>
    </row>
    <row r="12591" spans="2:3" x14ac:dyDescent="0.2">
      <c r="B12591" s="465"/>
      <c r="C12591" s="465"/>
    </row>
    <row r="12592" spans="2:3" x14ac:dyDescent="0.2">
      <c r="B12592" s="465"/>
      <c r="C12592" s="465"/>
    </row>
    <row r="12593" spans="2:3" x14ac:dyDescent="0.2">
      <c r="B12593" s="465"/>
      <c r="C12593" s="465"/>
    </row>
    <row r="12594" spans="2:3" x14ac:dyDescent="0.2">
      <c r="B12594" s="465"/>
      <c r="C12594" s="465"/>
    </row>
    <row r="12595" spans="2:3" x14ac:dyDescent="0.2">
      <c r="B12595" s="465"/>
      <c r="C12595" s="465"/>
    </row>
    <row r="12596" spans="2:3" x14ac:dyDescent="0.2">
      <c r="B12596" s="465"/>
      <c r="C12596" s="465"/>
    </row>
    <row r="12597" spans="2:3" x14ac:dyDescent="0.2">
      <c r="B12597" s="465"/>
      <c r="C12597" s="465"/>
    </row>
    <row r="12598" spans="2:3" x14ac:dyDescent="0.2">
      <c r="B12598" s="465"/>
      <c r="C12598" s="465"/>
    </row>
    <row r="12599" spans="2:3" x14ac:dyDescent="0.2">
      <c r="B12599" s="465"/>
      <c r="C12599" s="465"/>
    </row>
    <row r="12600" spans="2:3" x14ac:dyDescent="0.2">
      <c r="B12600" s="465"/>
      <c r="C12600" s="465"/>
    </row>
    <row r="12601" spans="2:3" x14ac:dyDescent="0.2">
      <c r="B12601" s="465"/>
      <c r="C12601" s="465"/>
    </row>
    <row r="12602" spans="2:3" x14ac:dyDescent="0.2">
      <c r="B12602" s="465"/>
      <c r="C12602" s="465"/>
    </row>
    <row r="12603" spans="2:3" x14ac:dyDescent="0.2">
      <c r="B12603" s="465"/>
      <c r="C12603" s="465"/>
    </row>
    <row r="12604" spans="2:3" x14ac:dyDescent="0.2">
      <c r="B12604" s="465"/>
      <c r="C12604" s="465"/>
    </row>
    <row r="12605" spans="2:3" x14ac:dyDescent="0.2">
      <c r="B12605" s="465"/>
      <c r="C12605" s="465"/>
    </row>
    <row r="12606" spans="2:3" x14ac:dyDescent="0.2">
      <c r="B12606" s="465"/>
      <c r="C12606" s="465"/>
    </row>
    <row r="12607" spans="2:3" x14ac:dyDescent="0.2">
      <c r="B12607" s="465"/>
      <c r="C12607" s="465"/>
    </row>
    <row r="12608" spans="2:3" x14ac:dyDescent="0.2">
      <c r="B12608" s="465"/>
      <c r="C12608" s="465"/>
    </row>
    <row r="12609" spans="2:3" x14ac:dyDescent="0.2">
      <c r="B12609" s="465"/>
      <c r="C12609" s="465"/>
    </row>
    <row r="12610" spans="2:3" x14ac:dyDescent="0.2">
      <c r="B12610" s="465"/>
      <c r="C12610" s="465"/>
    </row>
    <row r="12611" spans="2:3" x14ac:dyDescent="0.2">
      <c r="B12611" s="465"/>
      <c r="C12611" s="465"/>
    </row>
    <row r="12612" spans="2:3" x14ac:dyDescent="0.2">
      <c r="B12612" s="465"/>
      <c r="C12612" s="465"/>
    </row>
    <row r="12613" spans="2:3" x14ac:dyDescent="0.2">
      <c r="B12613" s="465"/>
      <c r="C12613" s="465"/>
    </row>
    <row r="12614" spans="2:3" x14ac:dyDescent="0.2">
      <c r="B12614" s="465"/>
      <c r="C12614" s="465"/>
    </row>
    <row r="12615" spans="2:3" x14ac:dyDescent="0.2">
      <c r="B12615" s="465"/>
      <c r="C12615" s="465"/>
    </row>
    <row r="12616" spans="2:3" x14ac:dyDescent="0.2">
      <c r="B12616" s="465"/>
      <c r="C12616" s="465"/>
    </row>
    <row r="12617" spans="2:3" x14ac:dyDescent="0.2">
      <c r="B12617" s="465"/>
      <c r="C12617" s="465"/>
    </row>
    <row r="12618" spans="2:3" x14ac:dyDescent="0.2">
      <c r="B12618" s="465"/>
      <c r="C12618" s="465"/>
    </row>
    <row r="12619" spans="2:3" x14ac:dyDescent="0.2">
      <c r="B12619" s="465"/>
      <c r="C12619" s="465"/>
    </row>
    <row r="12620" spans="2:3" x14ac:dyDescent="0.2">
      <c r="B12620" s="465"/>
      <c r="C12620" s="465"/>
    </row>
    <row r="12621" spans="2:3" x14ac:dyDescent="0.2">
      <c r="B12621" s="465"/>
      <c r="C12621" s="465"/>
    </row>
    <row r="12622" spans="2:3" x14ac:dyDescent="0.2">
      <c r="B12622" s="465"/>
      <c r="C12622" s="465"/>
    </row>
    <row r="12623" spans="2:3" x14ac:dyDescent="0.2">
      <c r="B12623" s="465"/>
      <c r="C12623" s="465"/>
    </row>
    <row r="12624" spans="2:3" x14ac:dyDescent="0.2">
      <c r="B12624" s="465"/>
      <c r="C12624" s="465"/>
    </row>
    <row r="12625" spans="2:3" x14ac:dyDescent="0.2">
      <c r="B12625" s="465"/>
      <c r="C12625" s="465"/>
    </row>
    <row r="12626" spans="2:3" x14ac:dyDescent="0.2">
      <c r="B12626" s="465"/>
      <c r="C12626" s="465"/>
    </row>
    <row r="12627" spans="2:3" x14ac:dyDescent="0.2">
      <c r="B12627" s="465"/>
      <c r="C12627" s="465"/>
    </row>
    <row r="12628" spans="2:3" x14ac:dyDescent="0.2">
      <c r="B12628" s="465"/>
      <c r="C12628" s="465"/>
    </row>
    <row r="12629" spans="2:3" x14ac:dyDescent="0.2">
      <c r="B12629" s="465"/>
      <c r="C12629" s="465"/>
    </row>
    <row r="12630" spans="2:3" x14ac:dyDescent="0.2">
      <c r="B12630" s="465"/>
      <c r="C12630" s="465"/>
    </row>
    <row r="12631" spans="2:3" x14ac:dyDescent="0.2">
      <c r="B12631" s="465"/>
      <c r="C12631" s="465"/>
    </row>
    <row r="12632" spans="2:3" x14ac:dyDescent="0.2">
      <c r="B12632" s="465"/>
      <c r="C12632" s="465"/>
    </row>
    <row r="12633" spans="2:3" x14ac:dyDescent="0.2">
      <c r="B12633" s="465"/>
      <c r="C12633" s="465"/>
    </row>
    <row r="12634" spans="2:3" x14ac:dyDescent="0.2">
      <c r="B12634" s="465"/>
      <c r="C12634" s="465"/>
    </row>
    <row r="12635" spans="2:3" x14ac:dyDescent="0.2">
      <c r="B12635" s="465"/>
      <c r="C12635" s="465"/>
    </row>
    <row r="12636" spans="2:3" x14ac:dyDescent="0.2">
      <c r="B12636" s="465"/>
      <c r="C12636" s="465"/>
    </row>
    <row r="12637" spans="2:3" x14ac:dyDescent="0.2">
      <c r="B12637" s="465"/>
      <c r="C12637" s="465"/>
    </row>
    <row r="12638" spans="2:3" x14ac:dyDescent="0.2">
      <c r="B12638" s="465"/>
      <c r="C12638" s="465"/>
    </row>
    <row r="12639" spans="2:3" x14ac:dyDescent="0.2">
      <c r="B12639" s="465"/>
      <c r="C12639" s="465"/>
    </row>
    <row r="12640" spans="2:3" x14ac:dyDescent="0.2">
      <c r="B12640" s="465"/>
      <c r="C12640" s="465"/>
    </row>
    <row r="12641" spans="2:3" x14ac:dyDescent="0.2">
      <c r="B12641" s="465"/>
      <c r="C12641" s="465"/>
    </row>
    <row r="12642" spans="2:3" x14ac:dyDescent="0.2">
      <c r="B12642" s="465"/>
      <c r="C12642" s="465"/>
    </row>
    <row r="12643" spans="2:3" x14ac:dyDescent="0.2">
      <c r="B12643" s="465"/>
      <c r="C12643" s="465"/>
    </row>
    <row r="12644" spans="2:3" x14ac:dyDescent="0.2">
      <c r="B12644" s="465"/>
      <c r="C12644" s="465"/>
    </row>
    <row r="12645" spans="2:3" x14ac:dyDescent="0.2">
      <c r="B12645" s="465"/>
      <c r="C12645" s="465"/>
    </row>
    <row r="12646" spans="2:3" x14ac:dyDescent="0.2">
      <c r="B12646" s="465"/>
      <c r="C12646" s="465"/>
    </row>
    <row r="12647" spans="2:3" x14ac:dyDescent="0.2">
      <c r="B12647" s="465"/>
      <c r="C12647" s="465"/>
    </row>
    <row r="12648" spans="2:3" x14ac:dyDescent="0.2">
      <c r="B12648" s="465"/>
      <c r="C12648" s="465"/>
    </row>
    <row r="12649" spans="2:3" x14ac:dyDescent="0.2">
      <c r="B12649" s="465"/>
      <c r="C12649" s="465"/>
    </row>
    <row r="12650" spans="2:3" x14ac:dyDescent="0.2">
      <c r="B12650" s="465"/>
      <c r="C12650" s="465"/>
    </row>
    <row r="12651" spans="2:3" x14ac:dyDescent="0.2">
      <c r="B12651" s="465"/>
      <c r="C12651" s="465"/>
    </row>
    <row r="12652" spans="2:3" x14ac:dyDescent="0.2">
      <c r="B12652" s="465"/>
      <c r="C12652" s="465"/>
    </row>
    <row r="12653" spans="2:3" x14ac:dyDescent="0.2">
      <c r="B12653" s="465"/>
      <c r="C12653" s="465"/>
    </row>
    <row r="12654" spans="2:3" x14ac:dyDescent="0.2">
      <c r="B12654" s="465"/>
      <c r="C12654" s="465"/>
    </row>
    <row r="12655" spans="2:3" x14ac:dyDescent="0.2">
      <c r="B12655" s="465"/>
      <c r="C12655" s="465"/>
    </row>
    <row r="12656" spans="2:3" x14ac:dyDescent="0.2">
      <c r="B12656" s="465"/>
      <c r="C12656" s="465"/>
    </row>
    <row r="12657" spans="2:3" x14ac:dyDescent="0.2">
      <c r="B12657" s="465"/>
      <c r="C12657" s="465"/>
    </row>
    <row r="12658" spans="2:3" x14ac:dyDescent="0.2">
      <c r="B12658" s="465"/>
      <c r="C12658" s="465"/>
    </row>
    <row r="12659" spans="2:3" x14ac:dyDescent="0.2">
      <c r="B12659" s="465"/>
      <c r="C12659" s="465"/>
    </row>
    <row r="12660" spans="2:3" x14ac:dyDescent="0.2">
      <c r="B12660" s="465"/>
      <c r="C12660" s="465"/>
    </row>
    <row r="12661" spans="2:3" x14ac:dyDescent="0.2">
      <c r="B12661" s="465"/>
      <c r="C12661" s="465"/>
    </row>
    <row r="12662" spans="2:3" x14ac:dyDescent="0.2">
      <c r="B12662" s="465"/>
      <c r="C12662" s="465"/>
    </row>
    <row r="12663" spans="2:3" x14ac:dyDescent="0.2">
      <c r="B12663" s="465"/>
      <c r="C12663" s="465"/>
    </row>
    <row r="12664" spans="2:3" x14ac:dyDescent="0.2">
      <c r="B12664" s="465"/>
      <c r="C12664" s="465"/>
    </row>
    <row r="12665" spans="2:3" x14ac:dyDescent="0.2">
      <c r="B12665" s="465"/>
      <c r="C12665" s="465"/>
    </row>
    <row r="12666" spans="2:3" x14ac:dyDescent="0.2">
      <c r="B12666" s="465"/>
      <c r="C12666" s="465"/>
    </row>
    <row r="12667" spans="2:3" x14ac:dyDescent="0.2">
      <c r="B12667" s="465"/>
      <c r="C12667" s="465"/>
    </row>
    <row r="12668" spans="2:3" x14ac:dyDescent="0.2">
      <c r="B12668" s="465"/>
      <c r="C12668" s="465"/>
    </row>
    <row r="12669" spans="2:3" x14ac:dyDescent="0.2">
      <c r="B12669" s="465"/>
      <c r="C12669" s="465"/>
    </row>
    <row r="12670" spans="2:3" x14ac:dyDescent="0.2">
      <c r="B12670" s="465"/>
      <c r="C12670" s="465"/>
    </row>
    <row r="12671" spans="2:3" x14ac:dyDescent="0.2">
      <c r="B12671" s="465"/>
      <c r="C12671" s="465"/>
    </row>
    <row r="12672" spans="2:3" x14ac:dyDescent="0.2">
      <c r="B12672" s="465"/>
      <c r="C12672" s="465"/>
    </row>
    <row r="12673" spans="2:3" x14ac:dyDescent="0.2">
      <c r="B12673" s="465"/>
      <c r="C12673" s="465"/>
    </row>
    <row r="12674" spans="2:3" x14ac:dyDescent="0.2">
      <c r="B12674" s="465"/>
      <c r="C12674" s="465"/>
    </row>
    <row r="12675" spans="2:3" x14ac:dyDescent="0.2">
      <c r="B12675" s="465"/>
      <c r="C12675" s="465"/>
    </row>
    <row r="12676" spans="2:3" x14ac:dyDescent="0.2">
      <c r="B12676" s="465"/>
      <c r="C12676" s="465"/>
    </row>
    <row r="12677" spans="2:3" x14ac:dyDescent="0.2">
      <c r="B12677" s="465"/>
      <c r="C12677" s="465"/>
    </row>
    <row r="12678" spans="2:3" x14ac:dyDescent="0.2">
      <c r="B12678" s="465"/>
      <c r="C12678" s="465"/>
    </row>
    <row r="12679" spans="2:3" x14ac:dyDescent="0.2">
      <c r="B12679" s="465"/>
      <c r="C12679" s="465"/>
    </row>
    <row r="12680" spans="2:3" x14ac:dyDescent="0.2">
      <c r="B12680" s="465"/>
      <c r="C12680" s="465"/>
    </row>
    <row r="12681" spans="2:3" x14ac:dyDescent="0.2">
      <c r="B12681" s="465"/>
      <c r="C12681" s="465"/>
    </row>
    <row r="12682" spans="2:3" x14ac:dyDescent="0.2">
      <c r="B12682" s="465"/>
      <c r="C12682" s="465"/>
    </row>
    <row r="12683" spans="2:3" x14ac:dyDescent="0.2">
      <c r="B12683" s="465"/>
      <c r="C12683" s="465"/>
    </row>
    <row r="12684" spans="2:3" x14ac:dyDescent="0.2">
      <c r="B12684" s="465"/>
      <c r="C12684" s="465"/>
    </row>
    <row r="12685" spans="2:3" x14ac:dyDescent="0.2">
      <c r="B12685" s="465"/>
      <c r="C12685" s="465"/>
    </row>
    <row r="12686" spans="2:3" x14ac:dyDescent="0.2">
      <c r="B12686" s="465"/>
      <c r="C12686" s="465"/>
    </row>
    <row r="12687" spans="2:3" x14ac:dyDescent="0.2">
      <c r="B12687" s="465"/>
      <c r="C12687" s="465"/>
    </row>
    <row r="12688" spans="2:3" x14ac:dyDescent="0.2">
      <c r="B12688" s="465"/>
      <c r="C12688" s="465"/>
    </row>
    <row r="12689" spans="2:3" x14ac:dyDescent="0.2">
      <c r="B12689" s="465"/>
      <c r="C12689" s="465"/>
    </row>
    <row r="12690" spans="2:3" x14ac:dyDescent="0.2">
      <c r="B12690" s="465"/>
      <c r="C12690" s="465"/>
    </row>
    <row r="12691" spans="2:3" x14ac:dyDescent="0.2">
      <c r="B12691" s="465"/>
      <c r="C12691" s="465"/>
    </row>
    <row r="12692" spans="2:3" x14ac:dyDescent="0.2">
      <c r="B12692" s="465"/>
      <c r="C12692" s="465"/>
    </row>
    <row r="12693" spans="2:3" x14ac:dyDescent="0.2">
      <c r="B12693" s="465"/>
      <c r="C12693" s="465"/>
    </row>
    <row r="12694" spans="2:3" x14ac:dyDescent="0.2">
      <c r="B12694" s="465"/>
      <c r="C12694" s="465"/>
    </row>
    <row r="12695" spans="2:3" x14ac:dyDescent="0.2">
      <c r="B12695" s="465"/>
      <c r="C12695" s="465"/>
    </row>
    <row r="12696" spans="2:3" x14ac:dyDescent="0.2">
      <c r="B12696" s="465"/>
      <c r="C12696" s="465"/>
    </row>
    <row r="12697" spans="2:3" x14ac:dyDescent="0.2">
      <c r="B12697" s="465"/>
      <c r="C12697" s="465"/>
    </row>
    <row r="12698" spans="2:3" x14ac:dyDescent="0.2">
      <c r="B12698" s="465"/>
      <c r="C12698" s="465"/>
    </row>
    <row r="12699" spans="2:3" x14ac:dyDescent="0.2">
      <c r="B12699" s="465"/>
      <c r="C12699" s="465"/>
    </row>
    <row r="12700" spans="2:3" x14ac:dyDescent="0.2">
      <c r="B12700" s="465"/>
      <c r="C12700" s="465"/>
    </row>
    <row r="12701" spans="2:3" x14ac:dyDescent="0.2">
      <c r="B12701" s="465"/>
      <c r="C12701" s="465"/>
    </row>
    <row r="12702" spans="2:3" x14ac:dyDescent="0.2">
      <c r="B12702" s="465"/>
      <c r="C12702" s="465"/>
    </row>
    <row r="12703" spans="2:3" x14ac:dyDescent="0.2">
      <c r="B12703" s="465"/>
      <c r="C12703" s="465"/>
    </row>
    <row r="12704" spans="2:3" x14ac:dyDescent="0.2">
      <c r="B12704" s="465"/>
      <c r="C12704" s="465"/>
    </row>
    <row r="12705" spans="2:3" x14ac:dyDescent="0.2">
      <c r="B12705" s="465"/>
      <c r="C12705" s="465"/>
    </row>
    <row r="12706" spans="2:3" x14ac:dyDescent="0.2">
      <c r="B12706" s="465"/>
      <c r="C12706" s="465"/>
    </row>
    <row r="12707" spans="2:3" x14ac:dyDescent="0.2">
      <c r="B12707" s="465"/>
      <c r="C12707" s="465"/>
    </row>
    <row r="12708" spans="2:3" x14ac:dyDescent="0.2">
      <c r="B12708" s="465"/>
      <c r="C12708" s="465"/>
    </row>
    <row r="12709" spans="2:3" x14ac:dyDescent="0.2">
      <c r="B12709" s="465"/>
      <c r="C12709" s="465"/>
    </row>
    <row r="12710" spans="2:3" x14ac:dyDescent="0.2">
      <c r="B12710" s="465"/>
      <c r="C12710" s="465"/>
    </row>
    <row r="12711" spans="2:3" x14ac:dyDescent="0.2">
      <c r="B12711" s="465"/>
      <c r="C12711" s="465"/>
    </row>
    <row r="12712" spans="2:3" x14ac:dyDescent="0.2">
      <c r="B12712" s="465"/>
      <c r="C12712" s="465"/>
    </row>
    <row r="12713" spans="2:3" x14ac:dyDescent="0.2">
      <c r="B12713" s="465"/>
      <c r="C12713" s="465"/>
    </row>
    <row r="12714" spans="2:3" x14ac:dyDescent="0.2">
      <c r="B12714" s="465"/>
      <c r="C12714" s="465"/>
    </row>
    <row r="12715" spans="2:3" x14ac:dyDescent="0.2">
      <c r="B12715" s="465"/>
      <c r="C12715" s="465"/>
    </row>
    <row r="12716" spans="2:3" x14ac:dyDescent="0.2">
      <c r="B12716" s="465"/>
      <c r="C12716" s="465"/>
    </row>
    <row r="12717" spans="2:3" x14ac:dyDescent="0.2">
      <c r="B12717" s="465"/>
      <c r="C12717" s="465"/>
    </row>
    <row r="12718" spans="2:3" x14ac:dyDescent="0.2">
      <c r="B12718" s="465"/>
      <c r="C12718" s="465"/>
    </row>
    <row r="12719" spans="2:3" x14ac:dyDescent="0.2">
      <c r="B12719" s="465"/>
      <c r="C12719" s="465"/>
    </row>
    <row r="12720" spans="2:3" x14ac:dyDescent="0.2">
      <c r="B12720" s="465"/>
      <c r="C12720" s="465"/>
    </row>
    <row r="12721" spans="2:3" x14ac:dyDescent="0.2">
      <c r="B12721" s="465"/>
      <c r="C12721" s="465"/>
    </row>
    <row r="12722" spans="2:3" x14ac:dyDescent="0.2">
      <c r="B12722" s="465"/>
      <c r="C12722" s="465"/>
    </row>
    <row r="12723" spans="2:3" x14ac:dyDescent="0.2">
      <c r="B12723" s="465"/>
      <c r="C12723" s="465"/>
    </row>
    <row r="12724" spans="2:3" x14ac:dyDescent="0.2">
      <c r="B12724" s="465"/>
      <c r="C12724" s="465"/>
    </row>
    <row r="12725" spans="2:3" x14ac:dyDescent="0.2">
      <c r="B12725" s="465"/>
      <c r="C12725" s="465"/>
    </row>
    <row r="12726" spans="2:3" x14ac:dyDescent="0.2">
      <c r="B12726" s="465"/>
      <c r="C12726" s="465"/>
    </row>
    <row r="12727" spans="2:3" x14ac:dyDescent="0.2">
      <c r="B12727" s="465"/>
      <c r="C12727" s="465"/>
    </row>
    <row r="12728" spans="2:3" x14ac:dyDescent="0.2">
      <c r="B12728" s="465"/>
      <c r="C12728" s="465"/>
    </row>
    <row r="12729" spans="2:3" x14ac:dyDescent="0.2">
      <c r="B12729" s="465"/>
      <c r="C12729" s="465"/>
    </row>
    <row r="12730" spans="2:3" x14ac:dyDescent="0.2">
      <c r="B12730" s="465"/>
      <c r="C12730" s="465"/>
    </row>
    <row r="12731" spans="2:3" x14ac:dyDescent="0.2">
      <c r="B12731" s="465"/>
      <c r="C12731" s="465"/>
    </row>
    <row r="12732" spans="2:3" x14ac:dyDescent="0.2">
      <c r="B12732" s="465"/>
      <c r="C12732" s="465"/>
    </row>
    <row r="12733" spans="2:3" x14ac:dyDescent="0.2">
      <c r="B12733" s="465"/>
      <c r="C12733" s="465"/>
    </row>
    <row r="12734" spans="2:3" x14ac:dyDescent="0.2">
      <c r="B12734" s="465"/>
      <c r="C12734" s="465"/>
    </row>
    <row r="12735" spans="2:3" x14ac:dyDescent="0.2">
      <c r="B12735" s="465"/>
      <c r="C12735" s="465"/>
    </row>
    <row r="12736" spans="2:3" x14ac:dyDescent="0.2">
      <c r="B12736" s="465"/>
      <c r="C12736" s="465"/>
    </row>
    <row r="12737" spans="2:3" x14ac:dyDescent="0.2">
      <c r="B12737" s="465"/>
      <c r="C12737" s="465"/>
    </row>
    <row r="12738" spans="2:3" x14ac:dyDescent="0.2">
      <c r="B12738" s="465"/>
      <c r="C12738" s="465"/>
    </row>
    <row r="12739" spans="2:3" x14ac:dyDescent="0.2">
      <c r="B12739" s="465"/>
      <c r="C12739" s="465"/>
    </row>
    <row r="12740" spans="2:3" x14ac:dyDescent="0.2">
      <c r="B12740" s="465"/>
      <c r="C12740" s="465"/>
    </row>
    <row r="12741" spans="2:3" x14ac:dyDescent="0.2">
      <c r="B12741" s="465"/>
      <c r="C12741" s="465"/>
    </row>
    <row r="12742" spans="2:3" x14ac:dyDescent="0.2">
      <c r="B12742" s="465"/>
      <c r="C12742" s="465"/>
    </row>
    <row r="12743" spans="2:3" x14ac:dyDescent="0.2">
      <c r="B12743" s="465"/>
      <c r="C12743" s="465"/>
    </row>
    <row r="12744" spans="2:3" x14ac:dyDescent="0.2">
      <c r="B12744" s="465"/>
      <c r="C12744" s="465"/>
    </row>
    <row r="12745" spans="2:3" x14ac:dyDescent="0.2">
      <c r="B12745" s="465"/>
      <c r="C12745" s="465"/>
    </row>
    <row r="12746" spans="2:3" x14ac:dyDescent="0.2">
      <c r="B12746" s="465"/>
      <c r="C12746" s="465"/>
    </row>
    <row r="12747" spans="2:3" x14ac:dyDescent="0.2">
      <c r="B12747" s="465"/>
      <c r="C12747" s="465"/>
    </row>
    <row r="12748" spans="2:3" x14ac:dyDescent="0.2">
      <c r="B12748" s="465"/>
      <c r="C12748" s="465"/>
    </row>
    <row r="12749" spans="2:3" x14ac:dyDescent="0.2">
      <c r="B12749" s="465"/>
      <c r="C12749" s="465"/>
    </row>
    <row r="12750" spans="2:3" x14ac:dyDescent="0.2">
      <c r="B12750" s="465"/>
      <c r="C12750" s="465"/>
    </row>
    <row r="12751" spans="2:3" x14ac:dyDescent="0.2">
      <c r="B12751" s="465"/>
      <c r="C12751" s="465"/>
    </row>
    <row r="12752" spans="2:3" x14ac:dyDescent="0.2">
      <c r="B12752" s="465"/>
      <c r="C12752" s="465"/>
    </row>
    <row r="12753" spans="2:3" x14ac:dyDescent="0.2">
      <c r="B12753" s="465"/>
      <c r="C12753" s="465"/>
    </row>
    <row r="12754" spans="2:3" x14ac:dyDescent="0.2">
      <c r="B12754" s="465"/>
      <c r="C12754" s="465"/>
    </row>
    <row r="12755" spans="2:3" x14ac:dyDescent="0.2">
      <c r="B12755" s="465"/>
      <c r="C12755" s="465"/>
    </row>
    <row r="12756" spans="2:3" x14ac:dyDescent="0.2">
      <c r="B12756" s="465"/>
      <c r="C12756" s="465"/>
    </row>
    <row r="12757" spans="2:3" x14ac:dyDescent="0.2">
      <c r="B12757" s="465"/>
      <c r="C12757" s="465"/>
    </row>
    <row r="12758" spans="2:3" x14ac:dyDescent="0.2">
      <c r="B12758" s="465"/>
      <c r="C12758" s="465"/>
    </row>
    <row r="12759" spans="2:3" x14ac:dyDescent="0.2">
      <c r="B12759" s="465"/>
      <c r="C12759" s="465"/>
    </row>
    <row r="12760" spans="2:3" x14ac:dyDescent="0.2">
      <c r="B12760" s="465"/>
      <c r="C12760" s="465"/>
    </row>
    <row r="12761" spans="2:3" x14ac:dyDescent="0.2">
      <c r="B12761" s="465"/>
      <c r="C12761" s="465"/>
    </row>
    <row r="12762" spans="2:3" x14ac:dyDescent="0.2">
      <c r="B12762" s="465"/>
      <c r="C12762" s="465"/>
    </row>
    <row r="12763" spans="2:3" x14ac:dyDescent="0.2">
      <c r="B12763" s="465"/>
      <c r="C12763" s="465"/>
    </row>
    <row r="12764" spans="2:3" x14ac:dyDescent="0.2">
      <c r="B12764" s="465"/>
      <c r="C12764" s="465"/>
    </row>
    <row r="12765" spans="2:3" x14ac:dyDescent="0.2">
      <c r="B12765" s="465"/>
      <c r="C12765" s="465"/>
    </row>
    <row r="12766" spans="2:3" x14ac:dyDescent="0.2">
      <c r="B12766" s="465"/>
      <c r="C12766" s="465"/>
    </row>
    <row r="12767" spans="2:3" x14ac:dyDescent="0.2">
      <c r="B12767" s="465"/>
      <c r="C12767" s="465"/>
    </row>
    <row r="12768" spans="2:3" x14ac:dyDescent="0.2">
      <c r="B12768" s="465"/>
      <c r="C12768" s="465"/>
    </row>
    <row r="12769" spans="2:3" x14ac:dyDescent="0.2">
      <c r="B12769" s="465"/>
      <c r="C12769" s="465"/>
    </row>
    <row r="12770" spans="2:3" x14ac:dyDescent="0.2">
      <c r="B12770" s="465"/>
      <c r="C12770" s="465"/>
    </row>
    <row r="12771" spans="2:3" x14ac:dyDescent="0.2">
      <c r="B12771" s="465"/>
      <c r="C12771" s="465"/>
    </row>
    <row r="12772" spans="2:3" x14ac:dyDescent="0.2">
      <c r="B12772" s="465"/>
      <c r="C12772" s="465"/>
    </row>
    <row r="12773" spans="2:3" x14ac:dyDescent="0.2">
      <c r="B12773" s="465"/>
      <c r="C12773" s="465"/>
    </row>
    <row r="12774" spans="2:3" x14ac:dyDescent="0.2">
      <c r="B12774" s="465"/>
      <c r="C12774" s="465"/>
    </row>
    <row r="12775" spans="2:3" x14ac:dyDescent="0.2">
      <c r="B12775" s="465"/>
      <c r="C12775" s="465"/>
    </row>
    <row r="12776" spans="2:3" x14ac:dyDescent="0.2">
      <c r="B12776" s="465"/>
      <c r="C12776" s="465"/>
    </row>
    <row r="12777" spans="2:3" x14ac:dyDescent="0.2">
      <c r="B12777" s="465"/>
      <c r="C12777" s="465"/>
    </row>
    <row r="12778" spans="2:3" x14ac:dyDescent="0.2">
      <c r="B12778" s="465"/>
      <c r="C12778" s="465"/>
    </row>
    <row r="12779" spans="2:3" x14ac:dyDescent="0.2">
      <c r="B12779" s="465"/>
      <c r="C12779" s="465"/>
    </row>
    <row r="12780" spans="2:3" x14ac:dyDescent="0.2">
      <c r="B12780" s="465"/>
      <c r="C12780" s="465"/>
    </row>
    <row r="12781" spans="2:3" x14ac:dyDescent="0.2">
      <c r="B12781" s="465"/>
      <c r="C12781" s="465"/>
    </row>
    <row r="12782" spans="2:3" x14ac:dyDescent="0.2">
      <c r="B12782" s="465"/>
      <c r="C12782" s="465"/>
    </row>
    <row r="12783" spans="2:3" x14ac:dyDescent="0.2">
      <c r="B12783" s="465"/>
      <c r="C12783" s="465"/>
    </row>
    <row r="12784" spans="2:3" x14ac:dyDescent="0.2">
      <c r="B12784" s="465"/>
      <c r="C12784" s="465"/>
    </row>
    <row r="12785" spans="2:3" x14ac:dyDescent="0.2">
      <c r="B12785" s="465"/>
      <c r="C12785" s="465"/>
    </row>
    <row r="12786" spans="2:3" x14ac:dyDescent="0.2">
      <c r="B12786" s="465"/>
      <c r="C12786" s="465"/>
    </row>
    <row r="12787" spans="2:3" x14ac:dyDescent="0.2">
      <c r="B12787" s="465"/>
      <c r="C12787" s="465"/>
    </row>
    <row r="12788" spans="2:3" x14ac:dyDescent="0.2">
      <c r="B12788" s="465"/>
      <c r="C12788" s="465"/>
    </row>
    <row r="12789" spans="2:3" x14ac:dyDescent="0.2">
      <c r="B12789" s="465"/>
      <c r="C12789" s="465"/>
    </row>
    <row r="12790" spans="2:3" x14ac:dyDescent="0.2">
      <c r="B12790" s="465"/>
      <c r="C12790" s="465"/>
    </row>
    <row r="12791" spans="2:3" x14ac:dyDescent="0.2">
      <c r="B12791" s="465"/>
      <c r="C12791" s="465"/>
    </row>
    <row r="12792" spans="2:3" x14ac:dyDescent="0.2">
      <c r="B12792" s="465"/>
      <c r="C12792" s="465"/>
    </row>
    <row r="12793" spans="2:3" x14ac:dyDescent="0.2">
      <c r="B12793" s="465"/>
      <c r="C12793" s="465"/>
    </row>
    <row r="12794" spans="2:3" x14ac:dyDescent="0.2">
      <c r="B12794" s="465"/>
      <c r="C12794" s="465"/>
    </row>
    <row r="12795" spans="2:3" x14ac:dyDescent="0.2">
      <c r="B12795" s="465"/>
      <c r="C12795" s="465"/>
    </row>
    <row r="12796" spans="2:3" x14ac:dyDescent="0.2">
      <c r="B12796" s="465"/>
      <c r="C12796" s="465"/>
    </row>
    <row r="12797" spans="2:3" x14ac:dyDescent="0.2">
      <c r="B12797" s="465"/>
      <c r="C12797" s="465"/>
    </row>
    <row r="12798" spans="2:3" x14ac:dyDescent="0.2">
      <c r="B12798" s="465"/>
      <c r="C12798" s="465"/>
    </row>
    <row r="12799" spans="2:3" x14ac:dyDescent="0.2">
      <c r="B12799" s="465"/>
      <c r="C12799" s="465"/>
    </row>
    <row r="12800" spans="2:3" x14ac:dyDescent="0.2">
      <c r="B12800" s="465"/>
      <c r="C12800" s="465"/>
    </row>
    <row r="12801" spans="2:3" x14ac:dyDescent="0.2">
      <c r="B12801" s="465"/>
      <c r="C12801" s="465"/>
    </row>
    <row r="12802" spans="2:3" x14ac:dyDescent="0.2">
      <c r="B12802" s="465"/>
      <c r="C12802" s="465"/>
    </row>
    <row r="12803" spans="2:3" x14ac:dyDescent="0.2">
      <c r="B12803" s="465"/>
      <c r="C12803" s="465"/>
    </row>
    <row r="12804" spans="2:3" x14ac:dyDescent="0.2">
      <c r="B12804" s="465"/>
      <c r="C12804" s="465"/>
    </row>
    <row r="12805" spans="2:3" x14ac:dyDescent="0.2">
      <c r="B12805" s="465"/>
      <c r="C12805" s="465"/>
    </row>
    <row r="12806" spans="2:3" x14ac:dyDescent="0.2">
      <c r="B12806" s="465"/>
      <c r="C12806" s="465"/>
    </row>
    <row r="12807" spans="2:3" x14ac:dyDescent="0.2">
      <c r="B12807" s="465"/>
      <c r="C12807" s="465"/>
    </row>
    <row r="12808" spans="2:3" x14ac:dyDescent="0.2">
      <c r="B12808" s="465"/>
      <c r="C12808" s="465"/>
    </row>
    <row r="12809" spans="2:3" x14ac:dyDescent="0.2">
      <c r="B12809" s="465"/>
      <c r="C12809" s="465"/>
    </row>
    <row r="12810" spans="2:3" x14ac:dyDescent="0.2">
      <c r="B12810" s="465"/>
      <c r="C12810" s="465"/>
    </row>
    <row r="12811" spans="2:3" x14ac:dyDescent="0.2">
      <c r="B12811" s="465"/>
      <c r="C12811" s="465"/>
    </row>
    <row r="12812" spans="2:3" x14ac:dyDescent="0.2">
      <c r="B12812" s="465"/>
      <c r="C12812" s="465"/>
    </row>
    <row r="12813" spans="2:3" x14ac:dyDescent="0.2">
      <c r="B12813" s="465"/>
      <c r="C12813" s="465"/>
    </row>
    <row r="12814" spans="2:3" x14ac:dyDescent="0.2">
      <c r="B12814" s="465"/>
      <c r="C12814" s="465"/>
    </row>
    <row r="12815" spans="2:3" x14ac:dyDescent="0.2">
      <c r="B12815" s="465"/>
      <c r="C12815" s="465"/>
    </row>
    <row r="12816" spans="2:3" x14ac:dyDescent="0.2">
      <c r="B12816" s="465"/>
      <c r="C12816" s="465"/>
    </row>
    <row r="12817" spans="2:3" x14ac:dyDescent="0.2">
      <c r="B12817" s="465"/>
      <c r="C12817" s="465"/>
    </row>
    <row r="12818" spans="2:3" x14ac:dyDescent="0.2">
      <c r="B12818" s="465"/>
      <c r="C12818" s="465"/>
    </row>
    <row r="12819" spans="2:3" x14ac:dyDescent="0.2">
      <c r="B12819" s="465"/>
      <c r="C12819" s="465"/>
    </row>
    <row r="12820" spans="2:3" x14ac:dyDescent="0.2">
      <c r="B12820" s="465"/>
      <c r="C12820" s="465"/>
    </row>
    <row r="12821" spans="2:3" x14ac:dyDescent="0.2">
      <c r="B12821" s="465"/>
      <c r="C12821" s="465"/>
    </row>
    <row r="12822" spans="2:3" x14ac:dyDescent="0.2">
      <c r="B12822" s="465"/>
      <c r="C12822" s="465"/>
    </row>
    <row r="12823" spans="2:3" x14ac:dyDescent="0.2">
      <c r="B12823" s="465"/>
      <c r="C12823" s="465"/>
    </row>
    <row r="12824" spans="2:3" x14ac:dyDescent="0.2">
      <c r="B12824" s="465"/>
      <c r="C12824" s="465"/>
    </row>
    <row r="12825" spans="2:3" x14ac:dyDescent="0.2">
      <c r="B12825" s="465"/>
      <c r="C12825" s="465"/>
    </row>
    <row r="12826" spans="2:3" x14ac:dyDescent="0.2">
      <c r="B12826" s="465"/>
      <c r="C12826" s="465"/>
    </row>
    <row r="12827" spans="2:3" x14ac:dyDescent="0.2">
      <c r="B12827" s="465"/>
      <c r="C12827" s="465"/>
    </row>
    <row r="12828" spans="2:3" x14ac:dyDescent="0.2">
      <c r="B12828" s="465"/>
      <c r="C12828" s="465"/>
    </row>
    <row r="12829" spans="2:3" x14ac:dyDescent="0.2">
      <c r="B12829" s="465"/>
      <c r="C12829" s="465"/>
    </row>
    <row r="12830" spans="2:3" x14ac:dyDescent="0.2">
      <c r="B12830" s="465"/>
      <c r="C12830" s="465"/>
    </row>
    <row r="12831" spans="2:3" x14ac:dyDescent="0.2">
      <c r="B12831" s="465"/>
      <c r="C12831" s="465"/>
    </row>
    <row r="12832" spans="2:3" x14ac:dyDescent="0.2">
      <c r="B12832" s="465"/>
      <c r="C12832" s="465"/>
    </row>
    <row r="12833" spans="2:3" x14ac:dyDescent="0.2">
      <c r="B12833" s="465"/>
      <c r="C12833" s="465"/>
    </row>
    <row r="12834" spans="2:3" x14ac:dyDescent="0.2">
      <c r="B12834" s="465"/>
      <c r="C12834" s="465"/>
    </row>
    <row r="12835" spans="2:3" x14ac:dyDescent="0.2">
      <c r="B12835" s="465"/>
      <c r="C12835" s="465"/>
    </row>
    <row r="12836" spans="2:3" x14ac:dyDescent="0.2">
      <c r="B12836" s="465"/>
      <c r="C12836" s="465"/>
    </row>
    <row r="12837" spans="2:3" x14ac:dyDescent="0.2">
      <c r="B12837" s="465"/>
      <c r="C12837" s="465"/>
    </row>
    <row r="12838" spans="2:3" x14ac:dyDescent="0.2">
      <c r="B12838" s="465"/>
      <c r="C12838" s="465"/>
    </row>
    <row r="12839" spans="2:3" x14ac:dyDescent="0.2">
      <c r="B12839" s="465"/>
      <c r="C12839" s="465"/>
    </row>
    <row r="12840" spans="2:3" x14ac:dyDescent="0.2">
      <c r="B12840" s="465"/>
      <c r="C12840" s="465"/>
    </row>
    <row r="12841" spans="2:3" x14ac:dyDescent="0.2">
      <c r="B12841" s="465"/>
      <c r="C12841" s="465"/>
    </row>
    <row r="12842" spans="2:3" x14ac:dyDescent="0.2">
      <c r="B12842" s="465"/>
      <c r="C12842" s="465"/>
    </row>
    <row r="12843" spans="2:3" x14ac:dyDescent="0.2">
      <c r="B12843" s="465"/>
      <c r="C12843" s="465"/>
    </row>
    <row r="12844" spans="2:3" x14ac:dyDescent="0.2">
      <c r="B12844" s="465"/>
      <c r="C12844" s="465"/>
    </row>
    <row r="12845" spans="2:3" x14ac:dyDescent="0.2">
      <c r="B12845" s="465"/>
      <c r="C12845" s="465"/>
    </row>
    <row r="12846" spans="2:3" x14ac:dyDescent="0.2">
      <c r="B12846" s="465"/>
      <c r="C12846" s="465"/>
    </row>
    <row r="12847" spans="2:3" x14ac:dyDescent="0.2">
      <c r="B12847" s="465"/>
      <c r="C12847" s="465"/>
    </row>
    <row r="12848" spans="2:3" x14ac:dyDescent="0.2">
      <c r="B12848" s="465"/>
      <c r="C12848" s="465"/>
    </row>
    <row r="12849" spans="2:3" x14ac:dyDescent="0.2">
      <c r="B12849" s="465"/>
      <c r="C12849" s="465"/>
    </row>
    <row r="12850" spans="2:3" x14ac:dyDescent="0.2">
      <c r="B12850" s="465"/>
      <c r="C12850" s="465"/>
    </row>
    <row r="12851" spans="2:3" x14ac:dyDescent="0.2">
      <c r="B12851" s="465"/>
      <c r="C12851" s="465"/>
    </row>
    <row r="12852" spans="2:3" x14ac:dyDescent="0.2">
      <c r="B12852" s="465"/>
      <c r="C12852" s="465"/>
    </row>
    <row r="12853" spans="2:3" x14ac:dyDescent="0.2">
      <c r="B12853" s="465"/>
      <c r="C12853" s="465"/>
    </row>
    <row r="12854" spans="2:3" x14ac:dyDescent="0.2">
      <c r="B12854" s="465"/>
      <c r="C12854" s="465"/>
    </row>
    <row r="12855" spans="2:3" x14ac:dyDescent="0.2">
      <c r="B12855" s="465"/>
      <c r="C12855" s="465"/>
    </row>
    <row r="12856" spans="2:3" x14ac:dyDescent="0.2">
      <c r="B12856" s="465"/>
      <c r="C12856" s="465"/>
    </row>
    <row r="12857" spans="2:3" x14ac:dyDescent="0.2">
      <c r="B12857" s="465"/>
      <c r="C12857" s="465"/>
    </row>
    <row r="12858" spans="2:3" x14ac:dyDescent="0.2">
      <c r="B12858" s="465"/>
      <c r="C12858" s="465"/>
    </row>
    <row r="12859" spans="2:3" x14ac:dyDescent="0.2">
      <c r="B12859" s="465"/>
      <c r="C12859" s="465"/>
    </row>
    <row r="12860" spans="2:3" x14ac:dyDescent="0.2">
      <c r="B12860" s="465"/>
      <c r="C12860" s="465"/>
    </row>
    <row r="12861" spans="2:3" x14ac:dyDescent="0.2">
      <c r="B12861" s="465"/>
      <c r="C12861" s="465"/>
    </row>
    <row r="12862" spans="2:3" x14ac:dyDescent="0.2">
      <c r="B12862" s="465"/>
      <c r="C12862" s="465"/>
    </row>
    <row r="12863" spans="2:3" x14ac:dyDescent="0.2">
      <c r="B12863" s="465"/>
      <c r="C12863" s="465"/>
    </row>
    <row r="12864" spans="2:3" x14ac:dyDescent="0.2">
      <c r="B12864" s="465"/>
      <c r="C12864" s="465"/>
    </row>
    <row r="12865" spans="2:3" x14ac:dyDescent="0.2">
      <c r="B12865" s="465"/>
      <c r="C12865" s="465"/>
    </row>
    <row r="12866" spans="2:3" x14ac:dyDescent="0.2">
      <c r="B12866" s="465"/>
      <c r="C12866" s="465"/>
    </row>
    <row r="12867" spans="2:3" x14ac:dyDescent="0.2">
      <c r="B12867" s="465"/>
      <c r="C12867" s="465"/>
    </row>
    <row r="12868" spans="2:3" x14ac:dyDescent="0.2">
      <c r="B12868" s="465"/>
      <c r="C12868" s="465"/>
    </row>
    <row r="12869" spans="2:3" x14ac:dyDescent="0.2">
      <c r="B12869" s="465"/>
      <c r="C12869" s="465"/>
    </row>
    <row r="12870" spans="2:3" x14ac:dyDescent="0.2">
      <c r="B12870" s="465"/>
      <c r="C12870" s="465"/>
    </row>
    <row r="12871" spans="2:3" x14ac:dyDescent="0.2">
      <c r="B12871" s="465"/>
      <c r="C12871" s="465"/>
    </row>
    <row r="12872" spans="2:3" x14ac:dyDescent="0.2">
      <c r="B12872" s="465"/>
      <c r="C12872" s="465"/>
    </row>
    <row r="12873" spans="2:3" x14ac:dyDescent="0.2">
      <c r="B12873" s="465"/>
      <c r="C12873" s="465"/>
    </row>
    <row r="12874" spans="2:3" x14ac:dyDescent="0.2">
      <c r="B12874" s="465"/>
      <c r="C12874" s="465"/>
    </row>
    <row r="12875" spans="2:3" x14ac:dyDescent="0.2">
      <c r="B12875" s="465"/>
      <c r="C12875" s="465"/>
    </row>
    <row r="12876" spans="2:3" x14ac:dyDescent="0.2">
      <c r="B12876" s="465"/>
      <c r="C12876" s="465"/>
    </row>
    <row r="12877" spans="2:3" x14ac:dyDescent="0.2">
      <c r="B12877" s="465"/>
      <c r="C12877" s="465"/>
    </row>
    <row r="12878" spans="2:3" x14ac:dyDescent="0.2">
      <c r="B12878" s="465"/>
      <c r="C12878" s="465"/>
    </row>
    <row r="12879" spans="2:3" x14ac:dyDescent="0.2">
      <c r="B12879" s="465"/>
      <c r="C12879" s="465"/>
    </row>
    <row r="12880" spans="2:3" x14ac:dyDescent="0.2">
      <c r="B12880" s="465"/>
      <c r="C12880" s="465"/>
    </row>
    <row r="12881" spans="2:3" x14ac:dyDescent="0.2">
      <c r="B12881" s="465"/>
      <c r="C12881" s="465"/>
    </row>
    <row r="12882" spans="2:3" x14ac:dyDescent="0.2">
      <c r="B12882" s="465"/>
      <c r="C12882" s="465"/>
    </row>
    <row r="12883" spans="2:3" x14ac:dyDescent="0.2">
      <c r="B12883" s="465"/>
      <c r="C12883" s="465"/>
    </row>
    <row r="12884" spans="2:3" x14ac:dyDescent="0.2">
      <c r="B12884" s="465"/>
      <c r="C12884" s="465"/>
    </row>
    <row r="12885" spans="2:3" x14ac:dyDescent="0.2">
      <c r="B12885" s="465"/>
      <c r="C12885" s="465"/>
    </row>
    <row r="12886" spans="2:3" x14ac:dyDescent="0.2">
      <c r="B12886" s="465"/>
      <c r="C12886" s="465"/>
    </row>
    <row r="12887" spans="2:3" x14ac:dyDescent="0.2">
      <c r="B12887" s="465"/>
      <c r="C12887" s="465"/>
    </row>
    <row r="12888" spans="2:3" x14ac:dyDescent="0.2">
      <c r="B12888" s="465"/>
      <c r="C12888" s="465"/>
    </row>
    <row r="12889" spans="2:3" x14ac:dyDescent="0.2">
      <c r="B12889" s="465"/>
      <c r="C12889" s="465"/>
    </row>
    <row r="12890" spans="2:3" x14ac:dyDescent="0.2">
      <c r="B12890" s="465"/>
      <c r="C12890" s="465"/>
    </row>
    <row r="12891" spans="2:3" x14ac:dyDescent="0.2">
      <c r="B12891" s="465"/>
      <c r="C12891" s="465"/>
    </row>
    <row r="12892" spans="2:3" x14ac:dyDescent="0.2">
      <c r="B12892" s="465"/>
      <c r="C12892" s="465"/>
    </row>
    <row r="12893" spans="2:3" x14ac:dyDescent="0.2">
      <c r="B12893" s="465"/>
      <c r="C12893" s="465"/>
    </row>
    <row r="12894" spans="2:3" x14ac:dyDescent="0.2">
      <c r="B12894" s="465"/>
      <c r="C12894" s="465"/>
    </row>
    <row r="12895" spans="2:3" x14ac:dyDescent="0.2">
      <c r="B12895" s="465"/>
      <c r="C12895" s="465"/>
    </row>
    <row r="12896" spans="2:3" x14ac:dyDescent="0.2">
      <c r="B12896" s="465"/>
      <c r="C12896" s="465"/>
    </row>
    <row r="12897" spans="2:3" x14ac:dyDescent="0.2">
      <c r="B12897" s="465"/>
      <c r="C12897" s="465"/>
    </row>
    <row r="12898" spans="2:3" x14ac:dyDescent="0.2">
      <c r="B12898" s="465"/>
      <c r="C12898" s="465"/>
    </row>
    <row r="12899" spans="2:3" x14ac:dyDescent="0.2">
      <c r="B12899" s="465"/>
      <c r="C12899" s="465"/>
    </row>
    <row r="12900" spans="2:3" x14ac:dyDescent="0.2">
      <c r="B12900" s="465"/>
      <c r="C12900" s="465"/>
    </row>
    <row r="12901" spans="2:3" x14ac:dyDescent="0.2">
      <c r="B12901" s="465"/>
      <c r="C12901" s="465"/>
    </row>
    <row r="12902" spans="2:3" x14ac:dyDescent="0.2">
      <c r="B12902" s="465"/>
      <c r="C12902" s="465"/>
    </row>
    <row r="12903" spans="2:3" x14ac:dyDescent="0.2">
      <c r="B12903" s="465"/>
      <c r="C12903" s="465"/>
    </row>
    <row r="12904" spans="2:3" x14ac:dyDescent="0.2">
      <c r="B12904" s="465"/>
      <c r="C12904" s="465"/>
    </row>
    <row r="12905" spans="2:3" x14ac:dyDescent="0.2">
      <c r="B12905" s="465"/>
      <c r="C12905" s="465"/>
    </row>
    <row r="12906" spans="2:3" x14ac:dyDescent="0.2">
      <c r="B12906" s="465"/>
      <c r="C12906" s="465"/>
    </row>
    <row r="12907" spans="2:3" x14ac:dyDescent="0.2">
      <c r="B12907" s="465"/>
      <c r="C12907" s="465"/>
    </row>
    <row r="12908" spans="2:3" x14ac:dyDescent="0.2">
      <c r="B12908" s="465"/>
      <c r="C12908" s="465"/>
    </row>
    <row r="12909" spans="2:3" x14ac:dyDescent="0.2">
      <c r="B12909" s="465"/>
      <c r="C12909" s="465"/>
    </row>
    <row r="12910" spans="2:3" x14ac:dyDescent="0.2">
      <c r="B12910" s="465"/>
      <c r="C12910" s="465"/>
    </row>
    <row r="12911" spans="2:3" x14ac:dyDescent="0.2">
      <c r="B12911" s="465"/>
      <c r="C12911" s="465"/>
    </row>
    <row r="12912" spans="2:3" x14ac:dyDescent="0.2">
      <c r="B12912" s="465"/>
      <c r="C12912" s="465"/>
    </row>
    <row r="12913" spans="2:3" x14ac:dyDescent="0.2">
      <c r="B12913" s="465"/>
      <c r="C12913" s="465"/>
    </row>
    <row r="12914" spans="2:3" x14ac:dyDescent="0.2">
      <c r="B12914" s="465"/>
      <c r="C12914" s="465"/>
    </row>
    <row r="12915" spans="2:3" x14ac:dyDescent="0.2">
      <c r="B12915" s="465"/>
      <c r="C12915" s="465"/>
    </row>
    <row r="12916" spans="2:3" x14ac:dyDescent="0.2">
      <c r="B12916" s="465"/>
      <c r="C12916" s="465"/>
    </row>
    <row r="12917" spans="2:3" x14ac:dyDescent="0.2">
      <c r="B12917" s="465"/>
      <c r="C12917" s="465"/>
    </row>
    <row r="12918" spans="2:3" x14ac:dyDescent="0.2">
      <c r="B12918" s="465"/>
      <c r="C12918" s="465"/>
    </row>
    <row r="12919" spans="2:3" x14ac:dyDescent="0.2">
      <c r="B12919" s="465"/>
      <c r="C12919" s="465"/>
    </row>
    <row r="12920" spans="2:3" x14ac:dyDescent="0.2">
      <c r="B12920" s="465"/>
      <c r="C12920" s="465"/>
    </row>
    <row r="12921" spans="2:3" x14ac:dyDescent="0.2">
      <c r="B12921" s="465"/>
      <c r="C12921" s="465"/>
    </row>
    <row r="12922" spans="2:3" x14ac:dyDescent="0.2">
      <c r="B12922" s="465"/>
      <c r="C12922" s="465"/>
    </row>
    <row r="12923" spans="2:3" x14ac:dyDescent="0.2">
      <c r="B12923" s="465"/>
      <c r="C12923" s="465"/>
    </row>
    <row r="12924" spans="2:3" x14ac:dyDescent="0.2">
      <c r="B12924" s="465"/>
      <c r="C12924" s="465"/>
    </row>
    <row r="12925" spans="2:3" x14ac:dyDescent="0.2">
      <c r="B12925" s="465"/>
      <c r="C12925" s="465"/>
    </row>
    <row r="12926" spans="2:3" x14ac:dyDescent="0.2">
      <c r="B12926" s="465"/>
      <c r="C12926" s="465"/>
    </row>
    <row r="12927" spans="2:3" x14ac:dyDescent="0.2">
      <c r="B12927" s="465"/>
      <c r="C12927" s="465"/>
    </row>
    <row r="12928" spans="2:3" x14ac:dyDescent="0.2">
      <c r="B12928" s="465"/>
      <c r="C12928" s="465"/>
    </row>
    <row r="12929" spans="2:3" x14ac:dyDescent="0.2">
      <c r="B12929" s="465"/>
      <c r="C12929" s="465"/>
    </row>
    <row r="12930" spans="2:3" x14ac:dyDescent="0.2">
      <c r="B12930" s="465"/>
      <c r="C12930" s="465"/>
    </row>
    <row r="12931" spans="2:3" x14ac:dyDescent="0.2">
      <c r="B12931" s="465"/>
      <c r="C12931" s="465"/>
    </row>
    <row r="12932" spans="2:3" x14ac:dyDescent="0.2">
      <c r="B12932" s="465"/>
      <c r="C12932" s="465"/>
    </row>
    <row r="12933" spans="2:3" x14ac:dyDescent="0.2">
      <c r="B12933" s="465"/>
      <c r="C12933" s="465"/>
    </row>
    <row r="12934" spans="2:3" x14ac:dyDescent="0.2">
      <c r="B12934" s="465"/>
      <c r="C12934" s="465"/>
    </row>
    <row r="12935" spans="2:3" x14ac:dyDescent="0.2">
      <c r="B12935" s="465"/>
      <c r="C12935" s="465"/>
    </row>
    <row r="12936" spans="2:3" x14ac:dyDescent="0.2">
      <c r="B12936" s="465"/>
      <c r="C12936" s="465"/>
    </row>
    <row r="12937" spans="2:3" x14ac:dyDescent="0.2">
      <c r="B12937" s="465"/>
      <c r="C12937" s="465"/>
    </row>
    <row r="12938" spans="2:3" x14ac:dyDescent="0.2">
      <c r="B12938" s="465"/>
      <c r="C12938" s="465"/>
    </row>
    <row r="12939" spans="2:3" x14ac:dyDescent="0.2">
      <c r="B12939" s="465"/>
      <c r="C12939" s="465"/>
    </row>
    <row r="12940" spans="2:3" x14ac:dyDescent="0.2">
      <c r="B12940" s="465"/>
      <c r="C12940" s="465"/>
    </row>
    <row r="12941" spans="2:3" x14ac:dyDescent="0.2">
      <c r="B12941" s="465"/>
      <c r="C12941" s="465"/>
    </row>
    <row r="12942" spans="2:3" x14ac:dyDescent="0.2">
      <c r="B12942" s="465"/>
      <c r="C12942" s="465"/>
    </row>
    <row r="12943" spans="2:3" x14ac:dyDescent="0.2">
      <c r="B12943" s="465"/>
      <c r="C12943" s="465"/>
    </row>
    <row r="12944" spans="2:3" x14ac:dyDescent="0.2">
      <c r="B12944" s="465"/>
      <c r="C12944" s="465"/>
    </row>
    <row r="12945" spans="2:3" x14ac:dyDescent="0.2">
      <c r="B12945" s="465"/>
      <c r="C12945" s="465"/>
    </row>
    <row r="12946" spans="2:3" x14ac:dyDescent="0.2">
      <c r="B12946" s="465"/>
      <c r="C12946" s="465"/>
    </row>
    <row r="12947" spans="2:3" x14ac:dyDescent="0.2">
      <c r="B12947" s="465"/>
      <c r="C12947" s="465"/>
    </row>
    <row r="12948" spans="2:3" x14ac:dyDescent="0.2">
      <c r="B12948" s="465"/>
      <c r="C12948" s="465"/>
    </row>
    <row r="12949" spans="2:3" x14ac:dyDescent="0.2">
      <c r="B12949" s="465"/>
      <c r="C12949" s="465"/>
    </row>
    <row r="12950" spans="2:3" x14ac:dyDescent="0.2">
      <c r="B12950" s="465"/>
      <c r="C12950" s="465"/>
    </row>
    <row r="12951" spans="2:3" x14ac:dyDescent="0.2">
      <c r="B12951" s="465"/>
      <c r="C12951" s="465"/>
    </row>
    <row r="12952" spans="2:3" x14ac:dyDescent="0.2">
      <c r="B12952" s="465"/>
      <c r="C12952" s="465"/>
    </row>
    <row r="12953" spans="2:3" x14ac:dyDescent="0.2">
      <c r="B12953" s="465"/>
      <c r="C12953" s="465"/>
    </row>
    <row r="12954" spans="2:3" x14ac:dyDescent="0.2">
      <c r="B12954" s="465"/>
      <c r="C12954" s="465"/>
    </row>
    <row r="12955" spans="2:3" x14ac:dyDescent="0.2">
      <c r="B12955" s="465"/>
      <c r="C12955" s="465"/>
    </row>
    <row r="12956" spans="2:3" x14ac:dyDescent="0.2">
      <c r="B12956" s="465"/>
      <c r="C12956" s="465"/>
    </row>
    <row r="12957" spans="2:3" x14ac:dyDescent="0.2">
      <c r="B12957" s="465"/>
      <c r="C12957" s="465"/>
    </row>
    <row r="12958" spans="2:3" x14ac:dyDescent="0.2">
      <c r="B12958" s="465"/>
      <c r="C12958" s="465"/>
    </row>
    <row r="12959" spans="2:3" x14ac:dyDescent="0.2">
      <c r="B12959" s="465"/>
      <c r="C12959" s="465"/>
    </row>
    <row r="12960" spans="2:3" x14ac:dyDescent="0.2">
      <c r="B12960" s="465"/>
      <c r="C12960" s="465"/>
    </row>
    <row r="12961" spans="2:3" x14ac:dyDescent="0.2">
      <c r="B12961" s="465"/>
      <c r="C12961" s="465"/>
    </row>
    <row r="12962" spans="2:3" x14ac:dyDescent="0.2">
      <c r="B12962" s="465"/>
      <c r="C12962" s="465"/>
    </row>
    <row r="12963" spans="2:3" x14ac:dyDescent="0.2">
      <c r="B12963" s="465"/>
      <c r="C12963" s="465"/>
    </row>
    <row r="12964" spans="2:3" x14ac:dyDescent="0.2">
      <c r="B12964" s="465"/>
      <c r="C12964" s="465"/>
    </row>
    <row r="12965" spans="2:3" x14ac:dyDescent="0.2">
      <c r="B12965" s="465"/>
      <c r="C12965" s="465"/>
    </row>
    <row r="12966" spans="2:3" x14ac:dyDescent="0.2">
      <c r="B12966" s="465"/>
      <c r="C12966" s="465"/>
    </row>
    <row r="12967" spans="2:3" x14ac:dyDescent="0.2">
      <c r="B12967" s="465"/>
      <c r="C12967" s="465"/>
    </row>
    <row r="12968" spans="2:3" x14ac:dyDescent="0.2">
      <c r="B12968" s="465"/>
      <c r="C12968" s="465"/>
    </row>
    <row r="12969" spans="2:3" x14ac:dyDescent="0.2">
      <c r="B12969" s="465"/>
      <c r="C12969" s="465"/>
    </row>
    <row r="12970" spans="2:3" x14ac:dyDescent="0.2">
      <c r="B12970" s="465"/>
      <c r="C12970" s="465"/>
    </row>
    <row r="12971" spans="2:3" x14ac:dyDescent="0.2">
      <c r="B12971" s="465"/>
      <c r="C12971" s="465"/>
    </row>
    <row r="12972" spans="2:3" x14ac:dyDescent="0.2">
      <c r="B12972" s="465"/>
      <c r="C12972" s="465"/>
    </row>
    <row r="12973" spans="2:3" x14ac:dyDescent="0.2">
      <c r="B12973" s="465"/>
      <c r="C12973" s="465"/>
    </row>
    <row r="12974" spans="2:3" x14ac:dyDescent="0.2">
      <c r="B12974" s="465"/>
      <c r="C12974" s="465"/>
    </row>
    <row r="12975" spans="2:3" x14ac:dyDescent="0.2">
      <c r="B12975" s="465"/>
      <c r="C12975" s="465"/>
    </row>
    <row r="12976" spans="2:3" x14ac:dyDescent="0.2">
      <c r="B12976" s="465"/>
      <c r="C12976" s="465"/>
    </row>
    <row r="12977" spans="2:3" x14ac:dyDescent="0.2">
      <c r="B12977" s="465"/>
      <c r="C12977" s="465"/>
    </row>
    <row r="12978" spans="2:3" x14ac:dyDescent="0.2">
      <c r="B12978" s="465"/>
      <c r="C12978" s="465"/>
    </row>
    <row r="12979" spans="2:3" x14ac:dyDescent="0.2">
      <c r="B12979" s="465"/>
      <c r="C12979" s="465"/>
    </row>
    <row r="12980" spans="2:3" x14ac:dyDescent="0.2">
      <c r="B12980" s="465"/>
      <c r="C12980" s="465"/>
    </row>
    <row r="12981" spans="2:3" x14ac:dyDescent="0.2">
      <c r="B12981" s="465"/>
      <c r="C12981" s="465"/>
    </row>
    <row r="12982" spans="2:3" x14ac:dyDescent="0.2">
      <c r="B12982" s="465"/>
      <c r="C12982" s="465"/>
    </row>
    <row r="12983" spans="2:3" x14ac:dyDescent="0.2">
      <c r="B12983" s="465"/>
      <c r="C12983" s="465"/>
    </row>
    <row r="12984" spans="2:3" x14ac:dyDescent="0.2">
      <c r="B12984" s="465"/>
      <c r="C12984" s="465"/>
    </row>
    <row r="12985" spans="2:3" x14ac:dyDescent="0.2">
      <c r="B12985" s="465"/>
      <c r="C12985" s="465"/>
    </row>
    <row r="12986" spans="2:3" x14ac:dyDescent="0.2">
      <c r="B12986" s="465"/>
      <c r="C12986" s="465"/>
    </row>
    <row r="12987" spans="2:3" x14ac:dyDescent="0.2">
      <c r="B12987" s="465"/>
      <c r="C12987" s="465"/>
    </row>
    <row r="12988" spans="2:3" x14ac:dyDescent="0.2">
      <c r="B12988" s="465"/>
      <c r="C12988" s="465"/>
    </row>
    <row r="12989" spans="2:3" x14ac:dyDescent="0.2">
      <c r="B12989" s="465"/>
      <c r="C12989" s="465"/>
    </row>
    <row r="12990" spans="2:3" x14ac:dyDescent="0.2">
      <c r="B12990" s="465"/>
      <c r="C12990" s="465"/>
    </row>
    <row r="12991" spans="2:3" x14ac:dyDescent="0.2">
      <c r="B12991" s="465"/>
      <c r="C12991" s="465"/>
    </row>
    <row r="12992" spans="2:3" x14ac:dyDescent="0.2">
      <c r="B12992" s="465"/>
      <c r="C12992" s="465"/>
    </row>
    <row r="12993" spans="2:3" x14ac:dyDescent="0.2">
      <c r="B12993" s="465"/>
      <c r="C12993" s="465"/>
    </row>
    <row r="12994" spans="2:3" x14ac:dyDescent="0.2">
      <c r="B12994" s="465"/>
      <c r="C12994" s="465"/>
    </row>
    <row r="12995" spans="2:3" x14ac:dyDescent="0.2">
      <c r="B12995" s="465"/>
      <c r="C12995" s="465"/>
    </row>
    <row r="12996" spans="2:3" x14ac:dyDescent="0.2">
      <c r="B12996" s="465"/>
      <c r="C12996" s="465"/>
    </row>
    <row r="12997" spans="2:3" x14ac:dyDescent="0.2">
      <c r="B12997" s="465"/>
      <c r="C12997" s="465"/>
    </row>
    <row r="12998" spans="2:3" x14ac:dyDescent="0.2">
      <c r="B12998" s="465"/>
      <c r="C12998" s="465"/>
    </row>
    <row r="12999" spans="2:3" x14ac:dyDescent="0.2">
      <c r="B12999" s="465"/>
      <c r="C12999" s="465"/>
    </row>
    <row r="13000" spans="2:3" x14ac:dyDescent="0.2">
      <c r="B13000" s="465"/>
      <c r="C13000" s="465"/>
    </row>
    <row r="13001" spans="2:3" x14ac:dyDescent="0.2">
      <c r="B13001" s="465"/>
      <c r="C13001" s="465"/>
    </row>
    <row r="13002" spans="2:3" x14ac:dyDescent="0.2">
      <c r="B13002" s="465"/>
      <c r="C13002" s="465"/>
    </row>
    <row r="13003" spans="2:3" x14ac:dyDescent="0.2">
      <c r="B13003" s="465"/>
      <c r="C13003" s="465"/>
    </row>
    <row r="13004" spans="2:3" x14ac:dyDescent="0.2">
      <c r="B13004" s="465"/>
      <c r="C13004" s="465"/>
    </row>
    <row r="13005" spans="2:3" x14ac:dyDescent="0.2">
      <c r="B13005" s="465"/>
      <c r="C13005" s="465"/>
    </row>
    <row r="13006" spans="2:3" x14ac:dyDescent="0.2">
      <c r="B13006" s="465"/>
      <c r="C13006" s="465"/>
    </row>
    <row r="13007" spans="2:3" x14ac:dyDescent="0.2">
      <c r="B13007" s="465"/>
      <c r="C13007" s="465"/>
    </row>
    <row r="13008" spans="2:3" x14ac:dyDescent="0.2">
      <c r="B13008" s="465"/>
      <c r="C13008" s="465"/>
    </row>
    <row r="13009" spans="2:3" x14ac:dyDescent="0.2">
      <c r="B13009" s="465"/>
      <c r="C13009" s="465"/>
    </row>
    <row r="13010" spans="2:3" x14ac:dyDescent="0.2">
      <c r="B13010" s="465"/>
      <c r="C13010" s="465"/>
    </row>
    <row r="13011" spans="2:3" x14ac:dyDescent="0.2">
      <c r="B13011" s="465"/>
      <c r="C13011" s="465"/>
    </row>
    <row r="13012" spans="2:3" x14ac:dyDescent="0.2">
      <c r="B13012" s="465"/>
      <c r="C13012" s="465"/>
    </row>
    <row r="13013" spans="2:3" x14ac:dyDescent="0.2">
      <c r="B13013" s="465"/>
      <c r="C13013" s="465"/>
    </row>
    <row r="13014" spans="2:3" x14ac:dyDescent="0.2">
      <c r="B13014" s="465"/>
      <c r="C13014" s="465"/>
    </row>
    <row r="13015" spans="2:3" x14ac:dyDescent="0.2">
      <c r="B13015" s="465"/>
      <c r="C13015" s="465"/>
    </row>
    <row r="13016" spans="2:3" x14ac:dyDescent="0.2">
      <c r="B13016" s="465"/>
      <c r="C13016" s="465"/>
    </row>
    <row r="13017" spans="2:3" x14ac:dyDescent="0.2">
      <c r="B13017" s="465"/>
      <c r="C13017" s="465"/>
    </row>
    <row r="13018" spans="2:3" x14ac:dyDescent="0.2">
      <c r="B13018" s="465"/>
      <c r="C13018" s="465"/>
    </row>
    <row r="13019" spans="2:3" x14ac:dyDescent="0.2">
      <c r="B13019" s="465"/>
      <c r="C13019" s="465"/>
    </row>
    <row r="13020" spans="2:3" x14ac:dyDescent="0.2">
      <c r="B13020" s="465"/>
      <c r="C13020" s="465"/>
    </row>
    <row r="13021" spans="2:3" x14ac:dyDescent="0.2">
      <c r="B13021" s="465"/>
      <c r="C13021" s="465"/>
    </row>
    <row r="13022" spans="2:3" x14ac:dyDescent="0.2">
      <c r="B13022" s="465"/>
      <c r="C13022" s="465"/>
    </row>
    <row r="13023" spans="2:3" x14ac:dyDescent="0.2">
      <c r="B13023" s="465"/>
      <c r="C13023" s="465"/>
    </row>
    <row r="13024" spans="2:3" x14ac:dyDescent="0.2">
      <c r="B13024" s="465"/>
      <c r="C13024" s="465"/>
    </row>
    <row r="13025" spans="2:3" x14ac:dyDescent="0.2">
      <c r="B13025" s="465"/>
      <c r="C13025" s="465"/>
    </row>
    <row r="13026" spans="2:3" x14ac:dyDescent="0.2">
      <c r="B13026" s="465"/>
      <c r="C13026" s="465"/>
    </row>
    <row r="13027" spans="2:3" x14ac:dyDescent="0.2">
      <c r="B13027" s="465"/>
      <c r="C13027" s="465"/>
    </row>
    <row r="13028" spans="2:3" x14ac:dyDescent="0.2">
      <c r="B13028" s="465"/>
      <c r="C13028" s="465"/>
    </row>
    <row r="13029" spans="2:3" x14ac:dyDescent="0.2">
      <c r="B13029" s="465"/>
      <c r="C13029" s="465"/>
    </row>
    <row r="13030" spans="2:3" x14ac:dyDescent="0.2">
      <c r="B13030" s="465"/>
      <c r="C13030" s="465"/>
    </row>
    <row r="13031" spans="2:3" x14ac:dyDescent="0.2">
      <c r="B13031" s="465"/>
      <c r="C13031" s="465"/>
    </row>
    <row r="13032" spans="2:3" x14ac:dyDescent="0.2">
      <c r="B13032" s="465"/>
      <c r="C13032" s="465"/>
    </row>
    <row r="13033" spans="2:3" x14ac:dyDescent="0.2">
      <c r="B13033" s="465"/>
      <c r="C13033" s="465"/>
    </row>
    <row r="13034" spans="2:3" x14ac:dyDescent="0.2">
      <c r="B13034" s="465"/>
      <c r="C13034" s="465"/>
    </row>
    <row r="13035" spans="2:3" x14ac:dyDescent="0.2">
      <c r="B13035" s="465"/>
      <c r="C13035" s="465"/>
    </row>
    <row r="13036" spans="2:3" x14ac:dyDescent="0.2">
      <c r="B13036" s="465"/>
      <c r="C13036" s="465"/>
    </row>
    <row r="13037" spans="2:3" x14ac:dyDescent="0.2">
      <c r="B13037" s="465"/>
      <c r="C13037" s="465"/>
    </row>
    <row r="13038" spans="2:3" x14ac:dyDescent="0.2">
      <c r="B13038" s="465"/>
      <c r="C13038" s="465"/>
    </row>
    <row r="13039" spans="2:3" x14ac:dyDescent="0.2">
      <c r="B13039" s="465"/>
      <c r="C13039" s="465"/>
    </row>
    <row r="13040" spans="2:3" x14ac:dyDescent="0.2">
      <c r="B13040" s="465"/>
      <c r="C13040" s="465"/>
    </row>
    <row r="13041" spans="2:3" x14ac:dyDescent="0.2">
      <c r="B13041" s="465"/>
      <c r="C13041" s="465"/>
    </row>
    <row r="13042" spans="2:3" x14ac:dyDescent="0.2">
      <c r="B13042" s="465"/>
      <c r="C13042" s="465"/>
    </row>
    <row r="13043" spans="2:3" x14ac:dyDescent="0.2">
      <c r="B13043" s="465"/>
      <c r="C13043" s="465"/>
    </row>
    <row r="13044" spans="2:3" x14ac:dyDescent="0.2">
      <c r="B13044" s="465"/>
      <c r="C13044" s="465"/>
    </row>
    <row r="13045" spans="2:3" x14ac:dyDescent="0.2">
      <c r="B13045" s="465"/>
      <c r="C13045" s="465"/>
    </row>
    <row r="13046" spans="2:3" x14ac:dyDescent="0.2">
      <c r="B13046" s="465"/>
      <c r="C13046" s="465"/>
    </row>
    <row r="13047" spans="2:3" x14ac:dyDescent="0.2">
      <c r="B13047" s="465"/>
      <c r="C13047" s="465"/>
    </row>
    <row r="13048" spans="2:3" x14ac:dyDescent="0.2">
      <c r="B13048" s="465"/>
      <c r="C13048" s="465"/>
    </row>
    <row r="13049" spans="2:3" x14ac:dyDescent="0.2">
      <c r="B13049" s="465"/>
      <c r="C13049" s="465"/>
    </row>
    <row r="13050" spans="2:3" x14ac:dyDescent="0.2">
      <c r="B13050" s="465"/>
      <c r="C13050" s="465"/>
    </row>
    <row r="13051" spans="2:3" x14ac:dyDescent="0.2">
      <c r="B13051" s="465"/>
      <c r="C13051" s="465"/>
    </row>
    <row r="13052" spans="2:3" x14ac:dyDescent="0.2">
      <c r="B13052" s="465"/>
      <c r="C13052" s="465"/>
    </row>
    <row r="13053" spans="2:3" x14ac:dyDescent="0.2">
      <c r="B13053" s="465"/>
      <c r="C13053" s="465"/>
    </row>
    <row r="13054" spans="2:3" x14ac:dyDescent="0.2">
      <c r="B13054" s="465"/>
      <c r="C13054" s="465"/>
    </row>
    <row r="13055" spans="2:3" x14ac:dyDescent="0.2">
      <c r="B13055" s="465"/>
      <c r="C13055" s="465"/>
    </row>
    <row r="13056" spans="2:3" x14ac:dyDescent="0.2">
      <c r="B13056" s="465"/>
      <c r="C13056" s="465"/>
    </row>
    <row r="13057" spans="2:3" x14ac:dyDescent="0.2">
      <c r="B13057" s="465"/>
      <c r="C13057" s="465"/>
    </row>
    <row r="13058" spans="2:3" x14ac:dyDescent="0.2">
      <c r="B13058" s="465"/>
      <c r="C13058" s="465"/>
    </row>
    <row r="13059" spans="2:3" x14ac:dyDescent="0.2">
      <c r="B13059" s="465"/>
      <c r="C13059" s="465"/>
    </row>
    <row r="13060" spans="2:3" x14ac:dyDescent="0.2">
      <c r="B13060" s="465"/>
      <c r="C13060" s="465"/>
    </row>
    <row r="13061" spans="2:3" x14ac:dyDescent="0.2">
      <c r="B13061" s="465"/>
      <c r="C13061" s="465"/>
    </row>
    <row r="13062" spans="2:3" x14ac:dyDescent="0.2">
      <c r="B13062" s="465"/>
      <c r="C13062" s="465"/>
    </row>
    <row r="13063" spans="2:3" x14ac:dyDescent="0.2">
      <c r="B13063" s="465"/>
      <c r="C13063" s="465"/>
    </row>
    <row r="13064" spans="2:3" x14ac:dyDescent="0.2">
      <c r="B13064" s="465"/>
      <c r="C13064" s="465"/>
    </row>
    <row r="13065" spans="2:3" x14ac:dyDescent="0.2">
      <c r="B13065" s="465"/>
      <c r="C13065" s="465"/>
    </row>
    <row r="13066" spans="2:3" x14ac:dyDescent="0.2">
      <c r="B13066" s="465"/>
      <c r="C13066" s="465"/>
    </row>
    <row r="13067" spans="2:3" x14ac:dyDescent="0.2">
      <c r="B13067" s="465"/>
      <c r="C13067" s="465"/>
    </row>
    <row r="13068" spans="2:3" x14ac:dyDescent="0.2">
      <c r="B13068" s="465"/>
      <c r="C13068" s="465"/>
    </row>
    <row r="13069" spans="2:3" x14ac:dyDescent="0.2">
      <c r="B13069" s="465"/>
      <c r="C13069" s="465"/>
    </row>
    <row r="13070" spans="2:3" x14ac:dyDescent="0.2">
      <c r="B13070" s="465"/>
      <c r="C13070" s="465"/>
    </row>
    <row r="13071" spans="2:3" x14ac:dyDescent="0.2">
      <c r="B13071" s="465"/>
      <c r="C13071" s="465"/>
    </row>
    <row r="13072" spans="2:3" x14ac:dyDescent="0.2">
      <c r="B13072" s="465"/>
      <c r="C13072" s="465"/>
    </row>
    <row r="13073" spans="2:3" x14ac:dyDescent="0.2">
      <c r="B13073" s="465"/>
      <c r="C13073" s="465"/>
    </row>
    <row r="13074" spans="2:3" x14ac:dyDescent="0.2">
      <c r="B13074" s="465"/>
      <c r="C13074" s="465"/>
    </row>
    <row r="13075" spans="2:3" x14ac:dyDescent="0.2">
      <c r="B13075" s="465"/>
      <c r="C13075" s="465"/>
    </row>
    <row r="13076" spans="2:3" x14ac:dyDescent="0.2">
      <c r="B13076" s="465"/>
      <c r="C13076" s="465"/>
    </row>
    <row r="13077" spans="2:3" x14ac:dyDescent="0.2">
      <c r="B13077" s="465"/>
      <c r="C13077" s="465"/>
    </row>
    <row r="13078" spans="2:3" x14ac:dyDescent="0.2">
      <c r="B13078" s="465"/>
      <c r="C13078" s="465"/>
    </row>
    <row r="13079" spans="2:3" x14ac:dyDescent="0.2">
      <c r="B13079" s="465"/>
      <c r="C13079" s="465"/>
    </row>
    <row r="13080" spans="2:3" x14ac:dyDescent="0.2">
      <c r="B13080" s="465"/>
      <c r="C13080" s="465"/>
    </row>
    <row r="13081" spans="2:3" x14ac:dyDescent="0.2">
      <c r="B13081" s="465"/>
      <c r="C13081" s="465"/>
    </row>
    <row r="13082" spans="2:3" x14ac:dyDescent="0.2">
      <c r="B13082" s="465"/>
      <c r="C13082" s="465"/>
    </row>
    <row r="13083" spans="2:3" x14ac:dyDescent="0.2">
      <c r="B13083" s="465"/>
      <c r="C13083" s="465"/>
    </row>
    <row r="13084" spans="2:3" x14ac:dyDescent="0.2">
      <c r="B13084" s="465"/>
      <c r="C13084" s="465"/>
    </row>
    <row r="13085" spans="2:3" x14ac:dyDescent="0.2">
      <c r="B13085" s="465"/>
      <c r="C13085" s="465"/>
    </row>
    <row r="13086" spans="2:3" x14ac:dyDescent="0.2">
      <c r="B13086" s="465"/>
      <c r="C13086" s="465"/>
    </row>
    <row r="13087" spans="2:3" x14ac:dyDescent="0.2">
      <c r="B13087" s="465"/>
      <c r="C13087" s="465"/>
    </row>
    <row r="13088" spans="2:3" x14ac:dyDescent="0.2">
      <c r="B13088" s="465"/>
      <c r="C13088" s="465"/>
    </row>
    <row r="13089" spans="2:3" x14ac:dyDescent="0.2">
      <c r="B13089" s="465"/>
      <c r="C13089" s="465"/>
    </row>
    <row r="13090" spans="2:3" x14ac:dyDescent="0.2">
      <c r="B13090" s="465"/>
      <c r="C13090" s="465"/>
    </row>
    <row r="13091" spans="2:3" x14ac:dyDescent="0.2">
      <c r="B13091" s="465"/>
      <c r="C13091" s="465"/>
    </row>
    <row r="13092" spans="2:3" x14ac:dyDescent="0.2">
      <c r="B13092" s="465"/>
      <c r="C13092" s="465"/>
    </row>
    <row r="13093" spans="2:3" x14ac:dyDescent="0.2">
      <c r="B13093" s="465"/>
      <c r="C13093" s="465"/>
    </row>
    <row r="13094" spans="2:3" x14ac:dyDescent="0.2">
      <c r="B13094" s="465"/>
      <c r="C13094" s="465"/>
    </row>
    <row r="13095" spans="2:3" x14ac:dyDescent="0.2">
      <c r="B13095" s="465"/>
      <c r="C13095" s="465"/>
    </row>
    <row r="13096" spans="2:3" x14ac:dyDescent="0.2">
      <c r="B13096" s="465"/>
      <c r="C13096" s="465"/>
    </row>
    <row r="13097" spans="2:3" x14ac:dyDescent="0.2">
      <c r="B13097" s="465"/>
      <c r="C13097" s="465"/>
    </row>
    <row r="13098" spans="2:3" x14ac:dyDescent="0.2">
      <c r="B13098" s="465"/>
      <c r="C13098" s="465"/>
    </row>
    <row r="13099" spans="2:3" x14ac:dyDescent="0.2">
      <c r="B13099" s="465"/>
      <c r="C13099" s="465"/>
    </row>
    <row r="13100" spans="2:3" x14ac:dyDescent="0.2">
      <c r="B13100" s="465"/>
      <c r="C13100" s="465"/>
    </row>
    <row r="13101" spans="2:3" x14ac:dyDescent="0.2">
      <c r="B13101" s="465"/>
      <c r="C13101" s="465"/>
    </row>
    <row r="13102" spans="2:3" x14ac:dyDescent="0.2">
      <c r="B13102" s="465"/>
      <c r="C13102" s="465"/>
    </row>
    <row r="13103" spans="2:3" x14ac:dyDescent="0.2">
      <c r="B13103" s="465"/>
      <c r="C13103" s="465"/>
    </row>
    <row r="13104" spans="2:3" x14ac:dyDescent="0.2">
      <c r="B13104" s="465"/>
      <c r="C13104" s="465"/>
    </row>
    <row r="13105" spans="2:3" x14ac:dyDescent="0.2">
      <c r="B13105" s="465"/>
      <c r="C13105" s="465"/>
    </row>
    <row r="13106" spans="2:3" x14ac:dyDescent="0.2">
      <c r="B13106" s="465"/>
      <c r="C13106" s="465"/>
    </row>
    <row r="13107" spans="2:3" x14ac:dyDescent="0.2">
      <c r="B13107" s="465"/>
      <c r="C13107" s="465"/>
    </row>
    <row r="13108" spans="2:3" x14ac:dyDescent="0.2">
      <c r="B13108" s="465"/>
      <c r="C13108" s="465"/>
    </row>
    <row r="13109" spans="2:3" x14ac:dyDescent="0.2">
      <c r="B13109" s="465"/>
      <c r="C13109" s="465"/>
    </row>
    <row r="13110" spans="2:3" x14ac:dyDescent="0.2">
      <c r="B13110" s="465"/>
      <c r="C13110" s="465"/>
    </row>
    <row r="13111" spans="2:3" x14ac:dyDescent="0.2">
      <c r="B13111" s="465"/>
      <c r="C13111" s="465"/>
    </row>
    <row r="13112" spans="2:3" x14ac:dyDescent="0.2">
      <c r="B13112" s="465"/>
      <c r="C13112" s="465"/>
    </row>
    <row r="13113" spans="2:3" x14ac:dyDescent="0.2">
      <c r="B13113" s="465"/>
      <c r="C13113" s="465"/>
    </row>
    <row r="13114" spans="2:3" x14ac:dyDescent="0.2">
      <c r="B13114" s="465"/>
      <c r="C13114" s="465"/>
    </row>
    <row r="13115" spans="2:3" x14ac:dyDescent="0.2">
      <c r="B13115" s="465"/>
      <c r="C13115" s="465"/>
    </row>
    <row r="13116" spans="2:3" x14ac:dyDescent="0.2">
      <c r="B13116" s="465"/>
      <c r="C13116" s="465"/>
    </row>
    <row r="13117" spans="2:3" x14ac:dyDescent="0.2">
      <c r="B13117" s="465"/>
      <c r="C13117" s="465"/>
    </row>
    <row r="13118" spans="2:3" x14ac:dyDescent="0.2">
      <c r="B13118" s="465"/>
      <c r="C13118" s="465"/>
    </row>
    <row r="13119" spans="2:3" x14ac:dyDescent="0.2">
      <c r="B13119" s="465"/>
      <c r="C13119" s="465"/>
    </row>
    <row r="13120" spans="2:3" x14ac:dyDescent="0.2">
      <c r="B13120" s="465"/>
      <c r="C13120" s="465"/>
    </row>
    <row r="13121" spans="2:3" x14ac:dyDescent="0.2">
      <c r="B13121" s="465"/>
      <c r="C13121" s="465"/>
    </row>
    <row r="13122" spans="2:3" x14ac:dyDescent="0.2">
      <c r="B13122" s="465"/>
      <c r="C13122" s="465"/>
    </row>
    <row r="13123" spans="2:3" x14ac:dyDescent="0.2">
      <c r="B13123" s="465"/>
      <c r="C13123" s="465"/>
    </row>
    <row r="13124" spans="2:3" x14ac:dyDescent="0.2">
      <c r="B13124" s="465"/>
      <c r="C13124" s="465"/>
    </row>
    <row r="13125" spans="2:3" x14ac:dyDescent="0.2">
      <c r="B13125" s="465"/>
      <c r="C13125" s="465"/>
    </row>
    <row r="13126" spans="2:3" x14ac:dyDescent="0.2">
      <c r="B13126" s="465"/>
      <c r="C13126" s="465"/>
    </row>
    <row r="13127" spans="2:3" x14ac:dyDescent="0.2">
      <c r="B13127" s="465"/>
      <c r="C13127" s="465"/>
    </row>
    <row r="13128" spans="2:3" x14ac:dyDescent="0.2">
      <c r="B13128" s="465"/>
      <c r="C13128" s="465"/>
    </row>
    <row r="13129" spans="2:3" x14ac:dyDescent="0.2">
      <c r="B13129" s="465"/>
      <c r="C13129" s="465"/>
    </row>
    <row r="13130" spans="2:3" x14ac:dyDescent="0.2">
      <c r="B13130" s="465"/>
      <c r="C13130" s="465"/>
    </row>
    <row r="13131" spans="2:3" x14ac:dyDescent="0.2">
      <c r="B13131" s="465"/>
      <c r="C13131" s="465"/>
    </row>
    <row r="13132" spans="2:3" x14ac:dyDescent="0.2">
      <c r="B13132" s="465"/>
      <c r="C13132" s="465"/>
    </row>
    <row r="13133" spans="2:3" x14ac:dyDescent="0.2">
      <c r="B13133" s="465"/>
      <c r="C13133" s="465"/>
    </row>
    <row r="13134" spans="2:3" x14ac:dyDescent="0.2">
      <c r="B13134" s="465"/>
      <c r="C13134" s="465"/>
    </row>
    <row r="13135" spans="2:3" x14ac:dyDescent="0.2">
      <c r="B13135" s="465"/>
      <c r="C13135" s="465"/>
    </row>
    <row r="13136" spans="2:3" x14ac:dyDescent="0.2">
      <c r="B13136" s="465"/>
      <c r="C13136" s="465"/>
    </row>
    <row r="13137" spans="2:3" x14ac:dyDescent="0.2">
      <c r="B13137" s="465"/>
      <c r="C13137" s="465"/>
    </row>
    <row r="13138" spans="2:3" x14ac:dyDescent="0.2">
      <c r="B13138" s="465"/>
      <c r="C13138" s="465"/>
    </row>
    <row r="13139" spans="2:3" x14ac:dyDescent="0.2">
      <c r="B13139" s="465"/>
      <c r="C13139" s="465"/>
    </row>
    <row r="13140" spans="2:3" x14ac:dyDescent="0.2">
      <c r="B13140" s="465"/>
      <c r="C13140" s="465"/>
    </row>
    <row r="13141" spans="2:3" x14ac:dyDescent="0.2">
      <c r="B13141" s="465"/>
      <c r="C13141" s="465"/>
    </row>
    <row r="13142" spans="2:3" x14ac:dyDescent="0.2">
      <c r="B13142" s="465"/>
      <c r="C13142" s="465"/>
    </row>
    <row r="13143" spans="2:3" x14ac:dyDescent="0.2">
      <c r="B13143" s="465"/>
      <c r="C13143" s="465"/>
    </row>
    <row r="13144" spans="2:3" x14ac:dyDescent="0.2">
      <c r="B13144" s="465"/>
      <c r="C13144" s="465"/>
    </row>
    <row r="13145" spans="2:3" x14ac:dyDescent="0.2">
      <c r="B13145" s="465"/>
      <c r="C13145" s="465"/>
    </row>
    <row r="13146" spans="2:3" x14ac:dyDescent="0.2">
      <c r="B13146" s="465"/>
      <c r="C13146" s="465"/>
    </row>
    <row r="13147" spans="2:3" x14ac:dyDescent="0.2">
      <c r="B13147" s="465"/>
      <c r="C13147" s="465"/>
    </row>
    <row r="13148" spans="2:3" x14ac:dyDescent="0.2">
      <c r="B13148" s="465"/>
      <c r="C13148" s="465"/>
    </row>
    <row r="13149" spans="2:3" x14ac:dyDescent="0.2">
      <c r="B13149" s="465"/>
      <c r="C13149" s="465"/>
    </row>
    <row r="13150" spans="2:3" x14ac:dyDescent="0.2">
      <c r="B13150" s="465"/>
      <c r="C13150" s="465"/>
    </row>
    <row r="13151" spans="2:3" x14ac:dyDescent="0.2">
      <c r="B13151" s="465"/>
      <c r="C13151" s="465"/>
    </row>
    <row r="13152" spans="2:3" x14ac:dyDescent="0.2">
      <c r="B13152" s="465"/>
      <c r="C13152" s="465"/>
    </row>
    <row r="13153" spans="2:3" x14ac:dyDescent="0.2">
      <c r="B13153" s="465"/>
      <c r="C13153" s="465"/>
    </row>
    <row r="13154" spans="2:3" x14ac:dyDescent="0.2">
      <c r="B13154" s="465"/>
      <c r="C13154" s="465"/>
    </row>
    <row r="13155" spans="2:3" x14ac:dyDescent="0.2">
      <c r="B13155" s="465"/>
      <c r="C13155" s="465"/>
    </row>
    <row r="13156" spans="2:3" x14ac:dyDescent="0.2">
      <c r="B13156" s="465"/>
      <c r="C13156" s="465"/>
    </row>
    <row r="13157" spans="2:3" x14ac:dyDescent="0.2">
      <c r="B13157" s="465"/>
      <c r="C13157" s="465"/>
    </row>
    <row r="13158" spans="2:3" x14ac:dyDescent="0.2">
      <c r="B13158" s="465"/>
      <c r="C13158" s="465"/>
    </row>
    <row r="13159" spans="2:3" x14ac:dyDescent="0.2">
      <c r="B13159" s="465"/>
      <c r="C13159" s="465"/>
    </row>
    <row r="13160" spans="2:3" x14ac:dyDescent="0.2">
      <c r="B13160" s="465"/>
      <c r="C13160" s="465"/>
    </row>
    <row r="13161" spans="2:3" x14ac:dyDescent="0.2">
      <c r="B13161" s="465"/>
      <c r="C13161" s="465"/>
    </row>
    <row r="13162" spans="2:3" x14ac:dyDescent="0.2">
      <c r="B13162" s="465"/>
      <c r="C13162" s="465"/>
    </row>
    <row r="13163" spans="2:3" x14ac:dyDescent="0.2">
      <c r="B13163" s="465"/>
      <c r="C13163" s="465"/>
    </row>
    <row r="13164" spans="2:3" x14ac:dyDescent="0.2">
      <c r="B13164" s="465"/>
      <c r="C13164" s="465"/>
    </row>
    <row r="13165" spans="2:3" x14ac:dyDescent="0.2">
      <c r="B13165" s="465"/>
      <c r="C13165" s="465"/>
    </row>
    <row r="13166" spans="2:3" x14ac:dyDescent="0.2">
      <c r="B13166" s="465"/>
      <c r="C13166" s="465"/>
    </row>
    <row r="13167" spans="2:3" x14ac:dyDescent="0.2">
      <c r="B13167" s="465"/>
      <c r="C13167" s="465"/>
    </row>
    <row r="13168" spans="2:3" x14ac:dyDescent="0.2">
      <c r="B13168" s="465"/>
      <c r="C13168" s="465"/>
    </row>
    <row r="13169" spans="2:3" x14ac:dyDescent="0.2">
      <c r="B13169" s="465"/>
      <c r="C13169" s="465"/>
    </row>
    <row r="13170" spans="2:3" x14ac:dyDescent="0.2">
      <c r="B13170" s="465"/>
      <c r="C13170" s="465"/>
    </row>
    <row r="13171" spans="2:3" x14ac:dyDescent="0.2">
      <c r="B13171" s="465"/>
      <c r="C13171" s="465"/>
    </row>
    <row r="13172" spans="2:3" x14ac:dyDescent="0.2">
      <c r="B13172" s="465"/>
      <c r="C13172" s="465"/>
    </row>
    <row r="13173" spans="2:3" x14ac:dyDescent="0.2">
      <c r="B13173" s="465"/>
      <c r="C13173" s="465"/>
    </row>
    <row r="13174" spans="2:3" x14ac:dyDescent="0.2">
      <c r="B13174" s="465"/>
      <c r="C13174" s="465"/>
    </row>
    <row r="13175" spans="2:3" x14ac:dyDescent="0.2">
      <c r="B13175" s="465"/>
      <c r="C13175" s="465"/>
    </row>
    <row r="13176" spans="2:3" x14ac:dyDescent="0.2">
      <c r="B13176" s="465"/>
      <c r="C13176" s="465"/>
    </row>
    <row r="13177" spans="2:3" x14ac:dyDescent="0.2">
      <c r="B13177" s="465"/>
      <c r="C13177" s="465"/>
    </row>
    <row r="13178" spans="2:3" x14ac:dyDescent="0.2">
      <c r="B13178" s="465"/>
      <c r="C13178" s="465"/>
    </row>
    <row r="13179" spans="2:3" x14ac:dyDescent="0.2">
      <c r="B13179" s="465"/>
      <c r="C13179" s="465"/>
    </row>
    <row r="13180" spans="2:3" x14ac:dyDescent="0.2">
      <c r="B13180" s="465"/>
      <c r="C13180" s="465"/>
    </row>
    <row r="13181" spans="2:3" x14ac:dyDescent="0.2">
      <c r="B13181" s="465"/>
      <c r="C13181" s="465"/>
    </row>
    <row r="13182" spans="2:3" x14ac:dyDescent="0.2">
      <c r="B13182" s="465"/>
      <c r="C13182" s="465"/>
    </row>
    <row r="13183" spans="2:3" x14ac:dyDescent="0.2">
      <c r="B13183" s="465"/>
      <c r="C13183" s="465"/>
    </row>
    <row r="13184" spans="2:3" x14ac:dyDescent="0.2">
      <c r="B13184" s="465"/>
      <c r="C13184" s="465"/>
    </row>
    <row r="13185" spans="2:3" x14ac:dyDescent="0.2">
      <c r="B13185" s="465"/>
      <c r="C13185" s="465"/>
    </row>
    <row r="13186" spans="2:3" x14ac:dyDescent="0.2">
      <c r="B13186" s="465"/>
      <c r="C13186" s="465"/>
    </row>
    <row r="13187" spans="2:3" x14ac:dyDescent="0.2">
      <c r="B13187" s="465"/>
      <c r="C13187" s="465"/>
    </row>
    <row r="13188" spans="2:3" x14ac:dyDescent="0.2">
      <c r="B13188" s="465"/>
      <c r="C13188" s="465"/>
    </row>
    <row r="13189" spans="2:3" x14ac:dyDescent="0.2">
      <c r="B13189" s="465"/>
      <c r="C13189" s="465"/>
    </row>
    <row r="13190" spans="2:3" x14ac:dyDescent="0.2">
      <c r="B13190" s="465"/>
      <c r="C13190" s="465"/>
    </row>
    <row r="13191" spans="2:3" x14ac:dyDescent="0.2">
      <c r="B13191" s="465"/>
      <c r="C13191" s="465"/>
    </row>
    <row r="13192" spans="2:3" x14ac:dyDescent="0.2">
      <c r="B13192" s="465"/>
      <c r="C13192" s="465"/>
    </row>
    <row r="13193" spans="2:3" x14ac:dyDescent="0.2">
      <c r="B13193" s="465"/>
      <c r="C13193" s="465"/>
    </row>
    <row r="13194" spans="2:3" x14ac:dyDescent="0.2">
      <c r="B13194" s="465"/>
      <c r="C13194" s="465"/>
    </row>
    <row r="13195" spans="2:3" x14ac:dyDescent="0.2">
      <c r="B13195" s="465"/>
      <c r="C13195" s="465"/>
    </row>
    <row r="13196" spans="2:3" x14ac:dyDescent="0.2">
      <c r="B13196" s="465"/>
      <c r="C13196" s="465"/>
    </row>
    <row r="13197" spans="2:3" x14ac:dyDescent="0.2">
      <c r="B13197" s="465"/>
      <c r="C13197" s="465"/>
    </row>
    <row r="13198" spans="2:3" x14ac:dyDescent="0.2">
      <c r="B13198" s="465"/>
      <c r="C13198" s="465"/>
    </row>
    <row r="13199" spans="2:3" x14ac:dyDescent="0.2">
      <c r="B13199" s="465"/>
      <c r="C13199" s="465"/>
    </row>
    <row r="13200" spans="2:3" x14ac:dyDescent="0.2">
      <c r="B13200" s="465"/>
      <c r="C13200" s="465"/>
    </row>
    <row r="13201" spans="2:3" x14ac:dyDescent="0.2">
      <c r="B13201" s="465"/>
      <c r="C13201" s="465"/>
    </row>
    <row r="13202" spans="2:3" x14ac:dyDescent="0.2">
      <c r="B13202" s="465"/>
      <c r="C13202" s="465"/>
    </row>
    <row r="13203" spans="2:3" x14ac:dyDescent="0.2">
      <c r="B13203" s="465"/>
      <c r="C13203" s="465"/>
    </row>
    <row r="13204" spans="2:3" x14ac:dyDescent="0.2">
      <c r="B13204" s="465"/>
      <c r="C13204" s="465"/>
    </row>
    <row r="13205" spans="2:3" x14ac:dyDescent="0.2">
      <c r="B13205" s="465"/>
      <c r="C13205" s="465"/>
    </row>
    <row r="13206" spans="2:3" x14ac:dyDescent="0.2">
      <c r="B13206" s="465"/>
      <c r="C13206" s="465"/>
    </row>
    <row r="13207" spans="2:3" x14ac:dyDescent="0.2">
      <c r="B13207" s="465"/>
      <c r="C13207" s="465"/>
    </row>
    <row r="13208" spans="2:3" x14ac:dyDescent="0.2">
      <c r="B13208" s="465"/>
      <c r="C13208" s="465"/>
    </row>
    <row r="13209" spans="2:3" x14ac:dyDescent="0.2">
      <c r="B13209" s="465"/>
      <c r="C13209" s="465"/>
    </row>
    <row r="13210" spans="2:3" x14ac:dyDescent="0.2">
      <c r="B13210" s="465"/>
      <c r="C13210" s="465"/>
    </row>
    <row r="13211" spans="2:3" x14ac:dyDescent="0.2">
      <c r="B13211" s="465"/>
      <c r="C13211" s="465"/>
    </row>
    <row r="13212" spans="2:3" x14ac:dyDescent="0.2">
      <c r="B13212" s="465"/>
      <c r="C13212" s="465"/>
    </row>
    <row r="13213" spans="2:3" x14ac:dyDescent="0.2">
      <c r="B13213" s="465"/>
      <c r="C13213" s="465"/>
    </row>
    <row r="13214" spans="2:3" x14ac:dyDescent="0.2">
      <c r="B13214" s="465"/>
      <c r="C13214" s="465"/>
    </row>
    <row r="13215" spans="2:3" x14ac:dyDescent="0.2">
      <c r="B13215" s="465"/>
      <c r="C13215" s="465"/>
    </row>
    <row r="13216" spans="2:3" x14ac:dyDescent="0.2">
      <c r="B13216" s="465"/>
      <c r="C13216" s="465"/>
    </row>
    <row r="13217" spans="2:3" x14ac:dyDescent="0.2">
      <c r="B13217" s="465"/>
      <c r="C13217" s="465"/>
    </row>
    <row r="13218" spans="2:3" x14ac:dyDescent="0.2">
      <c r="B13218" s="465"/>
      <c r="C13218" s="465"/>
    </row>
    <row r="13219" spans="2:3" x14ac:dyDescent="0.2">
      <c r="B13219" s="465"/>
      <c r="C13219" s="465"/>
    </row>
    <row r="13220" spans="2:3" x14ac:dyDescent="0.2">
      <c r="B13220" s="465"/>
      <c r="C13220" s="465"/>
    </row>
    <row r="13221" spans="2:3" x14ac:dyDescent="0.2">
      <c r="B13221" s="465"/>
      <c r="C13221" s="465"/>
    </row>
    <row r="13222" spans="2:3" x14ac:dyDescent="0.2">
      <c r="B13222" s="465"/>
      <c r="C13222" s="465"/>
    </row>
    <row r="13223" spans="2:3" x14ac:dyDescent="0.2">
      <c r="B13223" s="465"/>
      <c r="C13223" s="465"/>
    </row>
    <row r="13224" spans="2:3" x14ac:dyDescent="0.2">
      <c r="B13224" s="465"/>
      <c r="C13224" s="465"/>
    </row>
    <row r="13225" spans="2:3" x14ac:dyDescent="0.2">
      <c r="B13225" s="465"/>
      <c r="C13225" s="465"/>
    </row>
    <row r="13226" spans="2:3" x14ac:dyDescent="0.2">
      <c r="B13226" s="465"/>
      <c r="C13226" s="465"/>
    </row>
    <row r="13227" spans="2:3" x14ac:dyDescent="0.2">
      <c r="B13227" s="465"/>
      <c r="C13227" s="465"/>
    </row>
    <row r="13228" spans="2:3" x14ac:dyDescent="0.2">
      <c r="B13228" s="465"/>
      <c r="C13228" s="465"/>
    </row>
    <row r="13229" spans="2:3" x14ac:dyDescent="0.2">
      <c r="B13229" s="465"/>
      <c r="C13229" s="465"/>
    </row>
    <row r="13230" spans="2:3" x14ac:dyDescent="0.2">
      <c r="B13230" s="465"/>
      <c r="C13230" s="465"/>
    </row>
    <row r="13231" spans="2:3" x14ac:dyDescent="0.2">
      <c r="B13231" s="465"/>
      <c r="C13231" s="465"/>
    </row>
    <row r="13232" spans="2:3" x14ac:dyDescent="0.2">
      <c r="B13232" s="465"/>
      <c r="C13232" s="465"/>
    </row>
    <row r="13233" spans="2:3" x14ac:dyDescent="0.2">
      <c r="B13233" s="465"/>
      <c r="C13233" s="465"/>
    </row>
    <row r="13234" spans="2:3" x14ac:dyDescent="0.2">
      <c r="B13234" s="465"/>
      <c r="C13234" s="465"/>
    </row>
    <row r="13235" spans="2:3" x14ac:dyDescent="0.2">
      <c r="B13235" s="465"/>
      <c r="C13235" s="465"/>
    </row>
    <row r="13236" spans="2:3" x14ac:dyDescent="0.2">
      <c r="B13236" s="465"/>
      <c r="C13236" s="465"/>
    </row>
    <row r="13237" spans="2:3" x14ac:dyDescent="0.2">
      <c r="B13237" s="465"/>
      <c r="C13237" s="465"/>
    </row>
    <row r="13238" spans="2:3" x14ac:dyDescent="0.2">
      <c r="B13238" s="465"/>
      <c r="C13238" s="465"/>
    </row>
    <row r="13239" spans="2:3" x14ac:dyDescent="0.2">
      <c r="B13239" s="465"/>
      <c r="C13239" s="465"/>
    </row>
    <row r="13240" spans="2:3" x14ac:dyDescent="0.2">
      <c r="B13240" s="465"/>
      <c r="C13240" s="465"/>
    </row>
    <row r="13241" spans="2:3" x14ac:dyDescent="0.2">
      <c r="B13241" s="465"/>
      <c r="C13241" s="465"/>
    </row>
    <row r="13242" spans="2:3" x14ac:dyDescent="0.2">
      <c r="B13242" s="465"/>
      <c r="C13242" s="465"/>
    </row>
    <row r="13243" spans="2:3" x14ac:dyDescent="0.2">
      <c r="B13243" s="465"/>
      <c r="C13243" s="465"/>
    </row>
    <row r="13244" spans="2:3" x14ac:dyDescent="0.2">
      <c r="B13244" s="465"/>
      <c r="C13244" s="465"/>
    </row>
    <row r="13245" spans="2:3" x14ac:dyDescent="0.2">
      <c r="B13245" s="465"/>
      <c r="C13245" s="465"/>
    </row>
    <row r="13246" spans="2:3" x14ac:dyDescent="0.2">
      <c r="B13246" s="465"/>
      <c r="C13246" s="465"/>
    </row>
    <row r="13247" spans="2:3" x14ac:dyDescent="0.2">
      <c r="B13247" s="465"/>
      <c r="C13247" s="465"/>
    </row>
    <row r="13248" spans="2:3" x14ac:dyDescent="0.2">
      <c r="B13248" s="465"/>
      <c r="C13248" s="465"/>
    </row>
    <row r="13249" spans="2:3" x14ac:dyDescent="0.2">
      <c r="B13249" s="465"/>
      <c r="C13249" s="465"/>
    </row>
    <row r="13250" spans="2:3" x14ac:dyDescent="0.2">
      <c r="B13250" s="465"/>
      <c r="C13250" s="465"/>
    </row>
    <row r="13251" spans="2:3" x14ac:dyDescent="0.2">
      <c r="B13251" s="465"/>
      <c r="C13251" s="465"/>
    </row>
    <row r="13252" spans="2:3" x14ac:dyDescent="0.2">
      <c r="B13252" s="465"/>
      <c r="C13252" s="465"/>
    </row>
    <row r="13253" spans="2:3" x14ac:dyDescent="0.2">
      <c r="B13253" s="465"/>
      <c r="C13253" s="465"/>
    </row>
    <row r="13254" spans="2:3" x14ac:dyDescent="0.2">
      <c r="B13254" s="465"/>
      <c r="C13254" s="465"/>
    </row>
    <row r="13255" spans="2:3" x14ac:dyDescent="0.2">
      <c r="B13255" s="465"/>
      <c r="C13255" s="465"/>
    </row>
    <row r="13256" spans="2:3" x14ac:dyDescent="0.2">
      <c r="B13256" s="465"/>
      <c r="C13256" s="465"/>
    </row>
    <row r="13257" spans="2:3" x14ac:dyDescent="0.2">
      <c r="B13257" s="465"/>
      <c r="C13257" s="465"/>
    </row>
    <row r="13258" spans="2:3" x14ac:dyDescent="0.2">
      <c r="B13258" s="465"/>
      <c r="C13258" s="465"/>
    </row>
    <row r="13259" spans="2:3" x14ac:dyDescent="0.2">
      <c r="B13259" s="465"/>
      <c r="C13259" s="465"/>
    </row>
    <row r="13260" spans="2:3" x14ac:dyDescent="0.2">
      <c r="B13260" s="465"/>
      <c r="C13260" s="465"/>
    </row>
    <row r="13261" spans="2:3" x14ac:dyDescent="0.2">
      <c r="B13261" s="465"/>
      <c r="C13261" s="465"/>
    </row>
    <row r="13262" spans="2:3" x14ac:dyDescent="0.2">
      <c r="B13262" s="465"/>
      <c r="C13262" s="465"/>
    </row>
    <row r="13263" spans="2:3" x14ac:dyDescent="0.2">
      <c r="B13263" s="465"/>
      <c r="C13263" s="465"/>
    </row>
    <row r="13264" spans="2:3" x14ac:dyDescent="0.2">
      <c r="B13264" s="465"/>
      <c r="C13264" s="465"/>
    </row>
    <row r="13265" spans="2:3" x14ac:dyDescent="0.2">
      <c r="B13265" s="465"/>
      <c r="C13265" s="465"/>
    </row>
    <row r="13266" spans="2:3" x14ac:dyDescent="0.2">
      <c r="B13266" s="465"/>
      <c r="C13266" s="465"/>
    </row>
    <row r="13267" spans="2:3" x14ac:dyDescent="0.2">
      <c r="B13267" s="465"/>
      <c r="C13267" s="465"/>
    </row>
    <row r="13268" spans="2:3" x14ac:dyDescent="0.2">
      <c r="B13268" s="465"/>
      <c r="C13268" s="465"/>
    </row>
    <row r="13269" spans="2:3" x14ac:dyDescent="0.2">
      <c r="B13269" s="465"/>
      <c r="C13269" s="465"/>
    </row>
    <row r="13270" spans="2:3" x14ac:dyDescent="0.2">
      <c r="B13270" s="465"/>
      <c r="C13270" s="465"/>
    </row>
    <row r="13271" spans="2:3" x14ac:dyDescent="0.2">
      <c r="B13271" s="465"/>
      <c r="C13271" s="465"/>
    </row>
    <row r="13272" spans="2:3" x14ac:dyDescent="0.2">
      <c r="B13272" s="465"/>
      <c r="C13272" s="465"/>
    </row>
    <row r="13273" spans="2:3" x14ac:dyDescent="0.2">
      <c r="B13273" s="465"/>
      <c r="C13273" s="465"/>
    </row>
    <row r="13274" spans="2:3" x14ac:dyDescent="0.2">
      <c r="B13274" s="465"/>
      <c r="C13274" s="465"/>
    </row>
    <row r="13275" spans="2:3" x14ac:dyDescent="0.2">
      <c r="B13275" s="465"/>
      <c r="C13275" s="465"/>
    </row>
    <row r="13276" spans="2:3" x14ac:dyDescent="0.2">
      <c r="B13276" s="465"/>
      <c r="C13276" s="465"/>
    </row>
    <row r="13277" spans="2:3" x14ac:dyDescent="0.2">
      <c r="B13277" s="465"/>
      <c r="C13277" s="465"/>
    </row>
    <row r="13278" spans="2:3" x14ac:dyDescent="0.2">
      <c r="B13278" s="465"/>
      <c r="C13278" s="465"/>
    </row>
    <row r="13279" spans="2:3" x14ac:dyDescent="0.2">
      <c r="B13279" s="465"/>
      <c r="C13279" s="465"/>
    </row>
    <row r="13280" spans="2:3" x14ac:dyDescent="0.2">
      <c r="B13280" s="465"/>
      <c r="C13280" s="465"/>
    </row>
    <row r="13281" spans="2:3" x14ac:dyDescent="0.2">
      <c r="B13281" s="465"/>
      <c r="C13281" s="465"/>
    </row>
    <row r="13282" spans="2:3" x14ac:dyDescent="0.2">
      <c r="B13282" s="465"/>
      <c r="C13282" s="465"/>
    </row>
    <row r="13283" spans="2:3" x14ac:dyDescent="0.2">
      <c r="B13283" s="465"/>
      <c r="C13283" s="465"/>
    </row>
    <row r="13284" spans="2:3" x14ac:dyDescent="0.2">
      <c r="B13284" s="465"/>
      <c r="C13284" s="465"/>
    </row>
    <row r="13285" spans="2:3" x14ac:dyDescent="0.2">
      <c r="B13285" s="465"/>
      <c r="C13285" s="465"/>
    </row>
    <row r="13286" spans="2:3" x14ac:dyDescent="0.2">
      <c r="B13286" s="465"/>
      <c r="C13286" s="465"/>
    </row>
    <row r="13287" spans="2:3" x14ac:dyDescent="0.2">
      <c r="B13287" s="465"/>
      <c r="C13287" s="465"/>
    </row>
    <row r="13288" spans="2:3" x14ac:dyDescent="0.2">
      <c r="B13288" s="465"/>
      <c r="C13288" s="465"/>
    </row>
    <row r="13289" spans="2:3" x14ac:dyDescent="0.2">
      <c r="B13289" s="465"/>
      <c r="C13289" s="465"/>
    </row>
    <row r="13290" spans="2:3" x14ac:dyDescent="0.2">
      <c r="B13290" s="465"/>
      <c r="C13290" s="465"/>
    </row>
    <row r="13291" spans="2:3" x14ac:dyDescent="0.2">
      <c r="B13291" s="465"/>
      <c r="C13291" s="465"/>
    </row>
    <row r="13292" spans="2:3" x14ac:dyDescent="0.2">
      <c r="B13292" s="465"/>
      <c r="C13292" s="465"/>
    </row>
    <row r="13293" spans="2:3" x14ac:dyDescent="0.2">
      <c r="B13293" s="465"/>
      <c r="C13293" s="465"/>
    </row>
    <row r="13294" spans="2:3" x14ac:dyDescent="0.2">
      <c r="B13294" s="465"/>
      <c r="C13294" s="465"/>
    </row>
    <row r="13295" spans="2:3" x14ac:dyDescent="0.2">
      <c r="B13295" s="465"/>
      <c r="C13295" s="465"/>
    </row>
    <row r="13296" spans="2:3" x14ac:dyDescent="0.2">
      <c r="B13296" s="465"/>
      <c r="C13296" s="465"/>
    </row>
    <row r="13297" spans="2:3" x14ac:dyDescent="0.2">
      <c r="B13297" s="465"/>
      <c r="C13297" s="465"/>
    </row>
    <row r="13298" spans="2:3" x14ac:dyDescent="0.2">
      <c r="B13298" s="465"/>
      <c r="C13298" s="465"/>
    </row>
    <row r="13299" spans="2:3" x14ac:dyDescent="0.2">
      <c r="B13299" s="465"/>
      <c r="C13299" s="465"/>
    </row>
    <row r="13300" spans="2:3" x14ac:dyDescent="0.2">
      <c r="B13300" s="465"/>
      <c r="C13300" s="465"/>
    </row>
    <row r="13301" spans="2:3" x14ac:dyDescent="0.2">
      <c r="B13301" s="465"/>
      <c r="C13301" s="465"/>
    </row>
    <row r="13302" spans="2:3" x14ac:dyDescent="0.2">
      <c r="B13302" s="465"/>
      <c r="C13302" s="465"/>
    </row>
    <row r="13303" spans="2:3" x14ac:dyDescent="0.2">
      <c r="B13303" s="465"/>
      <c r="C13303" s="465"/>
    </row>
    <row r="13304" spans="2:3" x14ac:dyDescent="0.2">
      <c r="B13304" s="465"/>
      <c r="C13304" s="465"/>
    </row>
    <row r="13305" spans="2:3" x14ac:dyDescent="0.2">
      <c r="B13305" s="465"/>
      <c r="C13305" s="465"/>
    </row>
    <row r="13306" spans="2:3" x14ac:dyDescent="0.2">
      <c r="B13306" s="465"/>
      <c r="C13306" s="465"/>
    </row>
    <row r="13307" spans="2:3" x14ac:dyDescent="0.2">
      <c r="B13307" s="465"/>
      <c r="C13307" s="465"/>
    </row>
    <row r="13308" spans="2:3" x14ac:dyDescent="0.2">
      <c r="B13308" s="465"/>
      <c r="C13308" s="465"/>
    </row>
    <row r="13309" spans="2:3" x14ac:dyDescent="0.2">
      <c r="B13309" s="465"/>
      <c r="C13309" s="465"/>
    </row>
    <row r="13310" spans="2:3" x14ac:dyDescent="0.2">
      <c r="B13310" s="465"/>
      <c r="C13310" s="465"/>
    </row>
    <row r="13311" spans="2:3" x14ac:dyDescent="0.2">
      <c r="B13311" s="465"/>
      <c r="C13311" s="465"/>
    </row>
    <row r="13312" spans="2:3" x14ac:dyDescent="0.2">
      <c r="B13312" s="465"/>
      <c r="C13312" s="465"/>
    </row>
    <row r="13313" spans="2:3" x14ac:dyDescent="0.2">
      <c r="B13313" s="465"/>
      <c r="C13313" s="465"/>
    </row>
    <row r="13314" spans="2:3" x14ac:dyDescent="0.2">
      <c r="B13314" s="465"/>
      <c r="C13314" s="465"/>
    </row>
    <row r="13315" spans="2:3" x14ac:dyDescent="0.2">
      <c r="B13315" s="465"/>
      <c r="C13315" s="465"/>
    </row>
    <row r="13316" spans="2:3" x14ac:dyDescent="0.2">
      <c r="B13316" s="465"/>
      <c r="C13316" s="465"/>
    </row>
    <row r="13317" spans="2:3" x14ac:dyDescent="0.2">
      <c r="B13317" s="465"/>
      <c r="C13317" s="465"/>
    </row>
    <row r="13318" spans="2:3" x14ac:dyDescent="0.2">
      <c r="B13318" s="465"/>
      <c r="C13318" s="465"/>
    </row>
    <row r="13319" spans="2:3" x14ac:dyDescent="0.2">
      <c r="B13319" s="465"/>
      <c r="C13319" s="465"/>
    </row>
    <row r="13320" spans="2:3" x14ac:dyDescent="0.2">
      <c r="B13320" s="465"/>
      <c r="C13320" s="465"/>
    </row>
    <row r="13321" spans="2:3" x14ac:dyDescent="0.2">
      <c r="B13321" s="465"/>
      <c r="C13321" s="465"/>
    </row>
    <row r="13322" spans="2:3" x14ac:dyDescent="0.2">
      <c r="B13322" s="465"/>
      <c r="C13322" s="465"/>
    </row>
    <row r="13323" spans="2:3" x14ac:dyDescent="0.2">
      <c r="B13323" s="465"/>
      <c r="C13323" s="465"/>
    </row>
    <row r="13324" spans="2:3" x14ac:dyDescent="0.2">
      <c r="B13324" s="465"/>
      <c r="C13324" s="465"/>
    </row>
    <row r="13325" spans="2:3" x14ac:dyDescent="0.2">
      <c r="B13325" s="465"/>
      <c r="C13325" s="465"/>
    </row>
    <row r="13326" spans="2:3" x14ac:dyDescent="0.2">
      <c r="B13326" s="465"/>
      <c r="C13326" s="465"/>
    </row>
    <row r="13327" spans="2:3" x14ac:dyDescent="0.2">
      <c r="B13327" s="465"/>
      <c r="C13327" s="465"/>
    </row>
    <row r="13328" spans="2:3" x14ac:dyDescent="0.2">
      <c r="B13328" s="465"/>
      <c r="C13328" s="465"/>
    </row>
    <row r="13329" spans="2:3" x14ac:dyDescent="0.2">
      <c r="B13329" s="465"/>
      <c r="C13329" s="465"/>
    </row>
    <row r="13330" spans="2:3" x14ac:dyDescent="0.2">
      <c r="B13330" s="465"/>
      <c r="C13330" s="465"/>
    </row>
    <row r="13331" spans="2:3" x14ac:dyDescent="0.2">
      <c r="B13331" s="465"/>
      <c r="C13331" s="465"/>
    </row>
    <row r="13332" spans="2:3" x14ac:dyDescent="0.2">
      <c r="B13332" s="465"/>
      <c r="C13332" s="465"/>
    </row>
    <row r="13333" spans="2:3" x14ac:dyDescent="0.2">
      <c r="B13333" s="465"/>
      <c r="C13333" s="465"/>
    </row>
    <row r="13334" spans="2:3" x14ac:dyDescent="0.2">
      <c r="B13334" s="465"/>
      <c r="C13334" s="465"/>
    </row>
    <row r="13335" spans="2:3" x14ac:dyDescent="0.2">
      <c r="B13335" s="465"/>
      <c r="C13335" s="465"/>
    </row>
    <row r="13336" spans="2:3" x14ac:dyDescent="0.2">
      <c r="B13336" s="465"/>
      <c r="C13336" s="465"/>
    </row>
    <row r="13337" spans="2:3" x14ac:dyDescent="0.2">
      <c r="B13337" s="465"/>
      <c r="C13337" s="465"/>
    </row>
    <row r="13338" spans="2:3" x14ac:dyDescent="0.2">
      <c r="B13338" s="465"/>
      <c r="C13338" s="465"/>
    </row>
    <row r="13339" spans="2:3" x14ac:dyDescent="0.2">
      <c r="B13339" s="465"/>
      <c r="C13339" s="465"/>
    </row>
    <row r="13340" spans="2:3" x14ac:dyDescent="0.2">
      <c r="B13340" s="465"/>
      <c r="C13340" s="465"/>
    </row>
    <row r="13341" spans="2:3" x14ac:dyDescent="0.2">
      <c r="B13341" s="465"/>
      <c r="C13341" s="465"/>
    </row>
    <row r="13342" spans="2:3" x14ac:dyDescent="0.2">
      <c r="B13342" s="465"/>
      <c r="C13342" s="465"/>
    </row>
    <row r="13343" spans="2:3" x14ac:dyDescent="0.2">
      <c r="B13343" s="465"/>
      <c r="C13343" s="465"/>
    </row>
    <row r="13344" spans="2:3" x14ac:dyDescent="0.2">
      <c r="B13344" s="465"/>
      <c r="C13344" s="465"/>
    </row>
    <row r="13345" spans="2:3" x14ac:dyDescent="0.2">
      <c r="B13345" s="465"/>
      <c r="C13345" s="465"/>
    </row>
    <row r="13346" spans="2:3" x14ac:dyDescent="0.2">
      <c r="B13346" s="465"/>
      <c r="C13346" s="465"/>
    </row>
    <row r="13347" spans="2:3" x14ac:dyDescent="0.2">
      <c r="B13347" s="465"/>
      <c r="C13347" s="465"/>
    </row>
    <row r="13348" spans="2:3" x14ac:dyDescent="0.2">
      <c r="B13348" s="465"/>
      <c r="C13348" s="465"/>
    </row>
    <row r="13349" spans="2:3" x14ac:dyDescent="0.2">
      <c r="B13349" s="465"/>
      <c r="C13349" s="465"/>
    </row>
    <row r="13350" spans="2:3" x14ac:dyDescent="0.2">
      <c r="B13350" s="465"/>
      <c r="C13350" s="465"/>
    </row>
    <row r="13351" spans="2:3" x14ac:dyDescent="0.2">
      <c r="B13351" s="465"/>
      <c r="C13351" s="465"/>
    </row>
    <row r="13352" spans="2:3" x14ac:dyDescent="0.2">
      <c r="B13352" s="465"/>
      <c r="C13352" s="465"/>
    </row>
    <row r="13353" spans="2:3" x14ac:dyDescent="0.2">
      <c r="B13353" s="465"/>
      <c r="C13353" s="465"/>
    </row>
    <row r="13354" spans="2:3" x14ac:dyDescent="0.2">
      <c r="B13354" s="465"/>
      <c r="C13354" s="465"/>
    </row>
    <row r="13355" spans="2:3" x14ac:dyDescent="0.2">
      <c r="B13355" s="465"/>
      <c r="C13355" s="465"/>
    </row>
    <row r="13356" spans="2:3" x14ac:dyDescent="0.2">
      <c r="B13356" s="465"/>
      <c r="C13356" s="465"/>
    </row>
    <row r="13357" spans="2:3" x14ac:dyDescent="0.2">
      <c r="B13357" s="465"/>
      <c r="C13357" s="465"/>
    </row>
    <row r="13358" spans="2:3" x14ac:dyDescent="0.2">
      <c r="B13358" s="465"/>
      <c r="C13358" s="465"/>
    </row>
    <row r="13359" spans="2:3" x14ac:dyDescent="0.2">
      <c r="B13359" s="465"/>
      <c r="C13359" s="465"/>
    </row>
    <row r="13360" spans="2:3" x14ac:dyDescent="0.2">
      <c r="B13360" s="465"/>
      <c r="C13360" s="465"/>
    </row>
    <row r="13361" spans="2:3" x14ac:dyDescent="0.2">
      <c r="B13361" s="465"/>
      <c r="C13361" s="465"/>
    </row>
    <row r="13362" spans="2:3" x14ac:dyDescent="0.2">
      <c r="B13362" s="465"/>
      <c r="C13362" s="465"/>
    </row>
    <row r="13363" spans="2:3" x14ac:dyDescent="0.2">
      <c r="B13363" s="465"/>
      <c r="C13363" s="465"/>
    </row>
    <row r="13364" spans="2:3" x14ac:dyDescent="0.2">
      <c r="B13364" s="465"/>
      <c r="C13364" s="465"/>
    </row>
    <row r="13365" spans="2:3" x14ac:dyDescent="0.2">
      <c r="B13365" s="465"/>
      <c r="C13365" s="465"/>
    </row>
    <row r="13366" spans="2:3" x14ac:dyDescent="0.2">
      <c r="B13366" s="465"/>
      <c r="C13366" s="465"/>
    </row>
    <row r="13367" spans="2:3" x14ac:dyDescent="0.2">
      <c r="B13367" s="465"/>
      <c r="C13367" s="465"/>
    </row>
    <row r="13368" spans="2:3" x14ac:dyDescent="0.2">
      <c r="B13368" s="465"/>
      <c r="C13368" s="465"/>
    </row>
    <row r="13369" spans="2:3" x14ac:dyDescent="0.2">
      <c r="B13369" s="465"/>
      <c r="C13369" s="465"/>
    </row>
    <row r="13370" spans="2:3" x14ac:dyDescent="0.2">
      <c r="B13370" s="465"/>
      <c r="C13370" s="465"/>
    </row>
    <row r="13371" spans="2:3" x14ac:dyDescent="0.2">
      <c r="B13371" s="465"/>
      <c r="C13371" s="465"/>
    </row>
    <row r="13372" spans="2:3" x14ac:dyDescent="0.2">
      <c r="B13372" s="465"/>
      <c r="C13372" s="465"/>
    </row>
    <row r="13373" spans="2:3" x14ac:dyDescent="0.2">
      <c r="B13373" s="465"/>
      <c r="C13373" s="465"/>
    </row>
    <row r="13374" spans="2:3" x14ac:dyDescent="0.2">
      <c r="B13374" s="465"/>
      <c r="C13374" s="465"/>
    </row>
    <row r="13375" spans="2:3" x14ac:dyDescent="0.2">
      <c r="B13375" s="465"/>
      <c r="C13375" s="465"/>
    </row>
    <row r="13376" spans="2:3" x14ac:dyDescent="0.2">
      <c r="B13376" s="465"/>
      <c r="C13376" s="465"/>
    </row>
    <row r="13377" spans="2:3" x14ac:dyDescent="0.2">
      <c r="B13377" s="465"/>
      <c r="C13377" s="465"/>
    </row>
    <row r="13378" spans="2:3" x14ac:dyDescent="0.2">
      <c r="B13378" s="465"/>
      <c r="C13378" s="465"/>
    </row>
    <row r="13379" spans="2:3" x14ac:dyDescent="0.2">
      <c r="B13379" s="465"/>
      <c r="C13379" s="465"/>
    </row>
    <row r="13380" spans="2:3" x14ac:dyDescent="0.2">
      <c r="B13380" s="465"/>
      <c r="C13380" s="465"/>
    </row>
    <row r="13381" spans="2:3" x14ac:dyDescent="0.2">
      <c r="B13381" s="465"/>
      <c r="C13381" s="465"/>
    </row>
    <row r="13382" spans="2:3" x14ac:dyDescent="0.2">
      <c r="B13382" s="465"/>
      <c r="C13382" s="465"/>
    </row>
    <row r="13383" spans="2:3" x14ac:dyDescent="0.2">
      <c r="B13383" s="465"/>
      <c r="C13383" s="465"/>
    </row>
    <row r="13384" spans="2:3" x14ac:dyDescent="0.2">
      <c r="B13384" s="465"/>
      <c r="C13384" s="465"/>
    </row>
    <row r="13385" spans="2:3" x14ac:dyDescent="0.2">
      <c r="B13385" s="465"/>
      <c r="C13385" s="465"/>
    </row>
    <row r="13386" spans="2:3" x14ac:dyDescent="0.2">
      <c r="B13386" s="465"/>
      <c r="C13386" s="465"/>
    </row>
    <row r="13387" spans="2:3" x14ac:dyDescent="0.2">
      <c r="B13387" s="465"/>
      <c r="C13387" s="465"/>
    </row>
    <row r="13388" spans="2:3" x14ac:dyDescent="0.2">
      <c r="B13388" s="465"/>
      <c r="C13388" s="465"/>
    </row>
    <row r="13389" spans="2:3" x14ac:dyDescent="0.2">
      <c r="B13389" s="465"/>
      <c r="C13389" s="465"/>
    </row>
    <row r="13390" spans="2:3" x14ac:dyDescent="0.2">
      <c r="B13390" s="465"/>
      <c r="C13390" s="465"/>
    </row>
    <row r="13391" spans="2:3" x14ac:dyDescent="0.2">
      <c r="B13391" s="465"/>
      <c r="C13391" s="465"/>
    </row>
    <row r="13392" spans="2:3" x14ac:dyDescent="0.2">
      <c r="B13392" s="465"/>
      <c r="C13392" s="465"/>
    </row>
    <row r="13393" spans="2:3" x14ac:dyDescent="0.2">
      <c r="B13393" s="465"/>
      <c r="C13393" s="465"/>
    </row>
    <row r="13394" spans="2:3" x14ac:dyDescent="0.2">
      <c r="B13394" s="465"/>
      <c r="C13394" s="465"/>
    </row>
    <row r="13395" spans="2:3" x14ac:dyDescent="0.2">
      <c r="B13395" s="465"/>
      <c r="C13395" s="465"/>
    </row>
    <row r="13396" spans="2:3" x14ac:dyDescent="0.2">
      <c r="B13396" s="465"/>
      <c r="C13396" s="465"/>
    </row>
    <row r="13397" spans="2:3" x14ac:dyDescent="0.2">
      <c r="B13397" s="465"/>
      <c r="C13397" s="465"/>
    </row>
    <row r="13398" spans="2:3" x14ac:dyDescent="0.2">
      <c r="B13398" s="465"/>
      <c r="C13398" s="465"/>
    </row>
    <row r="13399" spans="2:3" x14ac:dyDescent="0.2">
      <c r="B13399" s="465"/>
      <c r="C13399" s="465"/>
    </row>
    <row r="13400" spans="2:3" x14ac:dyDescent="0.2">
      <c r="B13400" s="465"/>
      <c r="C13400" s="465"/>
    </row>
    <row r="13401" spans="2:3" x14ac:dyDescent="0.2">
      <c r="B13401" s="465"/>
      <c r="C13401" s="465"/>
    </row>
    <row r="13402" spans="2:3" x14ac:dyDescent="0.2">
      <c r="B13402" s="465"/>
      <c r="C13402" s="465"/>
    </row>
    <row r="13403" spans="2:3" x14ac:dyDescent="0.2">
      <c r="B13403" s="465"/>
      <c r="C13403" s="465"/>
    </row>
    <row r="13404" spans="2:3" x14ac:dyDescent="0.2">
      <c r="B13404" s="465"/>
      <c r="C13404" s="465"/>
    </row>
    <row r="13405" spans="2:3" x14ac:dyDescent="0.2">
      <c r="B13405" s="465"/>
      <c r="C13405" s="465"/>
    </row>
    <row r="13406" spans="2:3" x14ac:dyDescent="0.2">
      <c r="B13406" s="465"/>
      <c r="C13406" s="465"/>
    </row>
    <row r="13407" spans="2:3" x14ac:dyDescent="0.2">
      <c r="B13407" s="465"/>
      <c r="C13407" s="465"/>
    </row>
    <row r="13408" spans="2:3" x14ac:dyDescent="0.2">
      <c r="B13408" s="465"/>
      <c r="C13408" s="465"/>
    </row>
    <row r="13409" spans="2:3" x14ac:dyDescent="0.2">
      <c r="B13409" s="465"/>
      <c r="C13409" s="465"/>
    </row>
    <row r="13410" spans="2:3" x14ac:dyDescent="0.2">
      <c r="B13410" s="465"/>
      <c r="C13410" s="465"/>
    </row>
    <row r="13411" spans="2:3" x14ac:dyDescent="0.2">
      <c r="B13411" s="465"/>
      <c r="C13411" s="465"/>
    </row>
    <row r="13412" spans="2:3" x14ac:dyDescent="0.2">
      <c r="B13412" s="465"/>
      <c r="C13412" s="465"/>
    </row>
    <row r="13413" spans="2:3" x14ac:dyDescent="0.2">
      <c r="B13413" s="465"/>
      <c r="C13413" s="465"/>
    </row>
    <row r="13414" spans="2:3" x14ac:dyDescent="0.2">
      <c r="B13414" s="465"/>
      <c r="C13414" s="465"/>
    </row>
    <row r="13415" spans="2:3" x14ac:dyDescent="0.2">
      <c r="B13415" s="465"/>
      <c r="C13415" s="465"/>
    </row>
    <row r="13416" spans="2:3" x14ac:dyDescent="0.2">
      <c r="B13416" s="465"/>
      <c r="C13416" s="465"/>
    </row>
    <row r="13417" spans="2:3" x14ac:dyDescent="0.2">
      <c r="B13417" s="465"/>
      <c r="C13417" s="465"/>
    </row>
    <row r="13418" spans="2:3" x14ac:dyDescent="0.2">
      <c r="B13418" s="465"/>
      <c r="C13418" s="465"/>
    </row>
    <row r="13419" spans="2:3" x14ac:dyDescent="0.2">
      <c r="B13419" s="465"/>
      <c r="C13419" s="465"/>
    </row>
    <row r="13420" spans="2:3" x14ac:dyDescent="0.2">
      <c r="B13420" s="465"/>
      <c r="C13420" s="465"/>
    </row>
    <row r="13421" spans="2:3" x14ac:dyDescent="0.2">
      <c r="B13421" s="465"/>
      <c r="C13421" s="465"/>
    </row>
    <row r="13422" spans="2:3" x14ac:dyDescent="0.2">
      <c r="B13422" s="465"/>
      <c r="C13422" s="465"/>
    </row>
    <row r="13423" spans="2:3" x14ac:dyDescent="0.2">
      <c r="B13423" s="465"/>
      <c r="C13423" s="465"/>
    </row>
    <row r="13424" spans="2:3" x14ac:dyDescent="0.2">
      <c r="B13424" s="465"/>
      <c r="C13424" s="465"/>
    </row>
    <row r="13425" spans="2:3" x14ac:dyDescent="0.2">
      <c r="B13425" s="465"/>
      <c r="C13425" s="465"/>
    </row>
    <row r="13426" spans="2:3" x14ac:dyDescent="0.2">
      <c r="B13426" s="465"/>
      <c r="C13426" s="465"/>
    </row>
    <row r="13427" spans="2:3" x14ac:dyDescent="0.2">
      <c r="B13427" s="465"/>
      <c r="C13427" s="465"/>
    </row>
    <row r="13428" spans="2:3" x14ac:dyDescent="0.2">
      <c r="B13428" s="465"/>
      <c r="C13428" s="465"/>
    </row>
    <row r="13429" spans="2:3" x14ac:dyDescent="0.2">
      <c r="B13429" s="465"/>
      <c r="C13429" s="465"/>
    </row>
    <row r="13430" spans="2:3" x14ac:dyDescent="0.2">
      <c r="B13430" s="465"/>
      <c r="C13430" s="465"/>
    </row>
    <row r="13431" spans="2:3" x14ac:dyDescent="0.2">
      <c r="B13431" s="465"/>
      <c r="C13431" s="465"/>
    </row>
    <row r="13432" spans="2:3" x14ac:dyDescent="0.2">
      <c r="B13432" s="465"/>
      <c r="C13432" s="465"/>
    </row>
    <row r="13433" spans="2:3" x14ac:dyDescent="0.2">
      <c r="B13433" s="465"/>
      <c r="C13433" s="465"/>
    </row>
    <row r="13434" spans="2:3" x14ac:dyDescent="0.2">
      <c r="B13434" s="465"/>
      <c r="C13434" s="465"/>
    </row>
    <row r="13435" spans="2:3" x14ac:dyDescent="0.2">
      <c r="B13435" s="465"/>
      <c r="C13435" s="465"/>
    </row>
    <row r="13436" spans="2:3" x14ac:dyDescent="0.2">
      <c r="B13436" s="465"/>
      <c r="C13436" s="465"/>
    </row>
    <row r="13437" spans="2:3" x14ac:dyDescent="0.2">
      <c r="B13437" s="465"/>
      <c r="C13437" s="465"/>
    </row>
    <row r="13438" spans="2:3" x14ac:dyDescent="0.2">
      <c r="B13438" s="465"/>
      <c r="C13438" s="465"/>
    </row>
    <row r="13439" spans="2:3" x14ac:dyDescent="0.2">
      <c r="B13439" s="465"/>
      <c r="C13439" s="465"/>
    </row>
    <row r="13440" spans="2:3" x14ac:dyDescent="0.2">
      <c r="B13440" s="465"/>
      <c r="C13440" s="465"/>
    </row>
    <row r="13441" spans="2:3" x14ac:dyDescent="0.2">
      <c r="B13441" s="465"/>
      <c r="C13441" s="465"/>
    </row>
    <row r="13442" spans="2:3" x14ac:dyDescent="0.2">
      <c r="B13442" s="465"/>
      <c r="C13442" s="465"/>
    </row>
    <row r="13443" spans="2:3" x14ac:dyDescent="0.2">
      <c r="B13443" s="465"/>
      <c r="C13443" s="465"/>
    </row>
    <row r="13444" spans="2:3" x14ac:dyDescent="0.2">
      <c r="B13444" s="465"/>
      <c r="C13444" s="465"/>
    </row>
    <row r="13445" spans="2:3" x14ac:dyDescent="0.2">
      <c r="B13445" s="465"/>
      <c r="C13445" s="465"/>
    </row>
    <row r="13446" spans="2:3" x14ac:dyDescent="0.2">
      <c r="B13446" s="465"/>
      <c r="C13446" s="465"/>
    </row>
    <row r="13447" spans="2:3" x14ac:dyDescent="0.2">
      <c r="B13447" s="465"/>
      <c r="C13447" s="465"/>
    </row>
    <row r="13448" spans="2:3" x14ac:dyDescent="0.2">
      <c r="B13448" s="465"/>
      <c r="C13448" s="465"/>
    </row>
    <row r="13449" spans="2:3" x14ac:dyDescent="0.2">
      <c r="B13449" s="465"/>
      <c r="C13449" s="465"/>
    </row>
    <row r="13450" spans="2:3" x14ac:dyDescent="0.2">
      <c r="B13450" s="465"/>
      <c r="C13450" s="465"/>
    </row>
    <row r="13451" spans="2:3" x14ac:dyDescent="0.2">
      <c r="B13451" s="465"/>
      <c r="C13451" s="465"/>
    </row>
    <row r="13452" spans="2:3" x14ac:dyDescent="0.2">
      <c r="B13452" s="465"/>
      <c r="C13452" s="465"/>
    </row>
    <row r="13453" spans="2:3" x14ac:dyDescent="0.2">
      <c r="B13453" s="465"/>
      <c r="C13453" s="465"/>
    </row>
    <row r="13454" spans="2:3" x14ac:dyDescent="0.2">
      <c r="B13454" s="465"/>
      <c r="C13454" s="465"/>
    </row>
    <row r="13455" spans="2:3" x14ac:dyDescent="0.2">
      <c r="B13455" s="465"/>
      <c r="C13455" s="465"/>
    </row>
    <row r="13456" spans="2:3" x14ac:dyDescent="0.2">
      <c r="B13456" s="465"/>
      <c r="C13456" s="465"/>
    </row>
    <row r="13457" spans="2:3" x14ac:dyDescent="0.2">
      <c r="B13457" s="465"/>
      <c r="C13457" s="465"/>
    </row>
    <row r="13458" spans="2:3" x14ac:dyDescent="0.2">
      <c r="B13458" s="465"/>
      <c r="C13458" s="465"/>
    </row>
    <row r="13459" spans="2:3" x14ac:dyDescent="0.2">
      <c r="B13459" s="465"/>
      <c r="C13459" s="465"/>
    </row>
    <row r="13460" spans="2:3" x14ac:dyDescent="0.2">
      <c r="B13460" s="465"/>
      <c r="C13460" s="465"/>
    </row>
    <row r="13461" spans="2:3" x14ac:dyDescent="0.2">
      <c r="B13461" s="465"/>
      <c r="C13461" s="465"/>
    </row>
    <row r="13462" spans="2:3" x14ac:dyDescent="0.2">
      <c r="B13462" s="465"/>
      <c r="C13462" s="465"/>
    </row>
    <row r="13463" spans="2:3" x14ac:dyDescent="0.2">
      <c r="B13463" s="465"/>
      <c r="C13463" s="465"/>
    </row>
    <row r="13464" spans="2:3" x14ac:dyDescent="0.2">
      <c r="B13464" s="465"/>
      <c r="C13464" s="465"/>
    </row>
    <row r="13465" spans="2:3" x14ac:dyDescent="0.2">
      <c r="B13465" s="465"/>
      <c r="C13465" s="465"/>
    </row>
    <row r="13466" spans="2:3" x14ac:dyDescent="0.2">
      <c r="B13466" s="465"/>
      <c r="C13466" s="465"/>
    </row>
    <row r="13467" spans="2:3" x14ac:dyDescent="0.2">
      <c r="B13467" s="465"/>
      <c r="C13467" s="465"/>
    </row>
    <row r="13468" spans="2:3" x14ac:dyDescent="0.2">
      <c r="B13468" s="465"/>
      <c r="C13468" s="465"/>
    </row>
    <row r="13469" spans="2:3" x14ac:dyDescent="0.2">
      <c r="B13469" s="465"/>
      <c r="C13469" s="465"/>
    </row>
    <row r="13470" spans="2:3" x14ac:dyDescent="0.2">
      <c r="B13470" s="465"/>
      <c r="C13470" s="465"/>
    </row>
    <row r="13471" spans="2:3" x14ac:dyDescent="0.2">
      <c r="B13471" s="465"/>
      <c r="C13471" s="465"/>
    </row>
    <row r="13472" spans="2:3" x14ac:dyDescent="0.2">
      <c r="B13472" s="465"/>
      <c r="C13472" s="465"/>
    </row>
    <row r="13473" spans="2:3" x14ac:dyDescent="0.2">
      <c r="B13473" s="465"/>
      <c r="C13473" s="465"/>
    </row>
    <row r="13474" spans="2:3" x14ac:dyDescent="0.2">
      <c r="B13474" s="465"/>
      <c r="C13474" s="465"/>
    </row>
    <row r="13475" spans="2:3" x14ac:dyDescent="0.2">
      <c r="B13475" s="465"/>
      <c r="C13475" s="465"/>
    </row>
    <row r="13476" spans="2:3" x14ac:dyDescent="0.2">
      <c r="B13476" s="465"/>
      <c r="C13476" s="465"/>
    </row>
    <row r="13477" spans="2:3" x14ac:dyDescent="0.2">
      <c r="B13477" s="465"/>
      <c r="C13477" s="465"/>
    </row>
    <row r="13478" spans="2:3" x14ac:dyDescent="0.2">
      <c r="B13478" s="465"/>
      <c r="C13478" s="465"/>
    </row>
    <row r="13479" spans="2:3" x14ac:dyDescent="0.2">
      <c r="B13479" s="465"/>
      <c r="C13479" s="465"/>
    </row>
    <row r="13480" spans="2:3" x14ac:dyDescent="0.2">
      <c r="B13480" s="465"/>
      <c r="C13480" s="465"/>
    </row>
    <row r="13481" spans="2:3" x14ac:dyDescent="0.2">
      <c r="B13481" s="465"/>
      <c r="C13481" s="465"/>
    </row>
    <row r="13482" spans="2:3" x14ac:dyDescent="0.2">
      <c r="B13482" s="465"/>
      <c r="C13482" s="465"/>
    </row>
    <row r="13483" spans="2:3" x14ac:dyDescent="0.2">
      <c r="B13483" s="465"/>
      <c r="C13483" s="465"/>
    </row>
    <row r="13484" spans="2:3" x14ac:dyDescent="0.2">
      <c r="B13484" s="465"/>
      <c r="C13484" s="465"/>
    </row>
    <row r="13485" spans="2:3" x14ac:dyDescent="0.2">
      <c r="B13485" s="465"/>
      <c r="C13485" s="465"/>
    </row>
    <row r="13486" spans="2:3" x14ac:dyDescent="0.2">
      <c r="B13486" s="465"/>
      <c r="C13486" s="465"/>
    </row>
    <row r="13487" spans="2:3" x14ac:dyDescent="0.2">
      <c r="B13487" s="465"/>
      <c r="C13487" s="465"/>
    </row>
    <row r="13488" spans="2:3" x14ac:dyDescent="0.2">
      <c r="B13488" s="465"/>
      <c r="C13488" s="465"/>
    </row>
    <row r="13489" spans="2:3" x14ac:dyDescent="0.2">
      <c r="B13489" s="465"/>
      <c r="C13489" s="465"/>
    </row>
    <row r="13490" spans="2:3" x14ac:dyDescent="0.2">
      <c r="B13490" s="465"/>
      <c r="C13490" s="465"/>
    </row>
    <row r="13491" spans="2:3" x14ac:dyDescent="0.2">
      <c r="B13491" s="465"/>
      <c r="C13491" s="465"/>
    </row>
    <row r="13492" spans="2:3" x14ac:dyDescent="0.2">
      <c r="B13492" s="465"/>
      <c r="C13492" s="465"/>
    </row>
    <row r="13493" spans="2:3" x14ac:dyDescent="0.2">
      <c r="B13493" s="465"/>
      <c r="C13493" s="465"/>
    </row>
    <row r="13494" spans="2:3" x14ac:dyDescent="0.2">
      <c r="B13494" s="465"/>
      <c r="C13494" s="465"/>
    </row>
    <row r="13495" spans="2:3" x14ac:dyDescent="0.2">
      <c r="B13495" s="465"/>
      <c r="C13495" s="465"/>
    </row>
    <row r="13496" spans="2:3" x14ac:dyDescent="0.2">
      <c r="B13496" s="465"/>
      <c r="C13496" s="465"/>
    </row>
    <row r="13497" spans="2:3" x14ac:dyDescent="0.2">
      <c r="B13497" s="465"/>
      <c r="C13497" s="465"/>
    </row>
    <row r="13498" spans="2:3" x14ac:dyDescent="0.2">
      <c r="B13498" s="465"/>
      <c r="C13498" s="465"/>
    </row>
    <row r="13499" spans="2:3" x14ac:dyDescent="0.2">
      <c r="B13499" s="465"/>
      <c r="C13499" s="465"/>
    </row>
    <row r="13500" spans="2:3" x14ac:dyDescent="0.2">
      <c r="B13500" s="465"/>
      <c r="C13500" s="465"/>
    </row>
    <row r="13501" spans="2:3" x14ac:dyDescent="0.2">
      <c r="B13501" s="465"/>
      <c r="C13501" s="465"/>
    </row>
    <row r="13502" spans="2:3" x14ac:dyDescent="0.2">
      <c r="B13502" s="465"/>
      <c r="C13502" s="465"/>
    </row>
    <row r="13503" spans="2:3" x14ac:dyDescent="0.2">
      <c r="B13503" s="465"/>
      <c r="C13503" s="465"/>
    </row>
    <row r="13504" spans="2:3" x14ac:dyDescent="0.2">
      <c r="B13504" s="465"/>
      <c r="C13504" s="465"/>
    </row>
    <row r="13505" spans="2:3" x14ac:dyDescent="0.2">
      <c r="B13505" s="465"/>
      <c r="C13505" s="465"/>
    </row>
    <row r="13506" spans="2:3" x14ac:dyDescent="0.2">
      <c r="B13506" s="465"/>
      <c r="C13506" s="465"/>
    </row>
    <row r="13507" spans="2:3" x14ac:dyDescent="0.2">
      <c r="B13507" s="465"/>
      <c r="C13507" s="465"/>
    </row>
    <row r="13508" spans="2:3" x14ac:dyDescent="0.2">
      <c r="B13508" s="465"/>
      <c r="C13508" s="465"/>
    </row>
    <row r="13509" spans="2:3" x14ac:dyDescent="0.2">
      <c r="B13509" s="465"/>
      <c r="C13509" s="465"/>
    </row>
    <row r="13510" spans="2:3" x14ac:dyDescent="0.2">
      <c r="B13510" s="465"/>
      <c r="C13510" s="465"/>
    </row>
    <row r="13511" spans="2:3" x14ac:dyDescent="0.2">
      <c r="B13511" s="465"/>
      <c r="C13511" s="465"/>
    </row>
    <row r="13512" spans="2:3" x14ac:dyDescent="0.2">
      <c r="B13512" s="465"/>
      <c r="C13512" s="465"/>
    </row>
    <row r="13513" spans="2:3" x14ac:dyDescent="0.2">
      <c r="B13513" s="465"/>
      <c r="C13513" s="465"/>
    </row>
    <row r="13514" spans="2:3" x14ac:dyDescent="0.2">
      <c r="B13514" s="465"/>
      <c r="C13514" s="465"/>
    </row>
    <row r="13515" spans="2:3" x14ac:dyDescent="0.2">
      <c r="B13515" s="465"/>
      <c r="C13515" s="465"/>
    </row>
    <row r="13516" spans="2:3" x14ac:dyDescent="0.2">
      <c r="B13516" s="465"/>
      <c r="C13516" s="465"/>
    </row>
    <row r="13517" spans="2:3" x14ac:dyDescent="0.2">
      <c r="B13517" s="465"/>
      <c r="C13517" s="465"/>
    </row>
    <row r="13518" spans="2:3" x14ac:dyDescent="0.2">
      <c r="B13518" s="465"/>
      <c r="C13518" s="465"/>
    </row>
    <row r="13519" spans="2:3" x14ac:dyDescent="0.2">
      <c r="B13519" s="465"/>
      <c r="C13519" s="465"/>
    </row>
    <row r="13520" spans="2:3" x14ac:dyDescent="0.2">
      <c r="B13520" s="465"/>
      <c r="C13520" s="465"/>
    </row>
    <row r="13521" spans="2:3" x14ac:dyDescent="0.2">
      <c r="B13521" s="465"/>
      <c r="C13521" s="465"/>
    </row>
    <row r="13522" spans="2:3" x14ac:dyDescent="0.2">
      <c r="B13522" s="465"/>
      <c r="C13522" s="465"/>
    </row>
    <row r="13523" spans="2:3" x14ac:dyDescent="0.2">
      <c r="B13523" s="465"/>
      <c r="C13523" s="465"/>
    </row>
    <row r="13524" spans="2:3" x14ac:dyDescent="0.2">
      <c r="B13524" s="465"/>
      <c r="C13524" s="465"/>
    </row>
    <row r="13525" spans="2:3" x14ac:dyDescent="0.2">
      <c r="B13525" s="465"/>
      <c r="C13525" s="465"/>
    </row>
    <row r="13526" spans="2:3" x14ac:dyDescent="0.2">
      <c r="B13526" s="465"/>
      <c r="C13526" s="465"/>
    </row>
    <row r="13527" spans="2:3" x14ac:dyDescent="0.2">
      <c r="B13527" s="465"/>
      <c r="C13527" s="465"/>
    </row>
    <row r="13528" spans="2:3" x14ac:dyDescent="0.2">
      <c r="B13528" s="465"/>
      <c r="C13528" s="465"/>
    </row>
    <row r="13529" spans="2:3" x14ac:dyDescent="0.2">
      <c r="B13529" s="465"/>
      <c r="C13529" s="465"/>
    </row>
    <row r="13530" spans="2:3" x14ac:dyDescent="0.2">
      <c r="B13530" s="465"/>
      <c r="C13530" s="465"/>
    </row>
    <row r="13531" spans="2:3" x14ac:dyDescent="0.2">
      <c r="B13531" s="465"/>
      <c r="C13531" s="465"/>
    </row>
    <row r="13532" spans="2:3" x14ac:dyDescent="0.2">
      <c r="B13532" s="465"/>
      <c r="C13532" s="465"/>
    </row>
    <row r="13533" spans="2:3" x14ac:dyDescent="0.2">
      <c r="B13533" s="465"/>
      <c r="C13533" s="465"/>
    </row>
    <row r="13534" spans="2:3" x14ac:dyDescent="0.2">
      <c r="B13534" s="465"/>
      <c r="C13534" s="465"/>
    </row>
    <row r="13535" spans="2:3" x14ac:dyDescent="0.2">
      <c r="B13535" s="465"/>
      <c r="C13535" s="465"/>
    </row>
    <row r="13536" spans="2:3" x14ac:dyDescent="0.2">
      <c r="B13536" s="465"/>
      <c r="C13536" s="465"/>
    </row>
    <row r="13537" spans="2:3" x14ac:dyDescent="0.2">
      <c r="B13537" s="465"/>
      <c r="C13537" s="465"/>
    </row>
    <row r="13538" spans="2:3" x14ac:dyDescent="0.2">
      <c r="B13538" s="465"/>
      <c r="C13538" s="465"/>
    </row>
    <row r="13539" spans="2:3" x14ac:dyDescent="0.2">
      <c r="B13539" s="465"/>
      <c r="C13539" s="465"/>
    </row>
    <row r="13540" spans="2:3" x14ac:dyDescent="0.2">
      <c r="B13540" s="465"/>
      <c r="C13540" s="465"/>
    </row>
    <row r="13541" spans="2:3" x14ac:dyDescent="0.2">
      <c r="B13541" s="465"/>
      <c r="C13541" s="465"/>
    </row>
    <row r="13542" spans="2:3" x14ac:dyDescent="0.2">
      <c r="B13542" s="465"/>
      <c r="C13542" s="465"/>
    </row>
    <row r="13543" spans="2:3" x14ac:dyDescent="0.2">
      <c r="B13543" s="465"/>
      <c r="C13543" s="465"/>
    </row>
    <row r="13544" spans="2:3" x14ac:dyDescent="0.2">
      <c r="B13544" s="465"/>
      <c r="C13544" s="465"/>
    </row>
    <row r="13545" spans="2:3" x14ac:dyDescent="0.2">
      <c r="B13545" s="465"/>
      <c r="C13545" s="465"/>
    </row>
    <row r="13546" spans="2:3" x14ac:dyDescent="0.2">
      <c r="B13546" s="465"/>
      <c r="C13546" s="465"/>
    </row>
    <row r="13547" spans="2:3" x14ac:dyDescent="0.2">
      <c r="B13547" s="465"/>
      <c r="C13547" s="465"/>
    </row>
    <row r="13548" spans="2:3" x14ac:dyDescent="0.2">
      <c r="B13548" s="465"/>
      <c r="C13548" s="465"/>
    </row>
    <row r="13549" spans="2:3" x14ac:dyDescent="0.2">
      <c r="B13549" s="465"/>
      <c r="C13549" s="465"/>
    </row>
    <row r="13550" spans="2:3" x14ac:dyDescent="0.2">
      <c r="B13550" s="465"/>
      <c r="C13550" s="465"/>
    </row>
    <row r="13551" spans="2:3" x14ac:dyDescent="0.2">
      <c r="B13551" s="465"/>
      <c r="C13551" s="465"/>
    </row>
    <row r="13552" spans="2:3" x14ac:dyDescent="0.2">
      <c r="B13552" s="465"/>
      <c r="C13552" s="465"/>
    </row>
    <row r="13553" spans="2:3" x14ac:dyDescent="0.2">
      <c r="B13553" s="465"/>
      <c r="C13553" s="465"/>
    </row>
    <row r="13554" spans="2:3" x14ac:dyDescent="0.2">
      <c r="B13554" s="465"/>
      <c r="C13554" s="465"/>
    </row>
    <row r="13555" spans="2:3" x14ac:dyDescent="0.2">
      <c r="B13555" s="465"/>
      <c r="C13555" s="465"/>
    </row>
    <row r="13556" spans="2:3" x14ac:dyDescent="0.2">
      <c r="B13556" s="465"/>
      <c r="C13556" s="465"/>
    </row>
    <row r="13557" spans="2:3" x14ac:dyDescent="0.2">
      <c r="B13557" s="465"/>
      <c r="C13557" s="465"/>
    </row>
    <row r="13558" spans="2:3" x14ac:dyDescent="0.2">
      <c r="B13558" s="465"/>
      <c r="C13558" s="465"/>
    </row>
    <row r="13559" spans="2:3" x14ac:dyDescent="0.2">
      <c r="B13559" s="465"/>
      <c r="C13559" s="465"/>
    </row>
    <row r="13560" spans="2:3" x14ac:dyDescent="0.2">
      <c r="B13560" s="465"/>
      <c r="C13560" s="465"/>
    </row>
    <row r="13561" spans="2:3" x14ac:dyDescent="0.2">
      <c r="B13561" s="465"/>
      <c r="C13561" s="465"/>
    </row>
    <row r="13562" spans="2:3" x14ac:dyDescent="0.2">
      <c r="B13562" s="465"/>
      <c r="C13562" s="465"/>
    </row>
    <row r="13563" spans="2:3" x14ac:dyDescent="0.2">
      <c r="B13563" s="465"/>
      <c r="C13563" s="465"/>
    </row>
    <row r="13564" spans="2:3" x14ac:dyDescent="0.2">
      <c r="B13564" s="465"/>
      <c r="C13564" s="465"/>
    </row>
    <row r="13565" spans="2:3" x14ac:dyDescent="0.2">
      <c r="B13565" s="465"/>
      <c r="C13565" s="465"/>
    </row>
    <row r="13566" spans="2:3" x14ac:dyDescent="0.2">
      <c r="B13566" s="465"/>
      <c r="C13566" s="465"/>
    </row>
    <row r="13567" spans="2:3" x14ac:dyDescent="0.2">
      <c r="B13567" s="465"/>
      <c r="C13567" s="465"/>
    </row>
    <row r="13568" spans="2:3" x14ac:dyDescent="0.2">
      <c r="B13568" s="465"/>
      <c r="C13568" s="465"/>
    </row>
    <row r="13569" spans="2:3" x14ac:dyDescent="0.2">
      <c r="B13569" s="465"/>
      <c r="C13569" s="465"/>
    </row>
    <row r="13570" spans="2:3" x14ac:dyDescent="0.2">
      <c r="B13570" s="465"/>
      <c r="C13570" s="465"/>
    </row>
    <row r="13571" spans="2:3" x14ac:dyDescent="0.2">
      <c r="B13571" s="465"/>
      <c r="C13571" s="465"/>
    </row>
    <row r="13572" spans="2:3" x14ac:dyDescent="0.2">
      <c r="B13572" s="465"/>
      <c r="C13572" s="465"/>
    </row>
    <row r="13573" spans="2:3" x14ac:dyDescent="0.2">
      <c r="B13573" s="465"/>
      <c r="C13573" s="465"/>
    </row>
    <row r="13574" spans="2:3" x14ac:dyDescent="0.2">
      <c r="B13574" s="465"/>
      <c r="C13574" s="465"/>
    </row>
    <row r="13575" spans="2:3" x14ac:dyDescent="0.2">
      <c r="B13575" s="465"/>
      <c r="C13575" s="465"/>
    </row>
    <row r="13576" spans="2:3" x14ac:dyDescent="0.2">
      <c r="B13576" s="465"/>
      <c r="C13576" s="465"/>
    </row>
    <row r="13577" spans="2:3" x14ac:dyDescent="0.2">
      <c r="B13577" s="465"/>
      <c r="C13577" s="465"/>
    </row>
    <row r="13578" spans="2:3" x14ac:dyDescent="0.2">
      <c r="B13578" s="465"/>
      <c r="C13578" s="465"/>
    </row>
    <row r="13579" spans="2:3" x14ac:dyDescent="0.2">
      <c r="B13579" s="465"/>
      <c r="C13579" s="465"/>
    </row>
    <row r="13580" spans="2:3" x14ac:dyDescent="0.2">
      <c r="B13580" s="465"/>
      <c r="C13580" s="465"/>
    </row>
    <row r="13581" spans="2:3" x14ac:dyDescent="0.2">
      <c r="B13581" s="465"/>
      <c r="C13581" s="465"/>
    </row>
    <row r="13582" spans="2:3" x14ac:dyDescent="0.2">
      <c r="B13582" s="465"/>
      <c r="C13582" s="465"/>
    </row>
    <row r="13583" spans="2:3" x14ac:dyDescent="0.2">
      <c r="B13583" s="465"/>
      <c r="C13583" s="465"/>
    </row>
    <row r="13584" spans="2:3" x14ac:dyDescent="0.2">
      <c r="B13584" s="465"/>
      <c r="C13584" s="465"/>
    </row>
    <row r="13585" spans="2:3" x14ac:dyDescent="0.2">
      <c r="B13585" s="465"/>
      <c r="C13585" s="465"/>
    </row>
    <row r="13586" spans="2:3" x14ac:dyDescent="0.2">
      <c r="B13586" s="465"/>
      <c r="C13586" s="465"/>
    </row>
    <row r="13587" spans="2:3" x14ac:dyDescent="0.2">
      <c r="B13587" s="465"/>
      <c r="C13587" s="465"/>
    </row>
    <row r="13588" spans="2:3" x14ac:dyDescent="0.2">
      <c r="B13588" s="465"/>
      <c r="C13588" s="465"/>
    </row>
    <row r="13589" spans="2:3" x14ac:dyDescent="0.2">
      <c r="B13589" s="465"/>
      <c r="C13589" s="465"/>
    </row>
    <row r="13590" spans="2:3" x14ac:dyDescent="0.2">
      <c r="B13590" s="465"/>
      <c r="C13590" s="465"/>
    </row>
    <row r="13591" spans="2:3" x14ac:dyDescent="0.2">
      <c r="B13591" s="465"/>
      <c r="C13591" s="465"/>
    </row>
    <row r="13592" spans="2:3" x14ac:dyDescent="0.2">
      <c r="B13592" s="465"/>
      <c r="C13592" s="465"/>
    </row>
    <row r="13593" spans="2:3" x14ac:dyDescent="0.2">
      <c r="B13593" s="465"/>
      <c r="C13593" s="465"/>
    </row>
    <row r="13594" spans="2:3" x14ac:dyDescent="0.2">
      <c r="B13594" s="465"/>
      <c r="C13594" s="465"/>
    </row>
    <row r="13595" spans="2:3" x14ac:dyDescent="0.2">
      <c r="B13595" s="465"/>
      <c r="C13595" s="465"/>
    </row>
    <row r="13596" spans="2:3" x14ac:dyDescent="0.2">
      <c r="B13596" s="465"/>
      <c r="C13596" s="465"/>
    </row>
    <row r="13597" spans="2:3" x14ac:dyDescent="0.2">
      <c r="B13597" s="465"/>
      <c r="C13597" s="465"/>
    </row>
    <row r="13598" spans="2:3" x14ac:dyDescent="0.2">
      <c r="B13598" s="465"/>
      <c r="C13598" s="465"/>
    </row>
    <row r="13599" spans="2:3" x14ac:dyDescent="0.2">
      <c r="B13599" s="465"/>
      <c r="C13599" s="465"/>
    </row>
    <row r="13600" spans="2:3" x14ac:dyDescent="0.2">
      <c r="B13600" s="465"/>
      <c r="C13600" s="465"/>
    </row>
    <row r="13601" spans="2:3" x14ac:dyDescent="0.2">
      <c r="B13601" s="465"/>
      <c r="C13601" s="465"/>
    </row>
    <row r="13602" spans="2:3" x14ac:dyDescent="0.2">
      <c r="B13602" s="465"/>
      <c r="C13602" s="465"/>
    </row>
    <row r="13603" spans="2:3" x14ac:dyDescent="0.2">
      <c r="B13603" s="465"/>
      <c r="C13603" s="465"/>
    </row>
    <row r="13604" spans="2:3" x14ac:dyDescent="0.2">
      <c r="B13604" s="465"/>
      <c r="C13604" s="465"/>
    </row>
    <row r="13605" spans="2:3" x14ac:dyDescent="0.2">
      <c r="B13605" s="465"/>
      <c r="C13605" s="465"/>
    </row>
    <row r="13606" spans="2:3" x14ac:dyDescent="0.2">
      <c r="B13606" s="465"/>
      <c r="C13606" s="465"/>
    </row>
    <row r="13607" spans="2:3" x14ac:dyDescent="0.2">
      <c r="B13607" s="465"/>
      <c r="C13607" s="465"/>
    </row>
    <row r="13608" spans="2:3" x14ac:dyDescent="0.2">
      <c r="B13608" s="465"/>
      <c r="C13608" s="465"/>
    </row>
    <row r="13609" spans="2:3" x14ac:dyDescent="0.2">
      <c r="B13609" s="465"/>
      <c r="C13609" s="465"/>
    </row>
    <row r="13610" spans="2:3" x14ac:dyDescent="0.2">
      <c r="B13610" s="465"/>
      <c r="C13610" s="465"/>
    </row>
    <row r="13611" spans="2:3" x14ac:dyDescent="0.2">
      <c r="B13611" s="465"/>
      <c r="C13611" s="465"/>
    </row>
    <row r="13612" spans="2:3" x14ac:dyDescent="0.2">
      <c r="B13612" s="465"/>
      <c r="C13612" s="465"/>
    </row>
    <row r="13613" spans="2:3" x14ac:dyDescent="0.2">
      <c r="B13613" s="465"/>
      <c r="C13613" s="465"/>
    </row>
    <row r="13614" spans="2:3" x14ac:dyDescent="0.2">
      <c r="B13614" s="465"/>
      <c r="C13614" s="465"/>
    </row>
    <row r="13615" spans="2:3" x14ac:dyDescent="0.2">
      <c r="B13615" s="465"/>
      <c r="C13615" s="465"/>
    </row>
    <row r="13616" spans="2:3" x14ac:dyDescent="0.2">
      <c r="B13616" s="465"/>
      <c r="C13616" s="465"/>
    </row>
    <row r="13617" spans="2:3" x14ac:dyDescent="0.2">
      <c r="B13617" s="465"/>
      <c r="C13617" s="465"/>
    </row>
    <row r="13618" spans="2:3" x14ac:dyDescent="0.2">
      <c r="B13618" s="465"/>
      <c r="C13618" s="465"/>
    </row>
    <row r="13619" spans="2:3" x14ac:dyDescent="0.2">
      <c r="B13619" s="465"/>
      <c r="C13619" s="465"/>
    </row>
    <row r="13620" spans="2:3" x14ac:dyDescent="0.2">
      <c r="B13620" s="465"/>
      <c r="C13620" s="465"/>
    </row>
    <row r="13621" spans="2:3" x14ac:dyDescent="0.2">
      <c r="B13621" s="465"/>
      <c r="C13621" s="465"/>
    </row>
    <row r="13622" spans="2:3" x14ac:dyDescent="0.2">
      <c r="B13622" s="465"/>
      <c r="C13622" s="465"/>
    </row>
    <row r="13623" spans="2:3" x14ac:dyDescent="0.2">
      <c r="B13623" s="465"/>
      <c r="C13623" s="465"/>
    </row>
    <row r="13624" spans="2:3" x14ac:dyDescent="0.2">
      <c r="B13624" s="465"/>
      <c r="C13624" s="465"/>
    </row>
    <row r="13625" spans="2:3" x14ac:dyDescent="0.2">
      <c r="B13625" s="465"/>
      <c r="C13625" s="465"/>
    </row>
    <row r="13626" spans="2:3" x14ac:dyDescent="0.2">
      <c r="B13626" s="465"/>
      <c r="C13626" s="465"/>
    </row>
    <row r="13627" spans="2:3" x14ac:dyDescent="0.2">
      <c r="B13627" s="465"/>
      <c r="C13627" s="465"/>
    </row>
    <row r="13628" spans="2:3" x14ac:dyDescent="0.2">
      <c r="B13628" s="465"/>
      <c r="C13628" s="465"/>
    </row>
    <row r="13629" spans="2:3" x14ac:dyDescent="0.2">
      <c r="B13629" s="465"/>
      <c r="C13629" s="465"/>
    </row>
    <row r="13630" spans="2:3" x14ac:dyDescent="0.2">
      <c r="B13630" s="465"/>
      <c r="C13630" s="465"/>
    </row>
    <row r="13631" spans="2:3" x14ac:dyDescent="0.2">
      <c r="B13631" s="465"/>
      <c r="C13631" s="465"/>
    </row>
    <row r="13632" spans="2:3" x14ac:dyDescent="0.2">
      <c r="B13632" s="465"/>
      <c r="C13632" s="465"/>
    </row>
    <row r="13633" spans="2:3" x14ac:dyDescent="0.2">
      <c r="B13633" s="465"/>
      <c r="C13633" s="465"/>
    </row>
    <row r="13634" spans="2:3" x14ac:dyDescent="0.2">
      <c r="B13634" s="465"/>
      <c r="C13634" s="465"/>
    </row>
    <row r="13635" spans="2:3" x14ac:dyDescent="0.2">
      <c r="B13635" s="465"/>
      <c r="C13635" s="465"/>
    </row>
    <row r="13636" spans="2:3" x14ac:dyDescent="0.2">
      <c r="B13636" s="465"/>
      <c r="C13636" s="465"/>
    </row>
    <row r="13637" spans="2:3" x14ac:dyDescent="0.2">
      <c r="B13637" s="465"/>
      <c r="C13637" s="465"/>
    </row>
    <row r="13638" spans="2:3" x14ac:dyDescent="0.2">
      <c r="B13638" s="465"/>
      <c r="C13638" s="465"/>
    </row>
    <row r="13639" spans="2:3" x14ac:dyDescent="0.2">
      <c r="B13639" s="465"/>
      <c r="C13639" s="465"/>
    </row>
    <row r="13640" spans="2:3" x14ac:dyDescent="0.2">
      <c r="B13640" s="465"/>
      <c r="C13640" s="465"/>
    </row>
    <row r="13641" spans="2:3" x14ac:dyDescent="0.2">
      <c r="B13641" s="465"/>
      <c r="C13641" s="465"/>
    </row>
    <row r="13642" spans="2:3" x14ac:dyDescent="0.2">
      <c r="B13642" s="465"/>
      <c r="C13642" s="465"/>
    </row>
    <row r="13643" spans="2:3" x14ac:dyDescent="0.2">
      <c r="B13643" s="465"/>
      <c r="C13643" s="465"/>
    </row>
    <row r="13644" spans="2:3" x14ac:dyDescent="0.2">
      <c r="B13644" s="465"/>
      <c r="C13644" s="465"/>
    </row>
    <row r="13645" spans="2:3" x14ac:dyDescent="0.2">
      <c r="B13645" s="465"/>
      <c r="C13645" s="465"/>
    </row>
    <row r="13646" spans="2:3" x14ac:dyDescent="0.2">
      <c r="B13646" s="465"/>
      <c r="C13646" s="465"/>
    </row>
    <row r="13647" spans="2:3" x14ac:dyDescent="0.2">
      <c r="B13647" s="465"/>
      <c r="C13647" s="465"/>
    </row>
    <row r="13648" spans="2:3" x14ac:dyDescent="0.2">
      <c r="B13648" s="465"/>
      <c r="C13648" s="465"/>
    </row>
    <row r="13649" spans="2:3" x14ac:dyDescent="0.2">
      <c r="B13649" s="465"/>
      <c r="C13649" s="465"/>
    </row>
    <row r="13650" spans="2:3" x14ac:dyDescent="0.2">
      <c r="B13650" s="465"/>
      <c r="C13650" s="465"/>
    </row>
    <row r="13651" spans="2:3" x14ac:dyDescent="0.2">
      <c r="B13651" s="465"/>
      <c r="C13651" s="465"/>
    </row>
    <row r="13652" spans="2:3" x14ac:dyDescent="0.2">
      <c r="B13652" s="465"/>
      <c r="C13652" s="465"/>
    </row>
    <row r="13653" spans="2:3" x14ac:dyDescent="0.2">
      <c r="B13653" s="465"/>
      <c r="C13653" s="465"/>
    </row>
    <row r="13654" spans="2:3" x14ac:dyDescent="0.2">
      <c r="B13654" s="465"/>
      <c r="C13654" s="465"/>
    </row>
    <row r="13655" spans="2:3" x14ac:dyDescent="0.2">
      <c r="B13655" s="465"/>
      <c r="C13655" s="465"/>
    </row>
    <row r="13656" spans="2:3" x14ac:dyDescent="0.2">
      <c r="B13656" s="465"/>
      <c r="C13656" s="465"/>
    </row>
    <row r="13657" spans="2:3" x14ac:dyDescent="0.2">
      <c r="B13657" s="465"/>
      <c r="C13657" s="465"/>
    </row>
    <row r="13658" spans="2:3" x14ac:dyDescent="0.2">
      <c r="B13658" s="465"/>
      <c r="C13658" s="465"/>
    </row>
    <row r="13659" spans="2:3" x14ac:dyDescent="0.2">
      <c r="B13659" s="465"/>
      <c r="C13659" s="465"/>
    </row>
    <row r="13660" spans="2:3" x14ac:dyDescent="0.2">
      <c r="B13660" s="465"/>
      <c r="C13660" s="465"/>
    </row>
    <row r="13661" spans="2:3" x14ac:dyDescent="0.2">
      <c r="B13661" s="465"/>
      <c r="C13661" s="465"/>
    </row>
    <row r="13662" spans="2:3" x14ac:dyDescent="0.2">
      <c r="B13662" s="465"/>
      <c r="C13662" s="465"/>
    </row>
    <row r="13663" spans="2:3" x14ac:dyDescent="0.2">
      <c r="B13663" s="465"/>
      <c r="C13663" s="465"/>
    </row>
    <row r="13664" spans="2:3" x14ac:dyDescent="0.2">
      <c r="B13664" s="465"/>
      <c r="C13664" s="465"/>
    </row>
    <row r="13665" spans="2:3" x14ac:dyDescent="0.2">
      <c r="B13665" s="465"/>
      <c r="C13665" s="465"/>
    </row>
    <row r="13666" spans="2:3" x14ac:dyDescent="0.2">
      <c r="B13666" s="465"/>
      <c r="C13666" s="465"/>
    </row>
    <row r="13667" spans="2:3" x14ac:dyDescent="0.2">
      <c r="B13667" s="465"/>
      <c r="C13667" s="465"/>
    </row>
    <row r="13668" spans="2:3" x14ac:dyDescent="0.2">
      <c r="B13668" s="465"/>
      <c r="C13668" s="465"/>
    </row>
    <row r="13669" spans="2:3" x14ac:dyDescent="0.2">
      <c r="B13669" s="465"/>
      <c r="C13669" s="465"/>
    </row>
    <row r="13670" spans="2:3" x14ac:dyDescent="0.2">
      <c r="B13670" s="465"/>
      <c r="C13670" s="465"/>
    </row>
    <row r="13671" spans="2:3" x14ac:dyDescent="0.2">
      <c r="B13671" s="465"/>
      <c r="C13671" s="465"/>
    </row>
    <row r="13672" spans="2:3" x14ac:dyDescent="0.2">
      <c r="B13672" s="465"/>
      <c r="C13672" s="465"/>
    </row>
    <row r="13673" spans="2:3" x14ac:dyDescent="0.2">
      <c r="B13673" s="465"/>
      <c r="C13673" s="465"/>
    </row>
    <row r="13674" spans="2:3" x14ac:dyDescent="0.2">
      <c r="B13674" s="465"/>
      <c r="C13674" s="465"/>
    </row>
    <row r="13675" spans="2:3" x14ac:dyDescent="0.2">
      <c r="B13675" s="465"/>
      <c r="C13675" s="465"/>
    </row>
    <row r="13676" spans="2:3" x14ac:dyDescent="0.2">
      <c r="B13676" s="465"/>
      <c r="C13676" s="465"/>
    </row>
    <row r="13677" spans="2:3" x14ac:dyDescent="0.2">
      <c r="B13677" s="465"/>
      <c r="C13677" s="465"/>
    </row>
    <row r="13678" spans="2:3" x14ac:dyDescent="0.2">
      <c r="B13678" s="465"/>
      <c r="C13678" s="465"/>
    </row>
    <row r="13679" spans="2:3" x14ac:dyDescent="0.2">
      <c r="B13679" s="465"/>
      <c r="C13679" s="465"/>
    </row>
    <row r="13680" spans="2:3" x14ac:dyDescent="0.2">
      <c r="B13680" s="465"/>
      <c r="C13680" s="465"/>
    </row>
    <row r="13681" spans="2:3" x14ac:dyDescent="0.2">
      <c r="B13681" s="465"/>
      <c r="C13681" s="465"/>
    </row>
    <row r="13682" spans="2:3" x14ac:dyDescent="0.2">
      <c r="B13682" s="465"/>
      <c r="C13682" s="465"/>
    </row>
    <row r="13683" spans="2:3" x14ac:dyDescent="0.2">
      <c r="B13683" s="465"/>
      <c r="C13683" s="465"/>
    </row>
    <row r="13684" spans="2:3" x14ac:dyDescent="0.2">
      <c r="B13684" s="465"/>
      <c r="C13684" s="465"/>
    </row>
    <row r="13685" spans="2:3" x14ac:dyDescent="0.2">
      <c r="B13685" s="465"/>
      <c r="C13685" s="465"/>
    </row>
    <row r="13686" spans="2:3" x14ac:dyDescent="0.2">
      <c r="B13686" s="465"/>
      <c r="C13686" s="465"/>
    </row>
    <row r="13687" spans="2:3" x14ac:dyDescent="0.2">
      <c r="B13687" s="465"/>
      <c r="C13687" s="465"/>
    </row>
    <row r="13688" spans="2:3" x14ac:dyDescent="0.2">
      <c r="B13688" s="465"/>
      <c r="C13688" s="465"/>
    </row>
    <row r="13689" spans="2:3" x14ac:dyDescent="0.2">
      <c r="B13689" s="465"/>
      <c r="C13689" s="465"/>
    </row>
    <row r="13690" spans="2:3" x14ac:dyDescent="0.2">
      <c r="B13690" s="465"/>
      <c r="C13690" s="465"/>
    </row>
    <row r="13691" spans="2:3" x14ac:dyDescent="0.2">
      <c r="B13691" s="465"/>
      <c r="C13691" s="465"/>
    </row>
    <row r="13692" spans="2:3" x14ac:dyDescent="0.2">
      <c r="B13692" s="465"/>
      <c r="C13692" s="465"/>
    </row>
    <row r="13693" spans="2:3" x14ac:dyDescent="0.2">
      <c r="B13693" s="465"/>
      <c r="C13693" s="465"/>
    </row>
    <row r="13694" spans="2:3" x14ac:dyDescent="0.2">
      <c r="B13694" s="465"/>
      <c r="C13694" s="465"/>
    </row>
    <row r="13695" spans="2:3" x14ac:dyDescent="0.2">
      <c r="B13695" s="465"/>
      <c r="C13695" s="465"/>
    </row>
    <row r="13696" spans="2:3" x14ac:dyDescent="0.2">
      <c r="B13696" s="465"/>
      <c r="C13696" s="465"/>
    </row>
    <row r="13697" spans="2:3" x14ac:dyDescent="0.2">
      <c r="B13697" s="465"/>
      <c r="C13697" s="465"/>
    </row>
    <row r="13698" spans="2:3" x14ac:dyDescent="0.2">
      <c r="B13698" s="465"/>
      <c r="C13698" s="465"/>
    </row>
    <row r="13699" spans="2:3" x14ac:dyDescent="0.2">
      <c r="B13699" s="465"/>
      <c r="C13699" s="465"/>
    </row>
    <row r="13700" spans="2:3" x14ac:dyDescent="0.2">
      <c r="B13700" s="465"/>
      <c r="C13700" s="465"/>
    </row>
    <row r="13701" spans="2:3" x14ac:dyDescent="0.2">
      <c r="B13701" s="465"/>
      <c r="C13701" s="465"/>
    </row>
    <row r="13702" spans="2:3" x14ac:dyDescent="0.2">
      <c r="B13702" s="465"/>
      <c r="C13702" s="465"/>
    </row>
    <row r="13703" spans="2:3" x14ac:dyDescent="0.2">
      <c r="B13703" s="465"/>
      <c r="C13703" s="465"/>
    </row>
    <row r="13704" spans="2:3" x14ac:dyDescent="0.2">
      <c r="B13704" s="465"/>
      <c r="C13704" s="465"/>
    </row>
    <row r="13705" spans="2:3" x14ac:dyDescent="0.2">
      <c r="B13705" s="465"/>
      <c r="C13705" s="465"/>
    </row>
    <row r="13706" spans="2:3" x14ac:dyDescent="0.2">
      <c r="B13706" s="465"/>
      <c r="C13706" s="465"/>
    </row>
    <row r="13707" spans="2:3" x14ac:dyDescent="0.2">
      <c r="B13707" s="465"/>
      <c r="C13707" s="465"/>
    </row>
    <row r="13708" spans="2:3" x14ac:dyDescent="0.2">
      <c r="B13708" s="465"/>
      <c r="C13708" s="465"/>
    </row>
    <row r="13709" spans="2:3" x14ac:dyDescent="0.2">
      <c r="B13709" s="465"/>
      <c r="C13709" s="465"/>
    </row>
    <row r="13710" spans="2:3" x14ac:dyDescent="0.2">
      <c r="B13710" s="465"/>
      <c r="C13710" s="465"/>
    </row>
    <row r="13711" spans="2:3" x14ac:dyDescent="0.2">
      <c r="B13711" s="465"/>
      <c r="C13711" s="465"/>
    </row>
    <row r="13712" spans="2:3" x14ac:dyDescent="0.2">
      <c r="B13712" s="465"/>
      <c r="C13712" s="465"/>
    </row>
    <row r="13713" spans="2:3" x14ac:dyDescent="0.2">
      <c r="B13713" s="465"/>
      <c r="C13713" s="465"/>
    </row>
    <row r="13714" spans="2:3" x14ac:dyDescent="0.2">
      <c r="B13714" s="465"/>
      <c r="C13714" s="465"/>
    </row>
    <row r="13715" spans="2:3" x14ac:dyDescent="0.2">
      <c r="B13715" s="465"/>
      <c r="C13715" s="465"/>
    </row>
    <row r="13716" spans="2:3" x14ac:dyDescent="0.2">
      <c r="B13716" s="465"/>
      <c r="C13716" s="465"/>
    </row>
    <row r="13717" spans="2:3" x14ac:dyDescent="0.2">
      <c r="B13717" s="465"/>
      <c r="C13717" s="465"/>
    </row>
    <row r="13718" spans="2:3" x14ac:dyDescent="0.2">
      <c r="B13718" s="465"/>
      <c r="C13718" s="465"/>
    </row>
    <row r="13719" spans="2:3" x14ac:dyDescent="0.2">
      <c r="B13719" s="465"/>
      <c r="C13719" s="465"/>
    </row>
    <row r="13720" spans="2:3" x14ac:dyDescent="0.2">
      <c r="B13720" s="465"/>
      <c r="C13720" s="465"/>
    </row>
    <row r="13721" spans="2:3" x14ac:dyDescent="0.2">
      <c r="B13721" s="465"/>
      <c r="C13721" s="465"/>
    </row>
    <row r="13722" spans="2:3" x14ac:dyDescent="0.2">
      <c r="B13722" s="465"/>
      <c r="C13722" s="465"/>
    </row>
    <row r="13723" spans="2:3" x14ac:dyDescent="0.2">
      <c r="B13723" s="465"/>
      <c r="C13723" s="465"/>
    </row>
    <row r="13724" spans="2:3" x14ac:dyDescent="0.2">
      <c r="B13724" s="465"/>
      <c r="C13724" s="465"/>
    </row>
    <row r="13725" spans="2:3" x14ac:dyDescent="0.2">
      <c r="B13725" s="465"/>
      <c r="C13725" s="465"/>
    </row>
    <row r="13726" spans="2:3" x14ac:dyDescent="0.2">
      <c r="B13726" s="465"/>
      <c r="C13726" s="465"/>
    </row>
    <row r="13727" spans="2:3" x14ac:dyDescent="0.2">
      <c r="B13727" s="465"/>
      <c r="C13727" s="465"/>
    </row>
    <row r="13728" spans="2:3" x14ac:dyDescent="0.2">
      <c r="B13728" s="465"/>
      <c r="C13728" s="465"/>
    </row>
    <row r="13729" spans="2:3" x14ac:dyDescent="0.2">
      <c r="B13729" s="465"/>
      <c r="C13729" s="465"/>
    </row>
    <row r="13730" spans="2:3" x14ac:dyDescent="0.2">
      <c r="B13730" s="465"/>
      <c r="C13730" s="465"/>
    </row>
    <row r="13731" spans="2:3" x14ac:dyDescent="0.2">
      <c r="B13731" s="465"/>
      <c r="C13731" s="465"/>
    </row>
    <row r="13732" spans="2:3" x14ac:dyDescent="0.2">
      <c r="B13732" s="465"/>
      <c r="C13732" s="465"/>
    </row>
    <row r="13733" spans="2:3" x14ac:dyDescent="0.2">
      <c r="B13733" s="465"/>
      <c r="C13733" s="465"/>
    </row>
    <row r="13734" spans="2:3" x14ac:dyDescent="0.2">
      <c r="B13734" s="465"/>
      <c r="C13734" s="465"/>
    </row>
    <row r="13735" spans="2:3" x14ac:dyDescent="0.2">
      <c r="B13735" s="465"/>
      <c r="C13735" s="465"/>
    </row>
    <row r="13736" spans="2:3" x14ac:dyDescent="0.2">
      <c r="B13736" s="465"/>
      <c r="C13736" s="465"/>
    </row>
    <row r="13737" spans="2:3" x14ac:dyDescent="0.2">
      <c r="B13737" s="465"/>
      <c r="C13737" s="465"/>
    </row>
    <row r="13738" spans="2:3" x14ac:dyDescent="0.2">
      <c r="B13738" s="465"/>
      <c r="C13738" s="465"/>
    </row>
    <row r="13739" spans="2:3" x14ac:dyDescent="0.2">
      <c r="B13739" s="465"/>
      <c r="C13739" s="465"/>
    </row>
    <row r="13740" spans="2:3" x14ac:dyDescent="0.2">
      <c r="B13740" s="465"/>
      <c r="C13740" s="465"/>
    </row>
    <row r="13741" spans="2:3" x14ac:dyDescent="0.2">
      <c r="B13741" s="465"/>
      <c r="C13741" s="465"/>
    </row>
    <row r="13742" spans="2:3" x14ac:dyDescent="0.2">
      <c r="B13742" s="465"/>
      <c r="C13742" s="465"/>
    </row>
    <row r="13743" spans="2:3" x14ac:dyDescent="0.2">
      <c r="B13743" s="465"/>
      <c r="C13743" s="465"/>
    </row>
    <row r="13744" spans="2:3" x14ac:dyDescent="0.2">
      <c r="B13744" s="465"/>
      <c r="C13744" s="465"/>
    </row>
    <row r="13745" spans="2:3" x14ac:dyDescent="0.2">
      <c r="B13745" s="465"/>
      <c r="C13745" s="465"/>
    </row>
    <row r="13746" spans="2:3" x14ac:dyDescent="0.2">
      <c r="B13746" s="465"/>
      <c r="C13746" s="465"/>
    </row>
    <row r="13747" spans="2:3" x14ac:dyDescent="0.2">
      <c r="B13747" s="465"/>
      <c r="C13747" s="465"/>
    </row>
    <row r="13748" spans="2:3" x14ac:dyDescent="0.2">
      <c r="B13748" s="465"/>
      <c r="C13748" s="465"/>
    </row>
    <row r="13749" spans="2:3" x14ac:dyDescent="0.2">
      <c r="B13749" s="465"/>
      <c r="C13749" s="465"/>
    </row>
    <row r="13750" spans="2:3" x14ac:dyDescent="0.2">
      <c r="B13750" s="465"/>
      <c r="C13750" s="465"/>
    </row>
    <row r="13751" spans="2:3" x14ac:dyDescent="0.2">
      <c r="B13751" s="465"/>
      <c r="C13751" s="465"/>
    </row>
    <row r="13752" spans="2:3" x14ac:dyDescent="0.2">
      <c r="B13752" s="465"/>
      <c r="C13752" s="465"/>
    </row>
    <row r="13753" spans="2:3" x14ac:dyDescent="0.2">
      <c r="B13753" s="465"/>
      <c r="C13753" s="465"/>
    </row>
    <row r="13754" spans="2:3" x14ac:dyDescent="0.2">
      <c r="B13754" s="465"/>
      <c r="C13754" s="465"/>
    </row>
    <row r="13755" spans="2:3" x14ac:dyDescent="0.2">
      <c r="B13755" s="465"/>
      <c r="C13755" s="465"/>
    </row>
    <row r="13756" spans="2:3" x14ac:dyDescent="0.2">
      <c r="B13756" s="465"/>
      <c r="C13756" s="465"/>
    </row>
    <row r="13757" spans="2:3" x14ac:dyDescent="0.2">
      <c r="B13757" s="465"/>
      <c r="C13757" s="465"/>
    </row>
    <row r="13758" spans="2:3" x14ac:dyDescent="0.2">
      <c r="B13758" s="465"/>
      <c r="C13758" s="465"/>
    </row>
    <row r="13759" spans="2:3" x14ac:dyDescent="0.2">
      <c r="B13759" s="465"/>
      <c r="C13759" s="465"/>
    </row>
    <row r="13760" spans="2:3" x14ac:dyDescent="0.2">
      <c r="B13760" s="465"/>
      <c r="C13760" s="465"/>
    </row>
    <row r="13761" spans="2:3" x14ac:dyDescent="0.2">
      <c r="B13761" s="465"/>
      <c r="C13761" s="465"/>
    </row>
    <row r="13762" spans="2:3" x14ac:dyDescent="0.2">
      <c r="B13762" s="465"/>
      <c r="C13762" s="465"/>
    </row>
    <row r="13763" spans="2:3" x14ac:dyDescent="0.2">
      <c r="B13763" s="465"/>
      <c r="C13763" s="465"/>
    </row>
    <row r="13764" spans="2:3" x14ac:dyDescent="0.2">
      <c r="B13764" s="465"/>
      <c r="C13764" s="465"/>
    </row>
    <row r="13765" spans="2:3" x14ac:dyDescent="0.2">
      <c r="B13765" s="465"/>
      <c r="C13765" s="465"/>
    </row>
    <row r="13766" spans="2:3" x14ac:dyDescent="0.2">
      <c r="B13766" s="465"/>
      <c r="C13766" s="465"/>
    </row>
    <row r="13767" spans="2:3" x14ac:dyDescent="0.2">
      <c r="B13767" s="465"/>
      <c r="C13767" s="465"/>
    </row>
    <row r="13768" spans="2:3" x14ac:dyDescent="0.2">
      <c r="B13768" s="465"/>
      <c r="C13768" s="465"/>
    </row>
    <row r="13769" spans="2:3" x14ac:dyDescent="0.2">
      <c r="B13769" s="465"/>
      <c r="C13769" s="465"/>
    </row>
    <row r="13770" spans="2:3" x14ac:dyDescent="0.2">
      <c r="B13770" s="465"/>
      <c r="C13770" s="465"/>
    </row>
    <row r="13771" spans="2:3" x14ac:dyDescent="0.2">
      <c r="B13771" s="465"/>
      <c r="C13771" s="465"/>
    </row>
    <row r="13772" spans="2:3" x14ac:dyDescent="0.2">
      <c r="B13772" s="465"/>
      <c r="C13772" s="465"/>
    </row>
    <row r="13773" spans="2:3" x14ac:dyDescent="0.2">
      <c r="B13773" s="465"/>
      <c r="C13773" s="465"/>
    </row>
    <row r="13774" spans="2:3" x14ac:dyDescent="0.2">
      <c r="B13774" s="465"/>
      <c r="C13774" s="465"/>
    </row>
    <row r="13775" spans="2:3" x14ac:dyDescent="0.2">
      <c r="B13775" s="465"/>
      <c r="C13775" s="465"/>
    </row>
    <row r="13776" spans="2:3" x14ac:dyDescent="0.2">
      <c r="B13776" s="465"/>
      <c r="C13776" s="465"/>
    </row>
    <row r="13777" spans="2:3" x14ac:dyDescent="0.2">
      <c r="B13777" s="465"/>
      <c r="C13777" s="465"/>
    </row>
    <row r="13778" spans="2:3" x14ac:dyDescent="0.2">
      <c r="B13778" s="465"/>
      <c r="C13778" s="465"/>
    </row>
    <row r="13779" spans="2:3" x14ac:dyDescent="0.2">
      <c r="B13779" s="465"/>
      <c r="C13779" s="465"/>
    </row>
    <row r="13780" spans="2:3" x14ac:dyDescent="0.2">
      <c r="B13780" s="465"/>
      <c r="C13780" s="465"/>
    </row>
    <row r="13781" spans="2:3" x14ac:dyDescent="0.2">
      <c r="B13781" s="465"/>
      <c r="C13781" s="465"/>
    </row>
    <row r="13782" spans="2:3" x14ac:dyDescent="0.2">
      <c r="B13782" s="465"/>
      <c r="C13782" s="465"/>
    </row>
    <row r="13783" spans="2:3" x14ac:dyDescent="0.2">
      <c r="B13783" s="465"/>
      <c r="C13783" s="465"/>
    </row>
    <row r="13784" spans="2:3" x14ac:dyDescent="0.2">
      <c r="B13784" s="465"/>
      <c r="C13784" s="465"/>
    </row>
    <row r="13785" spans="2:3" x14ac:dyDescent="0.2">
      <c r="B13785" s="465"/>
      <c r="C13785" s="465"/>
    </row>
    <row r="13786" spans="2:3" x14ac:dyDescent="0.2">
      <c r="B13786" s="465"/>
      <c r="C13786" s="465"/>
    </row>
    <row r="13787" spans="2:3" x14ac:dyDescent="0.2">
      <c r="B13787" s="465"/>
      <c r="C13787" s="465"/>
    </row>
    <row r="13788" spans="2:3" x14ac:dyDescent="0.2">
      <c r="B13788" s="465"/>
      <c r="C13788" s="465"/>
    </row>
    <row r="13789" spans="2:3" x14ac:dyDescent="0.2">
      <c r="B13789" s="465"/>
      <c r="C13789" s="465"/>
    </row>
    <row r="13790" spans="2:3" x14ac:dyDescent="0.2">
      <c r="B13790" s="465"/>
      <c r="C13790" s="465"/>
    </row>
    <row r="13791" spans="2:3" x14ac:dyDescent="0.2">
      <c r="B13791" s="465"/>
      <c r="C13791" s="465"/>
    </row>
    <row r="13792" spans="2:3" x14ac:dyDescent="0.2">
      <c r="B13792" s="465"/>
      <c r="C13792" s="465"/>
    </row>
    <row r="13793" spans="2:3" x14ac:dyDescent="0.2">
      <c r="B13793" s="465"/>
      <c r="C13793" s="465"/>
    </row>
    <row r="13794" spans="2:3" x14ac:dyDescent="0.2">
      <c r="B13794" s="465"/>
      <c r="C13794" s="465"/>
    </row>
    <row r="13795" spans="2:3" x14ac:dyDescent="0.2">
      <c r="B13795" s="465"/>
      <c r="C13795" s="465"/>
    </row>
    <row r="13796" spans="2:3" x14ac:dyDescent="0.2">
      <c r="B13796" s="465"/>
      <c r="C13796" s="465"/>
    </row>
    <row r="13797" spans="2:3" x14ac:dyDescent="0.2">
      <c r="B13797" s="465"/>
      <c r="C13797" s="465"/>
    </row>
    <row r="13798" spans="2:3" x14ac:dyDescent="0.2">
      <c r="B13798" s="465"/>
      <c r="C13798" s="465"/>
    </row>
    <row r="13799" spans="2:3" x14ac:dyDescent="0.2">
      <c r="B13799" s="465"/>
      <c r="C13799" s="465"/>
    </row>
    <row r="13800" spans="2:3" x14ac:dyDescent="0.2">
      <c r="B13800" s="465"/>
      <c r="C13800" s="465"/>
    </row>
    <row r="13801" spans="2:3" x14ac:dyDescent="0.2">
      <c r="B13801" s="465"/>
      <c r="C13801" s="465"/>
    </row>
    <row r="13802" spans="2:3" x14ac:dyDescent="0.2">
      <c r="B13802" s="465"/>
      <c r="C13802" s="465"/>
    </row>
    <row r="13803" spans="2:3" x14ac:dyDescent="0.2">
      <c r="B13803" s="465"/>
      <c r="C13803" s="465"/>
    </row>
    <row r="13804" spans="2:3" x14ac:dyDescent="0.2">
      <c r="B13804" s="465"/>
      <c r="C13804" s="465"/>
    </row>
    <row r="13805" spans="2:3" x14ac:dyDescent="0.2">
      <c r="B13805" s="465"/>
      <c r="C13805" s="465"/>
    </row>
    <row r="13806" spans="2:3" x14ac:dyDescent="0.2">
      <c r="B13806" s="465"/>
      <c r="C13806" s="465"/>
    </row>
    <row r="13807" spans="2:3" x14ac:dyDescent="0.2">
      <c r="B13807" s="465"/>
      <c r="C13807" s="465"/>
    </row>
    <row r="13808" spans="2:3" x14ac:dyDescent="0.2">
      <c r="B13808" s="465"/>
      <c r="C13808" s="465"/>
    </row>
    <row r="13809" spans="2:3" x14ac:dyDescent="0.2">
      <c r="B13809" s="465"/>
      <c r="C13809" s="465"/>
    </row>
    <row r="13810" spans="2:3" x14ac:dyDescent="0.2">
      <c r="B13810" s="465"/>
      <c r="C13810" s="465"/>
    </row>
    <row r="13811" spans="2:3" x14ac:dyDescent="0.2">
      <c r="B13811" s="465"/>
      <c r="C13811" s="465"/>
    </row>
    <row r="13812" spans="2:3" x14ac:dyDescent="0.2">
      <c r="B13812" s="465"/>
      <c r="C13812" s="465"/>
    </row>
    <row r="13813" spans="2:3" x14ac:dyDescent="0.2">
      <c r="B13813" s="465"/>
      <c r="C13813" s="465"/>
    </row>
    <row r="13814" spans="2:3" x14ac:dyDescent="0.2">
      <c r="B13814" s="465"/>
      <c r="C13814" s="465"/>
    </row>
    <row r="13815" spans="2:3" x14ac:dyDescent="0.2">
      <c r="B13815" s="465"/>
      <c r="C13815" s="465"/>
    </row>
    <row r="13816" spans="2:3" x14ac:dyDescent="0.2">
      <c r="B13816" s="465"/>
      <c r="C13816" s="465"/>
    </row>
    <row r="13817" spans="2:3" x14ac:dyDescent="0.2">
      <c r="B13817" s="465"/>
      <c r="C13817" s="465"/>
    </row>
    <row r="13818" spans="2:3" x14ac:dyDescent="0.2">
      <c r="B13818" s="465"/>
      <c r="C13818" s="465"/>
    </row>
    <row r="13819" spans="2:3" x14ac:dyDescent="0.2">
      <c r="B13819" s="465"/>
      <c r="C13819" s="465"/>
    </row>
    <row r="13820" spans="2:3" x14ac:dyDescent="0.2">
      <c r="B13820" s="465"/>
      <c r="C13820" s="465"/>
    </row>
    <row r="13821" spans="2:3" x14ac:dyDescent="0.2">
      <c r="B13821" s="465"/>
      <c r="C13821" s="465"/>
    </row>
    <row r="13822" spans="2:3" x14ac:dyDescent="0.2">
      <c r="B13822" s="465"/>
      <c r="C13822" s="465"/>
    </row>
    <row r="13823" spans="2:3" x14ac:dyDescent="0.2">
      <c r="B13823" s="465"/>
      <c r="C13823" s="465"/>
    </row>
    <row r="13824" spans="2:3" x14ac:dyDescent="0.2">
      <c r="B13824" s="465"/>
      <c r="C13824" s="465"/>
    </row>
    <row r="13825" spans="2:3" x14ac:dyDescent="0.2">
      <c r="B13825" s="465"/>
      <c r="C13825" s="465"/>
    </row>
    <row r="13826" spans="2:3" x14ac:dyDescent="0.2">
      <c r="B13826" s="465"/>
      <c r="C13826" s="465"/>
    </row>
    <row r="13827" spans="2:3" x14ac:dyDescent="0.2">
      <c r="B13827" s="465"/>
      <c r="C13827" s="465"/>
    </row>
    <row r="13828" spans="2:3" x14ac:dyDescent="0.2">
      <c r="B13828" s="465"/>
      <c r="C13828" s="465"/>
    </row>
    <row r="13829" spans="2:3" x14ac:dyDescent="0.2">
      <c r="B13829" s="465"/>
      <c r="C13829" s="465"/>
    </row>
    <row r="13830" spans="2:3" x14ac:dyDescent="0.2">
      <c r="B13830" s="465"/>
      <c r="C13830" s="465"/>
    </row>
    <row r="13831" spans="2:3" x14ac:dyDescent="0.2">
      <c r="B13831" s="465"/>
      <c r="C13831" s="465"/>
    </row>
    <row r="13832" spans="2:3" x14ac:dyDescent="0.2">
      <c r="B13832" s="465"/>
      <c r="C13832" s="465"/>
    </row>
    <row r="13833" spans="2:3" x14ac:dyDescent="0.2">
      <c r="B13833" s="465"/>
      <c r="C13833" s="465"/>
    </row>
    <row r="13834" spans="2:3" x14ac:dyDescent="0.2">
      <c r="B13834" s="465"/>
      <c r="C13834" s="465"/>
    </row>
    <row r="13835" spans="2:3" x14ac:dyDescent="0.2">
      <c r="B13835" s="465"/>
      <c r="C13835" s="465"/>
    </row>
    <row r="13836" spans="2:3" x14ac:dyDescent="0.2">
      <c r="B13836" s="465"/>
      <c r="C13836" s="465"/>
    </row>
    <row r="13837" spans="2:3" x14ac:dyDescent="0.2">
      <c r="B13837" s="465"/>
      <c r="C13837" s="465"/>
    </row>
    <row r="13838" spans="2:3" x14ac:dyDescent="0.2">
      <c r="B13838" s="465"/>
      <c r="C13838" s="465"/>
    </row>
    <row r="13839" spans="2:3" x14ac:dyDescent="0.2">
      <c r="B13839" s="465"/>
      <c r="C13839" s="465"/>
    </row>
    <row r="13840" spans="2:3" x14ac:dyDescent="0.2">
      <c r="B13840" s="465"/>
      <c r="C13840" s="465"/>
    </row>
    <row r="13841" spans="2:3" x14ac:dyDescent="0.2">
      <c r="B13841" s="465"/>
      <c r="C13841" s="465"/>
    </row>
    <row r="13842" spans="2:3" x14ac:dyDescent="0.2">
      <c r="B13842" s="465"/>
      <c r="C13842" s="465"/>
    </row>
    <row r="13843" spans="2:3" x14ac:dyDescent="0.2">
      <c r="B13843" s="465"/>
      <c r="C13843" s="465"/>
    </row>
    <row r="13844" spans="2:3" x14ac:dyDescent="0.2">
      <c r="B13844" s="465"/>
      <c r="C13844" s="465"/>
    </row>
    <row r="13845" spans="2:3" x14ac:dyDescent="0.2">
      <c r="B13845" s="465"/>
      <c r="C13845" s="465"/>
    </row>
    <row r="13846" spans="2:3" x14ac:dyDescent="0.2">
      <c r="B13846" s="465"/>
      <c r="C13846" s="465"/>
    </row>
    <row r="13847" spans="2:3" x14ac:dyDescent="0.2">
      <c r="B13847" s="465"/>
      <c r="C13847" s="465"/>
    </row>
    <row r="13848" spans="2:3" x14ac:dyDescent="0.2">
      <c r="B13848" s="465"/>
      <c r="C13848" s="465"/>
    </row>
    <row r="13849" spans="2:3" x14ac:dyDescent="0.2">
      <c r="B13849" s="465"/>
      <c r="C13849" s="465"/>
    </row>
    <row r="13850" spans="2:3" x14ac:dyDescent="0.2">
      <c r="B13850" s="465"/>
      <c r="C13850" s="465"/>
    </row>
    <row r="13851" spans="2:3" x14ac:dyDescent="0.2">
      <c r="B13851" s="465"/>
      <c r="C13851" s="465"/>
    </row>
    <row r="13852" spans="2:3" x14ac:dyDescent="0.2">
      <c r="B13852" s="465"/>
      <c r="C13852" s="465"/>
    </row>
    <row r="13853" spans="2:3" x14ac:dyDescent="0.2">
      <c r="B13853" s="465"/>
      <c r="C13853" s="465"/>
    </row>
    <row r="13854" spans="2:3" x14ac:dyDescent="0.2">
      <c r="B13854" s="465"/>
      <c r="C13854" s="465"/>
    </row>
    <row r="13855" spans="2:3" x14ac:dyDescent="0.2">
      <c r="B13855" s="465"/>
      <c r="C13855" s="465"/>
    </row>
    <row r="13856" spans="2:3" x14ac:dyDescent="0.2">
      <c r="B13856" s="465"/>
      <c r="C13856" s="465"/>
    </row>
    <row r="13857" spans="2:3" x14ac:dyDescent="0.2">
      <c r="B13857" s="465"/>
      <c r="C13857" s="465"/>
    </row>
    <row r="13858" spans="2:3" x14ac:dyDescent="0.2">
      <c r="B13858" s="465"/>
      <c r="C13858" s="465"/>
    </row>
    <row r="13859" spans="2:3" x14ac:dyDescent="0.2">
      <c r="B13859" s="465"/>
      <c r="C13859" s="465"/>
    </row>
    <row r="13860" spans="2:3" x14ac:dyDescent="0.2">
      <c r="B13860" s="465"/>
      <c r="C13860" s="465"/>
    </row>
    <row r="13861" spans="2:3" x14ac:dyDescent="0.2">
      <c r="B13861" s="465"/>
      <c r="C13861" s="465"/>
    </row>
    <row r="13862" spans="2:3" x14ac:dyDescent="0.2">
      <c r="B13862" s="465"/>
      <c r="C13862" s="465"/>
    </row>
    <row r="13863" spans="2:3" x14ac:dyDescent="0.2">
      <c r="B13863" s="465"/>
      <c r="C13863" s="465"/>
    </row>
    <row r="13864" spans="2:3" x14ac:dyDescent="0.2">
      <c r="B13864" s="465"/>
      <c r="C13864" s="465"/>
    </row>
    <row r="13865" spans="2:3" x14ac:dyDescent="0.2">
      <c r="B13865" s="465"/>
      <c r="C13865" s="465"/>
    </row>
    <row r="13866" spans="2:3" x14ac:dyDescent="0.2">
      <c r="B13866" s="465"/>
      <c r="C13866" s="465"/>
    </row>
    <row r="13867" spans="2:3" x14ac:dyDescent="0.2">
      <c r="B13867" s="465"/>
      <c r="C13867" s="465"/>
    </row>
    <row r="13868" spans="2:3" x14ac:dyDescent="0.2">
      <c r="B13868" s="465"/>
      <c r="C13868" s="465"/>
    </row>
    <row r="13869" spans="2:3" x14ac:dyDescent="0.2">
      <c r="B13869" s="465"/>
      <c r="C13869" s="465"/>
    </row>
    <row r="13870" spans="2:3" x14ac:dyDescent="0.2">
      <c r="B13870" s="465"/>
      <c r="C13870" s="465"/>
    </row>
    <row r="13871" spans="2:3" x14ac:dyDescent="0.2">
      <c r="B13871" s="465"/>
      <c r="C13871" s="465"/>
    </row>
    <row r="13872" spans="2:3" x14ac:dyDescent="0.2">
      <c r="B13872" s="465"/>
      <c r="C13872" s="465"/>
    </row>
    <row r="13873" spans="2:3" x14ac:dyDescent="0.2">
      <c r="B13873" s="465"/>
      <c r="C13873" s="465"/>
    </row>
    <row r="13874" spans="2:3" x14ac:dyDescent="0.2">
      <c r="B13874" s="465"/>
      <c r="C13874" s="465"/>
    </row>
    <row r="13875" spans="2:3" x14ac:dyDescent="0.2">
      <c r="B13875" s="465"/>
      <c r="C13875" s="465"/>
    </row>
    <row r="13876" spans="2:3" x14ac:dyDescent="0.2">
      <c r="B13876" s="465"/>
      <c r="C13876" s="465"/>
    </row>
    <row r="13877" spans="2:3" x14ac:dyDescent="0.2">
      <c r="B13877" s="465"/>
      <c r="C13877" s="465"/>
    </row>
    <row r="13878" spans="2:3" x14ac:dyDescent="0.2">
      <c r="B13878" s="465"/>
      <c r="C13878" s="465"/>
    </row>
    <row r="13879" spans="2:3" x14ac:dyDescent="0.2">
      <c r="B13879" s="465"/>
      <c r="C13879" s="465"/>
    </row>
    <row r="13880" spans="2:3" x14ac:dyDescent="0.2">
      <c r="B13880" s="465"/>
      <c r="C13880" s="465"/>
    </row>
    <row r="13881" spans="2:3" x14ac:dyDescent="0.2">
      <c r="B13881" s="465"/>
      <c r="C13881" s="465"/>
    </row>
    <row r="13882" spans="2:3" x14ac:dyDescent="0.2">
      <c r="B13882" s="465"/>
      <c r="C13882" s="465"/>
    </row>
    <row r="13883" spans="2:3" x14ac:dyDescent="0.2">
      <c r="B13883" s="465"/>
      <c r="C13883" s="465"/>
    </row>
    <row r="13884" spans="2:3" x14ac:dyDescent="0.2">
      <c r="B13884" s="465"/>
      <c r="C13884" s="465"/>
    </row>
    <row r="13885" spans="2:3" x14ac:dyDescent="0.2">
      <c r="B13885" s="465"/>
      <c r="C13885" s="465"/>
    </row>
    <row r="13886" spans="2:3" x14ac:dyDescent="0.2">
      <c r="B13886" s="465"/>
      <c r="C13886" s="465"/>
    </row>
    <row r="13887" spans="2:3" x14ac:dyDescent="0.2">
      <c r="B13887" s="465"/>
      <c r="C13887" s="465"/>
    </row>
    <row r="13888" spans="2:3" x14ac:dyDescent="0.2">
      <c r="B13888" s="465"/>
      <c r="C13888" s="465"/>
    </row>
    <row r="13889" spans="2:3" x14ac:dyDescent="0.2">
      <c r="B13889" s="465"/>
      <c r="C13889" s="465"/>
    </row>
    <row r="13890" spans="2:3" x14ac:dyDescent="0.2">
      <c r="B13890" s="465"/>
      <c r="C13890" s="465"/>
    </row>
    <row r="13891" spans="2:3" x14ac:dyDescent="0.2">
      <c r="B13891" s="465"/>
      <c r="C13891" s="465"/>
    </row>
    <row r="13892" spans="2:3" x14ac:dyDescent="0.2">
      <c r="B13892" s="465"/>
      <c r="C13892" s="465"/>
    </row>
    <row r="13893" spans="2:3" x14ac:dyDescent="0.2">
      <c r="B13893" s="465"/>
      <c r="C13893" s="465"/>
    </row>
    <row r="13894" spans="2:3" x14ac:dyDescent="0.2">
      <c r="B13894" s="465"/>
      <c r="C13894" s="465"/>
    </row>
    <row r="13895" spans="2:3" x14ac:dyDescent="0.2">
      <c r="B13895" s="465"/>
      <c r="C13895" s="465"/>
    </row>
    <row r="13896" spans="2:3" x14ac:dyDescent="0.2">
      <c r="B13896" s="465"/>
      <c r="C13896" s="465"/>
    </row>
    <row r="13897" spans="2:3" x14ac:dyDescent="0.2">
      <c r="B13897" s="465"/>
      <c r="C13897" s="465"/>
    </row>
    <row r="13898" spans="2:3" x14ac:dyDescent="0.2">
      <c r="B13898" s="465"/>
      <c r="C13898" s="465"/>
    </row>
    <row r="13899" spans="2:3" x14ac:dyDescent="0.2">
      <c r="B13899" s="465"/>
      <c r="C13899" s="465"/>
    </row>
    <row r="13900" spans="2:3" x14ac:dyDescent="0.2">
      <c r="B13900" s="465"/>
      <c r="C13900" s="465"/>
    </row>
    <row r="13901" spans="2:3" x14ac:dyDescent="0.2">
      <c r="B13901" s="465"/>
      <c r="C13901" s="465"/>
    </row>
    <row r="13902" spans="2:3" x14ac:dyDescent="0.2">
      <c r="B13902" s="465"/>
      <c r="C13902" s="465"/>
    </row>
    <row r="13903" spans="2:3" x14ac:dyDescent="0.2">
      <c r="B13903" s="465"/>
      <c r="C13903" s="465"/>
    </row>
    <row r="13904" spans="2:3" x14ac:dyDescent="0.2">
      <c r="B13904" s="465"/>
      <c r="C13904" s="465"/>
    </row>
    <row r="13905" spans="2:3" x14ac:dyDescent="0.2">
      <c r="B13905" s="465"/>
      <c r="C13905" s="465"/>
    </row>
    <row r="13906" spans="2:3" x14ac:dyDescent="0.2">
      <c r="B13906" s="465"/>
      <c r="C13906" s="465"/>
    </row>
    <row r="13907" spans="2:3" x14ac:dyDescent="0.2">
      <c r="B13907" s="465"/>
      <c r="C13907" s="465"/>
    </row>
    <row r="13908" spans="2:3" x14ac:dyDescent="0.2">
      <c r="B13908" s="465"/>
      <c r="C13908" s="465"/>
    </row>
    <row r="13909" spans="2:3" x14ac:dyDescent="0.2">
      <c r="B13909" s="465"/>
      <c r="C13909" s="465"/>
    </row>
    <row r="13910" spans="2:3" x14ac:dyDescent="0.2">
      <c r="B13910" s="465"/>
      <c r="C13910" s="465"/>
    </row>
    <row r="13911" spans="2:3" x14ac:dyDescent="0.2">
      <c r="B13911" s="465"/>
      <c r="C13911" s="465"/>
    </row>
    <row r="13912" spans="2:3" x14ac:dyDescent="0.2">
      <c r="B13912" s="465"/>
      <c r="C13912" s="465"/>
    </row>
    <row r="13913" spans="2:3" x14ac:dyDescent="0.2">
      <c r="B13913" s="465"/>
      <c r="C13913" s="465"/>
    </row>
    <row r="13914" spans="2:3" x14ac:dyDescent="0.2">
      <c r="B13914" s="465"/>
      <c r="C13914" s="465"/>
    </row>
    <row r="13915" spans="2:3" x14ac:dyDescent="0.2">
      <c r="B13915" s="465"/>
      <c r="C13915" s="465"/>
    </row>
    <row r="13916" spans="2:3" x14ac:dyDescent="0.2">
      <c r="B13916" s="465"/>
      <c r="C13916" s="465"/>
    </row>
    <row r="13917" spans="2:3" x14ac:dyDescent="0.2">
      <c r="B13917" s="465"/>
      <c r="C13917" s="465"/>
    </row>
    <row r="13918" spans="2:3" x14ac:dyDescent="0.2">
      <c r="B13918" s="465"/>
      <c r="C13918" s="465"/>
    </row>
    <row r="13919" spans="2:3" x14ac:dyDescent="0.2">
      <c r="B13919" s="465"/>
      <c r="C13919" s="465"/>
    </row>
    <row r="13920" spans="2:3" x14ac:dyDescent="0.2">
      <c r="B13920" s="465"/>
      <c r="C13920" s="465"/>
    </row>
    <row r="13921" spans="2:3" x14ac:dyDescent="0.2">
      <c r="B13921" s="465"/>
      <c r="C13921" s="465"/>
    </row>
    <row r="13922" spans="2:3" x14ac:dyDescent="0.2">
      <c r="B13922" s="465"/>
      <c r="C13922" s="465"/>
    </row>
    <row r="13923" spans="2:3" x14ac:dyDescent="0.2">
      <c r="B13923" s="465"/>
      <c r="C13923" s="465"/>
    </row>
    <row r="13924" spans="2:3" x14ac:dyDescent="0.2">
      <c r="B13924" s="465"/>
      <c r="C13924" s="465"/>
    </row>
    <row r="13925" spans="2:3" x14ac:dyDescent="0.2">
      <c r="B13925" s="465"/>
      <c r="C13925" s="465"/>
    </row>
    <row r="13926" spans="2:3" x14ac:dyDescent="0.2">
      <c r="B13926" s="465"/>
      <c r="C13926" s="465"/>
    </row>
    <row r="13927" spans="2:3" x14ac:dyDescent="0.2">
      <c r="B13927" s="465"/>
      <c r="C13927" s="465"/>
    </row>
    <row r="13928" spans="2:3" x14ac:dyDescent="0.2">
      <c r="B13928" s="465"/>
      <c r="C13928" s="465"/>
    </row>
    <row r="13929" spans="2:3" x14ac:dyDescent="0.2">
      <c r="B13929" s="465"/>
      <c r="C13929" s="465"/>
    </row>
    <row r="13930" spans="2:3" x14ac:dyDescent="0.2">
      <c r="B13930" s="465"/>
      <c r="C13930" s="465"/>
    </row>
    <row r="13931" spans="2:3" x14ac:dyDescent="0.2">
      <c r="B13931" s="465"/>
      <c r="C13931" s="465"/>
    </row>
    <row r="13932" spans="2:3" x14ac:dyDescent="0.2">
      <c r="B13932" s="465"/>
      <c r="C13932" s="465"/>
    </row>
    <row r="13933" spans="2:3" x14ac:dyDescent="0.2">
      <c r="B13933" s="465"/>
      <c r="C13933" s="465"/>
    </row>
    <row r="13934" spans="2:3" x14ac:dyDescent="0.2">
      <c r="B13934" s="465"/>
      <c r="C13934" s="465"/>
    </row>
    <row r="13935" spans="2:3" x14ac:dyDescent="0.2">
      <c r="B13935" s="465"/>
      <c r="C13935" s="465"/>
    </row>
    <row r="13936" spans="2:3" x14ac:dyDescent="0.2">
      <c r="B13936" s="465"/>
      <c r="C13936" s="465"/>
    </row>
    <row r="13937" spans="2:3" x14ac:dyDescent="0.2">
      <c r="B13937" s="465"/>
      <c r="C13937" s="465"/>
    </row>
    <row r="13938" spans="2:3" x14ac:dyDescent="0.2">
      <c r="B13938" s="465"/>
      <c r="C13938" s="465"/>
    </row>
    <row r="13939" spans="2:3" x14ac:dyDescent="0.2">
      <c r="B13939" s="465"/>
      <c r="C13939" s="465"/>
    </row>
    <row r="13940" spans="2:3" x14ac:dyDescent="0.2">
      <c r="B13940" s="465"/>
      <c r="C13940" s="465"/>
    </row>
    <row r="13941" spans="2:3" x14ac:dyDescent="0.2">
      <c r="B13941" s="465"/>
      <c r="C13941" s="465"/>
    </row>
    <row r="13942" spans="2:3" x14ac:dyDescent="0.2">
      <c r="B13942" s="465"/>
      <c r="C13942" s="465"/>
    </row>
    <row r="13943" spans="2:3" x14ac:dyDescent="0.2">
      <c r="B13943" s="465"/>
      <c r="C13943" s="465"/>
    </row>
    <row r="13944" spans="2:3" x14ac:dyDescent="0.2">
      <c r="B13944" s="465"/>
      <c r="C13944" s="465"/>
    </row>
    <row r="13945" spans="2:3" x14ac:dyDescent="0.2">
      <c r="B13945" s="465"/>
      <c r="C13945" s="465"/>
    </row>
    <row r="13946" spans="2:3" x14ac:dyDescent="0.2">
      <c r="B13946" s="465"/>
      <c r="C13946" s="465"/>
    </row>
    <row r="13947" spans="2:3" x14ac:dyDescent="0.2">
      <c r="B13947" s="465"/>
      <c r="C13947" s="465"/>
    </row>
    <row r="13948" spans="2:3" x14ac:dyDescent="0.2">
      <c r="B13948" s="465"/>
      <c r="C13948" s="465"/>
    </row>
    <row r="13949" spans="2:3" x14ac:dyDescent="0.2">
      <c r="B13949" s="465"/>
      <c r="C13949" s="465"/>
    </row>
    <row r="13950" spans="2:3" x14ac:dyDescent="0.2">
      <c r="B13950" s="465"/>
      <c r="C13950" s="465"/>
    </row>
    <row r="13951" spans="2:3" x14ac:dyDescent="0.2">
      <c r="B13951" s="465"/>
      <c r="C13951" s="465"/>
    </row>
    <row r="13952" spans="2:3" x14ac:dyDescent="0.2">
      <c r="B13952" s="465"/>
      <c r="C13952" s="465"/>
    </row>
    <row r="13953" spans="2:3" x14ac:dyDescent="0.2">
      <c r="B13953" s="465"/>
      <c r="C13953" s="465"/>
    </row>
    <row r="13954" spans="2:3" x14ac:dyDescent="0.2">
      <c r="B13954" s="465"/>
      <c r="C13954" s="465"/>
    </row>
    <row r="13955" spans="2:3" x14ac:dyDescent="0.2">
      <c r="B13955" s="465"/>
      <c r="C13955" s="465"/>
    </row>
    <row r="13956" spans="2:3" x14ac:dyDescent="0.2">
      <c r="B13956" s="465"/>
      <c r="C13956" s="465"/>
    </row>
    <row r="13957" spans="2:3" x14ac:dyDescent="0.2">
      <c r="B13957" s="465"/>
      <c r="C13957" s="465"/>
    </row>
    <row r="13958" spans="2:3" x14ac:dyDescent="0.2">
      <c r="B13958" s="465"/>
      <c r="C13958" s="465"/>
    </row>
    <row r="13959" spans="2:3" x14ac:dyDescent="0.2">
      <c r="B13959" s="465"/>
      <c r="C13959" s="465"/>
    </row>
    <row r="13960" spans="2:3" x14ac:dyDescent="0.2">
      <c r="B13960" s="465"/>
      <c r="C13960" s="465"/>
    </row>
    <row r="13961" spans="2:3" x14ac:dyDescent="0.2">
      <c r="B13961" s="465"/>
      <c r="C13961" s="465"/>
    </row>
    <row r="13962" spans="2:3" x14ac:dyDescent="0.2">
      <c r="B13962" s="465"/>
      <c r="C13962" s="465"/>
    </row>
    <row r="13963" spans="2:3" x14ac:dyDescent="0.2">
      <c r="B13963" s="465"/>
      <c r="C13963" s="465"/>
    </row>
    <row r="13964" spans="2:3" x14ac:dyDescent="0.2">
      <c r="B13964" s="465"/>
      <c r="C13964" s="465"/>
    </row>
    <row r="13965" spans="2:3" x14ac:dyDescent="0.2">
      <c r="B13965" s="465"/>
      <c r="C13965" s="465"/>
    </row>
    <row r="13966" spans="2:3" x14ac:dyDescent="0.2">
      <c r="B13966" s="465"/>
      <c r="C13966" s="465"/>
    </row>
    <row r="13967" spans="2:3" x14ac:dyDescent="0.2">
      <c r="B13967" s="465"/>
      <c r="C13967" s="465"/>
    </row>
    <row r="13968" spans="2:3" x14ac:dyDescent="0.2">
      <c r="B13968" s="465"/>
      <c r="C13968" s="465"/>
    </row>
    <row r="13969" spans="2:3" x14ac:dyDescent="0.2">
      <c r="B13969" s="465"/>
      <c r="C13969" s="465"/>
    </row>
    <row r="13970" spans="2:3" x14ac:dyDescent="0.2">
      <c r="B13970" s="465"/>
      <c r="C13970" s="465"/>
    </row>
    <row r="13971" spans="2:3" x14ac:dyDescent="0.2">
      <c r="B13971" s="465"/>
      <c r="C13971" s="465"/>
    </row>
    <row r="13972" spans="2:3" x14ac:dyDescent="0.2">
      <c r="B13972" s="465"/>
      <c r="C13972" s="465"/>
    </row>
    <row r="13973" spans="2:3" x14ac:dyDescent="0.2">
      <c r="B13973" s="465"/>
      <c r="C13973" s="465"/>
    </row>
    <row r="13974" spans="2:3" x14ac:dyDescent="0.2">
      <c r="B13974" s="465"/>
      <c r="C13974" s="465"/>
    </row>
    <row r="13975" spans="2:3" x14ac:dyDescent="0.2">
      <c r="B13975" s="465"/>
      <c r="C13975" s="465"/>
    </row>
    <row r="13976" spans="2:3" x14ac:dyDescent="0.2">
      <c r="B13976" s="465"/>
      <c r="C13976" s="465"/>
    </row>
    <row r="13977" spans="2:3" x14ac:dyDescent="0.2">
      <c r="B13977" s="465"/>
      <c r="C13977" s="465"/>
    </row>
    <row r="13978" spans="2:3" x14ac:dyDescent="0.2">
      <c r="B13978" s="465"/>
      <c r="C13978" s="465"/>
    </row>
    <row r="13979" spans="2:3" x14ac:dyDescent="0.2">
      <c r="B13979" s="465"/>
      <c r="C13979" s="465"/>
    </row>
    <row r="13980" spans="2:3" x14ac:dyDescent="0.2">
      <c r="B13980" s="465"/>
      <c r="C13980" s="465"/>
    </row>
    <row r="13981" spans="2:3" x14ac:dyDescent="0.2">
      <c r="B13981" s="465"/>
      <c r="C13981" s="465"/>
    </row>
    <row r="13982" spans="2:3" x14ac:dyDescent="0.2">
      <c r="B13982" s="465"/>
      <c r="C13982" s="465"/>
    </row>
    <row r="13983" spans="2:3" x14ac:dyDescent="0.2">
      <c r="B13983" s="465"/>
      <c r="C13983" s="465"/>
    </row>
    <row r="13984" spans="2:3" x14ac:dyDescent="0.2">
      <c r="B13984" s="465"/>
      <c r="C13984" s="465"/>
    </row>
    <row r="13985" spans="2:3" x14ac:dyDescent="0.2">
      <c r="B13985" s="465"/>
      <c r="C13985" s="465"/>
    </row>
    <row r="13986" spans="2:3" x14ac:dyDescent="0.2">
      <c r="B13986" s="465"/>
      <c r="C13986" s="465"/>
    </row>
    <row r="13987" spans="2:3" x14ac:dyDescent="0.2">
      <c r="B13987" s="465"/>
      <c r="C13987" s="465"/>
    </row>
    <row r="13988" spans="2:3" x14ac:dyDescent="0.2">
      <c r="B13988" s="465"/>
      <c r="C13988" s="465"/>
    </row>
    <row r="13989" spans="2:3" x14ac:dyDescent="0.2">
      <c r="B13989" s="465"/>
      <c r="C13989" s="465"/>
    </row>
    <row r="13990" spans="2:3" x14ac:dyDescent="0.2">
      <c r="B13990" s="465"/>
      <c r="C13990" s="465"/>
    </row>
    <row r="13991" spans="2:3" x14ac:dyDescent="0.2">
      <c r="B13991" s="465"/>
      <c r="C13991" s="465"/>
    </row>
    <row r="13992" spans="2:3" x14ac:dyDescent="0.2">
      <c r="B13992" s="465"/>
      <c r="C13992" s="465"/>
    </row>
    <row r="13993" spans="2:3" x14ac:dyDescent="0.2">
      <c r="B13993" s="465"/>
      <c r="C13993" s="465"/>
    </row>
    <row r="13994" spans="2:3" x14ac:dyDescent="0.2">
      <c r="B13994" s="465"/>
      <c r="C13994" s="465"/>
    </row>
    <row r="13995" spans="2:3" x14ac:dyDescent="0.2">
      <c r="B13995" s="465"/>
      <c r="C13995" s="465"/>
    </row>
    <row r="13996" spans="2:3" x14ac:dyDescent="0.2">
      <c r="B13996" s="465"/>
      <c r="C13996" s="465"/>
    </row>
    <row r="13997" spans="2:3" x14ac:dyDescent="0.2">
      <c r="B13997" s="465"/>
      <c r="C13997" s="465"/>
    </row>
    <row r="13998" spans="2:3" x14ac:dyDescent="0.2">
      <c r="B13998" s="465"/>
      <c r="C13998" s="465"/>
    </row>
    <row r="13999" spans="2:3" x14ac:dyDescent="0.2">
      <c r="B13999" s="465"/>
      <c r="C13999" s="465"/>
    </row>
    <row r="14000" spans="2:3" x14ac:dyDescent="0.2">
      <c r="B14000" s="465"/>
      <c r="C14000" s="465"/>
    </row>
    <row r="14001" spans="2:3" x14ac:dyDescent="0.2">
      <c r="B14001" s="465"/>
      <c r="C14001" s="465"/>
    </row>
    <row r="14002" spans="2:3" x14ac:dyDescent="0.2">
      <c r="B14002" s="465"/>
      <c r="C14002" s="465"/>
    </row>
    <row r="14003" spans="2:3" x14ac:dyDescent="0.2">
      <c r="B14003" s="465"/>
      <c r="C14003" s="465"/>
    </row>
    <row r="14004" spans="2:3" x14ac:dyDescent="0.2">
      <c r="B14004" s="465"/>
      <c r="C14004" s="465"/>
    </row>
    <row r="14005" spans="2:3" x14ac:dyDescent="0.2">
      <c r="B14005" s="465"/>
      <c r="C14005" s="465"/>
    </row>
    <row r="14006" spans="2:3" x14ac:dyDescent="0.2">
      <c r="B14006" s="465"/>
      <c r="C14006" s="465"/>
    </row>
    <row r="14007" spans="2:3" x14ac:dyDescent="0.2">
      <c r="B14007" s="465"/>
      <c r="C14007" s="465"/>
    </row>
    <row r="14008" spans="2:3" x14ac:dyDescent="0.2">
      <c r="B14008" s="465"/>
      <c r="C14008" s="465"/>
    </row>
    <row r="14009" spans="2:3" x14ac:dyDescent="0.2">
      <c r="B14009" s="465"/>
      <c r="C14009" s="465"/>
    </row>
    <row r="14010" spans="2:3" x14ac:dyDescent="0.2">
      <c r="B14010" s="465"/>
      <c r="C14010" s="465"/>
    </row>
    <row r="14011" spans="2:3" x14ac:dyDescent="0.2">
      <c r="B14011" s="465"/>
      <c r="C14011" s="465"/>
    </row>
    <row r="14012" spans="2:3" x14ac:dyDescent="0.2">
      <c r="B14012" s="465"/>
      <c r="C14012" s="465"/>
    </row>
    <row r="14013" spans="2:3" x14ac:dyDescent="0.2">
      <c r="B14013" s="465"/>
      <c r="C14013" s="465"/>
    </row>
    <row r="14014" spans="2:3" x14ac:dyDescent="0.2">
      <c r="B14014" s="465"/>
      <c r="C14014" s="465"/>
    </row>
    <row r="14015" spans="2:3" x14ac:dyDescent="0.2">
      <c r="B14015" s="465"/>
      <c r="C14015" s="465"/>
    </row>
    <row r="14016" spans="2:3" x14ac:dyDescent="0.2">
      <c r="B14016" s="465"/>
      <c r="C14016" s="465"/>
    </row>
    <row r="14017" spans="2:3" x14ac:dyDescent="0.2">
      <c r="B14017" s="465"/>
      <c r="C14017" s="465"/>
    </row>
    <row r="14018" spans="2:3" x14ac:dyDescent="0.2">
      <c r="B14018" s="465"/>
      <c r="C14018" s="465"/>
    </row>
    <row r="14019" spans="2:3" x14ac:dyDescent="0.2">
      <c r="B14019" s="465"/>
      <c r="C14019" s="465"/>
    </row>
    <row r="14020" spans="2:3" x14ac:dyDescent="0.2">
      <c r="B14020" s="465"/>
      <c r="C14020" s="465"/>
    </row>
    <row r="14021" spans="2:3" x14ac:dyDescent="0.2">
      <c r="B14021" s="465"/>
      <c r="C14021" s="465"/>
    </row>
    <row r="14022" spans="2:3" x14ac:dyDescent="0.2">
      <c r="B14022" s="465"/>
      <c r="C14022" s="465"/>
    </row>
    <row r="14023" spans="2:3" x14ac:dyDescent="0.2">
      <c r="B14023" s="465"/>
      <c r="C14023" s="465"/>
    </row>
    <row r="14024" spans="2:3" x14ac:dyDescent="0.2">
      <c r="B14024" s="465"/>
      <c r="C14024" s="465"/>
    </row>
    <row r="14025" spans="2:3" x14ac:dyDescent="0.2">
      <c r="B14025" s="465"/>
      <c r="C14025" s="465"/>
    </row>
    <row r="14026" spans="2:3" x14ac:dyDescent="0.2">
      <c r="B14026" s="465"/>
      <c r="C14026" s="465"/>
    </row>
    <row r="14027" spans="2:3" x14ac:dyDescent="0.2">
      <c r="B14027" s="465"/>
      <c r="C14027" s="465"/>
    </row>
    <row r="14028" spans="2:3" x14ac:dyDescent="0.2">
      <c r="B14028" s="465"/>
      <c r="C14028" s="465"/>
    </row>
    <row r="14029" spans="2:3" x14ac:dyDescent="0.2">
      <c r="B14029" s="465"/>
      <c r="C14029" s="465"/>
    </row>
    <row r="14030" spans="2:3" x14ac:dyDescent="0.2">
      <c r="B14030" s="465"/>
      <c r="C14030" s="465"/>
    </row>
    <row r="14031" spans="2:3" x14ac:dyDescent="0.2">
      <c r="B14031" s="465"/>
      <c r="C14031" s="465"/>
    </row>
    <row r="14032" spans="2:3" x14ac:dyDescent="0.2">
      <c r="B14032" s="465"/>
      <c r="C14032" s="465"/>
    </row>
    <row r="14033" spans="2:3" x14ac:dyDescent="0.2">
      <c r="B14033" s="465"/>
      <c r="C14033" s="465"/>
    </row>
    <row r="14034" spans="2:3" x14ac:dyDescent="0.2">
      <c r="B14034" s="465"/>
      <c r="C14034" s="465"/>
    </row>
    <row r="14035" spans="2:3" x14ac:dyDescent="0.2">
      <c r="B14035" s="465"/>
      <c r="C14035" s="465"/>
    </row>
    <row r="14036" spans="2:3" x14ac:dyDescent="0.2">
      <c r="B14036" s="465"/>
      <c r="C14036" s="465"/>
    </row>
    <row r="14037" spans="2:3" x14ac:dyDescent="0.2">
      <c r="B14037" s="465"/>
      <c r="C14037" s="465"/>
    </row>
    <row r="14038" spans="2:3" x14ac:dyDescent="0.2">
      <c r="B14038" s="465"/>
      <c r="C14038" s="465"/>
    </row>
    <row r="14039" spans="2:3" x14ac:dyDescent="0.2">
      <c r="B14039" s="465"/>
      <c r="C14039" s="465"/>
    </row>
    <row r="14040" spans="2:3" x14ac:dyDescent="0.2">
      <c r="B14040" s="465"/>
      <c r="C14040" s="465"/>
    </row>
    <row r="14041" spans="2:3" x14ac:dyDescent="0.2">
      <c r="B14041" s="465"/>
      <c r="C14041" s="465"/>
    </row>
    <row r="14042" spans="2:3" x14ac:dyDescent="0.2">
      <c r="B14042" s="465"/>
      <c r="C14042" s="465"/>
    </row>
    <row r="14043" spans="2:3" x14ac:dyDescent="0.2">
      <c r="B14043" s="465"/>
      <c r="C14043" s="465"/>
    </row>
    <row r="14044" spans="2:3" x14ac:dyDescent="0.2">
      <c r="B14044" s="465"/>
      <c r="C14044" s="465"/>
    </row>
    <row r="14045" spans="2:3" x14ac:dyDescent="0.2">
      <c r="B14045" s="465"/>
      <c r="C14045" s="465"/>
    </row>
    <row r="14046" spans="2:3" x14ac:dyDescent="0.2">
      <c r="B14046" s="465"/>
      <c r="C14046" s="465"/>
    </row>
    <row r="14047" spans="2:3" x14ac:dyDescent="0.2">
      <c r="B14047" s="465"/>
      <c r="C14047" s="465"/>
    </row>
    <row r="14048" spans="2:3" x14ac:dyDescent="0.2">
      <c r="B14048" s="465"/>
      <c r="C14048" s="465"/>
    </row>
    <row r="14049" spans="2:3" x14ac:dyDescent="0.2">
      <c r="B14049" s="465"/>
      <c r="C14049" s="465"/>
    </row>
    <row r="14050" spans="2:3" x14ac:dyDescent="0.2">
      <c r="B14050" s="465"/>
      <c r="C14050" s="465"/>
    </row>
    <row r="14051" spans="2:3" x14ac:dyDescent="0.2">
      <c r="B14051" s="465"/>
      <c r="C14051" s="465"/>
    </row>
    <row r="14052" spans="2:3" x14ac:dyDescent="0.2">
      <c r="B14052" s="465"/>
      <c r="C14052" s="465"/>
    </row>
    <row r="14053" spans="2:3" x14ac:dyDescent="0.2">
      <c r="B14053" s="465"/>
      <c r="C14053" s="465"/>
    </row>
    <row r="14054" spans="2:3" x14ac:dyDescent="0.2">
      <c r="B14054" s="465"/>
      <c r="C14054" s="465"/>
    </row>
    <row r="14055" spans="2:3" x14ac:dyDescent="0.2">
      <c r="B14055" s="465"/>
      <c r="C14055" s="465"/>
    </row>
    <row r="14056" spans="2:3" x14ac:dyDescent="0.2">
      <c r="B14056" s="465"/>
      <c r="C14056" s="465"/>
    </row>
    <row r="14057" spans="2:3" x14ac:dyDescent="0.2">
      <c r="B14057" s="465"/>
      <c r="C14057" s="465"/>
    </row>
    <row r="14058" spans="2:3" x14ac:dyDescent="0.2">
      <c r="B14058" s="465"/>
      <c r="C14058" s="465"/>
    </row>
    <row r="14059" spans="2:3" x14ac:dyDescent="0.2">
      <c r="B14059" s="465"/>
      <c r="C14059" s="465"/>
    </row>
    <row r="14060" spans="2:3" x14ac:dyDescent="0.2">
      <c r="B14060" s="465"/>
      <c r="C14060" s="465"/>
    </row>
    <row r="14061" spans="2:3" x14ac:dyDescent="0.2">
      <c r="B14061" s="465"/>
      <c r="C14061" s="465"/>
    </row>
    <row r="14062" spans="2:3" x14ac:dyDescent="0.2">
      <c r="B14062" s="465"/>
      <c r="C14062" s="465"/>
    </row>
    <row r="14063" spans="2:3" x14ac:dyDescent="0.2">
      <c r="B14063" s="465"/>
      <c r="C14063" s="465"/>
    </row>
    <row r="14064" spans="2:3" x14ac:dyDescent="0.2">
      <c r="B14064" s="465"/>
      <c r="C14064" s="465"/>
    </row>
    <row r="14065" spans="2:3" x14ac:dyDescent="0.2">
      <c r="B14065" s="465"/>
      <c r="C14065" s="465"/>
    </row>
    <row r="14066" spans="2:3" x14ac:dyDescent="0.2">
      <c r="B14066" s="465"/>
      <c r="C14066" s="465"/>
    </row>
    <row r="14067" spans="2:3" x14ac:dyDescent="0.2">
      <c r="B14067" s="465"/>
      <c r="C14067" s="465"/>
    </row>
    <row r="14068" spans="2:3" x14ac:dyDescent="0.2">
      <c r="B14068" s="465"/>
      <c r="C14068" s="465"/>
    </row>
    <row r="14069" spans="2:3" x14ac:dyDescent="0.2">
      <c r="B14069" s="465"/>
      <c r="C14069" s="465"/>
    </row>
    <row r="14070" spans="2:3" x14ac:dyDescent="0.2">
      <c r="B14070" s="465"/>
      <c r="C14070" s="465"/>
    </row>
    <row r="14071" spans="2:3" x14ac:dyDescent="0.2">
      <c r="B14071" s="465"/>
      <c r="C14071" s="465"/>
    </row>
    <row r="14072" spans="2:3" x14ac:dyDescent="0.2">
      <c r="B14072" s="465"/>
      <c r="C14072" s="465"/>
    </row>
    <row r="14073" spans="2:3" x14ac:dyDescent="0.2">
      <c r="B14073" s="465"/>
      <c r="C14073" s="465"/>
    </row>
    <row r="14074" spans="2:3" x14ac:dyDescent="0.2">
      <c r="B14074" s="465"/>
      <c r="C14074" s="465"/>
    </row>
    <row r="14075" spans="2:3" x14ac:dyDescent="0.2">
      <c r="B14075" s="465"/>
      <c r="C14075" s="465"/>
    </row>
    <row r="14076" spans="2:3" x14ac:dyDescent="0.2">
      <c r="B14076" s="465"/>
      <c r="C14076" s="465"/>
    </row>
    <row r="14077" spans="2:3" x14ac:dyDescent="0.2">
      <c r="B14077" s="465"/>
      <c r="C14077" s="465"/>
    </row>
    <row r="14078" spans="2:3" x14ac:dyDescent="0.2">
      <c r="B14078" s="465"/>
      <c r="C14078" s="465"/>
    </row>
    <row r="14079" spans="2:3" x14ac:dyDescent="0.2">
      <c r="B14079" s="465"/>
      <c r="C14079" s="465"/>
    </row>
    <row r="14080" spans="2:3" x14ac:dyDescent="0.2">
      <c r="B14080" s="465"/>
      <c r="C14080" s="465"/>
    </row>
    <row r="14081" spans="2:3" x14ac:dyDescent="0.2">
      <c r="B14081" s="465"/>
      <c r="C14081" s="465"/>
    </row>
    <row r="14082" spans="2:3" x14ac:dyDescent="0.2">
      <c r="B14082" s="465"/>
      <c r="C14082" s="465"/>
    </row>
    <row r="14083" spans="2:3" x14ac:dyDescent="0.2">
      <c r="B14083" s="465"/>
      <c r="C14083" s="465"/>
    </row>
    <row r="14084" spans="2:3" x14ac:dyDescent="0.2">
      <c r="B14084" s="465"/>
      <c r="C14084" s="465"/>
    </row>
    <row r="14085" spans="2:3" x14ac:dyDescent="0.2">
      <c r="B14085" s="465"/>
      <c r="C14085" s="465"/>
    </row>
    <row r="14086" spans="2:3" x14ac:dyDescent="0.2">
      <c r="B14086" s="465"/>
      <c r="C14086" s="465"/>
    </row>
    <row r="14087" spans="2:3" x14ac:dyDescent="0.2">
      <c r="B14087" s="465"/>
      <c r="C14087" s="465"/>
    </row>
    <row r="14088" spans="2:3" x14ac:dyDescent="0.2">
      <c r="B14088" s="465"/>
      <c r="C14088" s="465"/>
    </row>
    <row r="14089" spans="2:3" x14ac:dyDescent="0.2">
      <c r="B14089" s="465"/>
      <c r="C14089" s="465"/>
    </row>
    <row r="14090" spans="2:3" x14ac:dyDescent="0.2">
      <c r="B14090" s="465"/>
      <c r="C14090" s="465"/>
    </row>
    <row r="14091" spans="2:3" x14ac:dyDescent="0.2">
      <c r="B14091" s="465"/>
      <c r="C14091" s="465"/>
    </row>
    <row r="14092" spans="2:3" x14ac:dyDescent="0.2">
      <c r="B14092" s="465"/>
      <c r="C14092" s="465"/>
    </row>
    <row r="14093" spans="2:3" x14ac:dyDescent="0.2">
      <c r="B14093" s="465"/>
      <c r="C14093" s="465"/>
    </row>
    <row r="14094" spans="2:3" x14ac:dyDescent="0.2">
      <c r="B14094" s="465"/>
      <c r="C14094" s="465"/>
    </row>
    <row r="14095" spans="2:3" x14ac:dyDescent="0.2">
      <c r="B14095" s="465"/>
      <c r="C14095" s="465"/>
    </row>
    <row r="14096" spans="2:3" x14ac:dyDescent="0.2">
      <c r="B14096" s="465"/>
      <c r="C14096" s="465"/>
    </row>
    <row r="14097" spans="2:3" x14ac:dyDescent="0.2">
      <c r="B14097" s="465"/>
      <c r="C14097" s="465"/>
    </row>
    <row r="14098" spans="2:3" x14ac:dyDescent="0.2">
      <c r="B14098" s="465"/>
      <c r="C14098" s="465"/>
    </row>
    <row r="14099" spans="2:3" x14ac:dyDescent="0.2">
      <c r="B14099" s="465"/>
      <c r="C14099" s="465"/>
    </row>
    <row r="14100" spans="2:3" x14ac:dyDescent="0.2">
      <c r="B14100" s="465"/>
      <c r="C14100" s="465"/>
    </row>
    <row r="14101" spans="2:3" x14ac:dyDescent="0.2">
      <c r="B14101" s="465"/>
      <c r="C14101" s="465"/>
    </row>
    <row r="14102" spans="2:3" x14ac:dyDescent="0.2">
      <c r="B14102" s="465"/>
      <c r="C14102" s="465"/>
    </row>
    <row r="14103" spans="2:3" x14ac:dyDescent="0.2">
      <c r="B14103" s="465"/>
      <c r="C14103" s="465"/>
    </row>
    <row r="14104" spans="2:3" x14ac:dyDescent="0.2">
      <c r="B14104" s="465"/>
      <c r="C14104" s="465"/>
    </row>
    <row r="14105" spans="2:3" x14ac:dyDescent="0.2">
      <c r="B14105" s="465"/>
      <c r="C14105" s="465"/>
    </row>
    <row r="14106" spans="2:3" x14ac:dyDescent="0.2">
      <c r="B14106" s="465"/>
      <c r="C14106" s="465"/>
    </row>
    <row r="14107" spans="2:3" x14ac:dyDescent="0.2">
      <c r="B14107" s="465"/>
      <c r="C14107" s="465"/>
    </row>
    <row r="14108" spans="2:3" x14ac:dyDescent="0.2">
      <c r="B14108" s="465"/>
      <c r="C14108" s="465"/>
    </row>
    <row r="14109" spans="2:3" x14ac:dyDescent="0.2">
      <c r="B14109" s="465"/>
      <c r="C14109" s="465"/>
    </row>
    <row r="14110" spans="2:3" x14ac:dyDescent="0.2">
      <c r="B14110" s="465"/>
      <c r="C14110" s="465"/>
    </row>
    <row r="14111" spans="2:3" x14ac:dyDescent="0.2">
      <c r="B14111" s="465"/>
      <c r="C14111" s="465"/>
    </row>
    <row r="14112" spans="2:3" x14ac:dyDescent="0.2">
      <c r="B14112" s="465"/>
      <c r="C14112" s="465"/>
    </row>
    <row r="14113" spans="2:3" x14ac:dyDescent="0.2">
      <c r="B14113" s="465"/>
      <c r="C14113" s="465"/>
    </row>
    <row r="14114" spans="2:3" x14ac:dyDescent="0.2">
      <c r="B14114" s="465"/>
      <c r="C14114" s="465"/>
    </row>
    <row r="14115" spans="2:3" x14ac:dyDescent="0.2">
      <c r="B14115" s="465"/>
      <c r="C14115" s="465"/>
    </row>
    <row r="14116" spans="2:3" x14ac:dyDescent="0.2">
      <c r="B14116" s="465"/>
      <c r="C14116" s="465"/>
    </row>
    <row r="14117" spans="2:3" x14ac:dyDescent="0.2">
      <c r="B14117" s="465"/>
      <c r="C14117" s="465"/>
    </row>
    <row r="14118" spans="2:3" x14ac:dyDescent="0.2">
      <c r="B14118" s="465"/>
      <c r="C14118" s="465"/>
    </row>
    <row r="14119" spans="2:3" x14ac:dyDescent="0.2">
      <c r="B14119" s="465"/>
      <c r="C14119" s="465"/>
    </row>
    <row r="14120" spans="2:3" x14ac:dyDescent="0.2">
      <c r="B14120" s="465"/>
      <c r="C14120" s="465"/>
    </row>
    <row r="14121" spans="2:3" x14ac:dyDescent="0.2">
      <c r="B14121" s="465"/>
      <c r="C14121" s="465"/>
    </row>
    <row r="14122" spans="2:3" x14ac:dyDescent="0.2">
      <c r="B14122" s="465"/>
      <c r="C14122" s="465"/>
    </row>
    <row r="14123" spans="2:3" x14ac:dyDescent="0.2">
      <c r="B14123" s="465"/>
      <c r="C14123" s="465"/>
    </row>
    <row r="14124" spans="2:3" x14ac:dyDescent="0.2">
      <c r="B14124" s="465"/>
      <c r="C14124" s="465"/>
    </row>
    <row r="14125" spans="2:3" x14ac:dyDescent="0.2">
      <c r="B14125" s="465"/>
      <c r="C14125" s="465"/>
    </row>
    <row r="14126" spans="2:3" x14ac:dyDescent="0.2">
      <c r="B14126" s="465"/>
      <c r="C14126" s="465"/>
    </row>
    <row r="14127" spans="2:3" x14ac:dyDescent="0.2">
      <c r="B14127" s="465"/>
      <c r="C14127" s="465"/>
    </row>
    <row r="14128" spans="2:3" x14ac:dyDescent="0.2">
      <c r="B14128" s="465"/>
      <c r="C14128" s="465"/>
    </row>
    <row r="14129" spans="2:3" x14ac:dyDescent="0.2">
      <c r="B14129" s="465"/>
      <c r="C14129" s="465"/>
    </row>
    <row r="14130" spans="2:3" x14ac:dyDescent="0.2">
      <c r="B14130" s="465"/>
      <c r="C14130" s="465"/>
    </row>
    <row r="14131" spans="2:3" x14ac:dyDescent="0.2">
      <c r="B14131" s="465"/>
      <c r="C14131" s="465"/>
    </row>
    <row r="14132" spans="2:3" x14ac:dyDescent="0.2">
      <c r="B14132" s="465"/>
      <c r="C14132" s="465"/>
    </row>
    <row r="14133" spans="2:3" x14ac:dyDescent="0.2">
      <c r="B14133" s="465"/>
      <c r="C14133" s="465"/>
    </row>
    <row r="14134" spans="2:3" x14ac:dyDescent="0.2">
      <c r="B14134" s="465"/>
      <c r="C14134" s="465"/>
    </row>
    <row r="14135" spans="2:3" x14ac:dyDescent="0.2">
      <c r="B14135" s="465"/>
      <c r="C14135" s="465"/>
    </row>
    <row r="14136" spans="2:3" x14ac:dyDescent="0.2">
      <c r="B14136" s="465"/>
      <c r="C14136" s="465"/>
    </row>
    <row r="14137" spans="2:3" x14ac:dyDescent="0.2">
      <c r="B14137" s="465"/>
      <c r="C14137" s="465"/>
    </row>
    <row r="14138" spans="2:3" x14ac:dyDescent="0.2">
      <c r="B14138" s="465"/>
      <c r="C14138" s="465"/>
    </row>
    <row r="14139" spans="2:3" x14ac:dyDescent="0.2">
      <c r="B14139" s="465"/>
      <c r="C14139" s="465"/>
    </row>
    <row r="14140" spans="2:3" x14ac:dyDescent="0.2">
      <c r="B14140" s="465"/>
      <c r="C14140" s="465"/>
    </row>
    <row r="14141" spans="2:3" x14ac:dyDescent="0.2">
      <c r="B14141" s="465"/>
      <c r="C14141" s="465"/>
    </row>
    <row r="14142" spans="2:3" x14ac:dyDescent="0.2">
      <c r="B14142" s="465"/>
      <c r="C14142" s="465"/>
    </row>
    <row r="14143" spans="2:3" x14ac:dyDescent="0.2">
      <c r="B14143" s="465"/>
      <c r="C14143" s="465"/>
    </row>
    <row r="14144" spans="2:3" x14ac:dyDescent="0.2">
      <c r="B14144" s="465"/>
      <c r="C14144" s="465"/>
    </row>
    <row r="14145" spans="2:3" x14ac:dyDescent="0.2">
      <c r="B14145" s="465"/>
      <c r="C14145" s="465"/>
    </row>
    <row r="14146" spans="2:3" x14ac:dyDescent="0.2">
      <c r="B14146" s="465"/>
      <c r="C14146" s="465"/>
    </row>
    <row r="14147" spans="2:3" x14ac:dyDescent="0.2">
      <c r="B14147" s="465"/>
      <c r="C14147" s="465"/>
    </row>
    <row r="14148" spans="2:3" x14ac:dyDescent="0.2">
      <c r="B14148" s="465"/>
      <c r="C14148" s="465"/>
    </row>
    <row r="14149" spans="2:3" x14ac:dyDescent="0.2">
      <c r="B14149" s="465"/>
      <c r="C14149" s="465"/>
    </row>
    <row r="14150" spans="2:3" x14ac:dyDescent="0.2">
      <c r="B14150" s="465"/>
      <c r="C14150" s="465"/>
    </row>
    <row r="14151" spans="2:3" x14ac:dyDescent="0.2">
      <c r="B14151" s="465"/>
      <c r="C14151" s="465"/>
    </row>
    <row r="14152" spans="2:3" x14ac:dyDescent="0.2">
      <c r="B14152" s="465"/>
      <c r="C14152" s="465"/>
    </row>
    <row r="14153" spans="2:3" x14ac:dyDescent="0.2">
      <c r="B14153" s="465"/>
      <c r="C14153" s="465"/>
    </row>
    <row r="14154" spans="2:3" x14ac:dyDescent="0.2">
      <c r="B14154" s="465"/>
      <c r="C14154" s="465"/>
    </row>
    <row r="14155" spans="2:3" x14ac:dyDescent="0.2">
      <c r="B14155" s="465"/>
      <c r="C14155" s="465"/>
    </row>
    <row r="14156" spans="2:3" x14ac:dyDescent="0.2">
      <c r="B14156" s="465"/>
      <c r="C14156" s="465"/>
    </row>
    <row r="14157" spans="2:3" x14ac:dyDescent="0.2">
      <c r="B14157" s="465"/>
      <c r="C14157" s="465"/>
    </row>
    <row r="14158" spans="2:3" x14ac:dyDescent="0.2">
      <c r="B14158" s="465"/>
      <c r="C14158" s="465"/>
    </row>
    <row r="14159" spans="2:3" x14ac:dyDescent="0.2">
      <c r="B14159" s="465"/>
      <c r="C14159" s="465"/>
    </row>
    <row r="14160" spans="2:3" x14ac:dyDescent="0.2">
      <c r="B14160" s="465"/>
      <c r="C14160" s="465"/>
    </row>
    <row r="14161" spans="2:3" x14ac:dyDescent="0.2">
      <c r="B14161" s="465"/>
      <c r="C14161" s="465"/>
    </row>
    <row r="14162" spans="2:3" x14ac:dyDescent="0.2">
      <c r="B14162" s="465"/>
      <c r="C14162" s="465"/>
    </row>
    <row r="14163" spans="2:3" x14ac:dyDescent="0.2">
      <c r="B14163" s="465"/>
      <c r="C14163" s="465"/>
    </row>
    <row r="14164" spans="2:3" x14ac:dyDescent="0.2">
      <c r="B14164" s="465"/>
      <c r="C14164" s="465"/>
    </row>
    <row r="14165" spans="2:3" x14ac:dyDescent="0.2">
      <c r="B14165" s="465"/>
      <c r="C14165" s="465"/>
    </row>
    <row r="14166" spans="2:3" x14ac:dyDescent="0.2">
      <c r="B14166" s="465"/>
      <c r="C14166" s="465"/>
    </row>
    <row r="14167" spans="2:3" x14ac:dyDescent="0.2">
      <c r="B14167" s="465"/>
      <c r="C14167" s="465"/>
    </row>
    <row r="14168" spans="2:3" x14ac:dyDescent="0.2">
      <c r="B14168" s="465"/>
      <c r="C14168" s="465"/>
    </row>
    <row r="14169" spans="2:3" x14ac:dyDescent="0.2">
      <c r="B14169" s="465"/>
      <c r="C14169" s="465"/>
    </row>
    <row r="14170" spans="2:3" x14ac:dyDescent="0.2">
      <c r="B14170" s="465"/>
      <c r="C14170" s="465"/>
    </row>
    <row r="14171" spans="2:3" x14ac:dyDescent="0.2">
      <c r="B14171" s="465"/>
      <c r="C14171" s="465"/>
    </row>
    <row r="14172" spans="2:3" x14ac:dyDescent="0.2">
      <c r="B14172" s="465"/>
      <c r="C14172" s="465"/>
    </row>
    <row r="14173" spans="2:3" x14ac:dyDescent="0.2">
      <c r="B14173" s="465"/>
      <c r="C14173" s="465"/>
    </row>
    <row r="14174" spans="2:3" x14ac:dyDescent="0.2">
      <c r="B14174" s="465"/>
      <c r="C14174" s="465"/>
    </row>
    <row r="14175" spans="2:3" x14ac:dyDescent="0.2">
      <c r="B14175" s="465"/>
      <c r="C14175" s="465"/>
    </row>
    <row r="14176" spans="2:3" x14ac:dyDescent="0.2">
      <c r="B14176" s="465"/>
      <c r="C14176" s="465"/>
    </row>
    <row r="14177" spans="2:3" x14ac:dyDescent="0.2">
      <c r="B14177" s="465"/>
      <c r="C14177" s="465"/>
    </row>
    <row r="14178" spans="2:3" x14ac:dyDescent="0.2">
      <c r="B14178" s="465"/>
      <c r="C14178" s="465"/>
    </row>
    <row r="14179" spans="2:3" x14ac:dyDescent="0.2">
      <c r="B14179" s="465"/>
      <c r="C14179" s="465"/>
    </row>
    <row r="14180" spans="2:3" x14ac:dyDescent="0.2">
      <c r="B14180" s="465"/>
      <c r="C14180" s="465"/>
    </row>
    <row r="14181" spans="2:3" x14ac:dyDescent="0.2">
      <c r="B14181" s="465"/>
      <c r="C14181" s="465"/>
    </row>
    <row r="14182" spans="2:3" x14ac:dyDescent="0.2">
      <c r="B14182" s="465"/>
      <c r="C14182" s="465"/>
    </row>
    <row r="14183" spans="2:3" x14ac:dyDescent="0.2">
      <c r="B14183" s="465"/>
      <c r="C14183" s="465"/>
    </row>
    <row r="14184" spans="2:3" x14ac:dyDescent="0.2">
      <c r="B14184" s="465"/>
      <c r="C14184" s="465"/>
    </row>
    <row r="14185" spans="2:3" x14ac:dyDescent="0.2">
      <c r="B14185" s="465"/>
      <c r="C14185" s="465"/>
    </row>
    <row r="14186" spans="2:3" x14ac:dyDescent="0.2">
      <c r="B14186" s="465"/>
      <c r="C14186" s="465"/>
    </row>
    <row r="14187" spans="2:3" x14ac:dyDescent="0.2">
      <c r="B14187" s="465"/>
      <c r="C14187" s="465"/>
    </row>
    <row r="14188" spans="2:3" x14ac:dyDescent="0.2">
      <c r="B14188" s="465"/>
      <c r="C14188" s="465"/>
    </row>
    <row r="14189" spans="2:3" x14ac:dyDescent="0.2">
      <c r="B14189" s="465"/>
      <c r="C14189" s="465"/>
    </row>
    <row r="14190" spans="2:3" x14ac:dyDescent="0.2">
      <c r="B14190" s="465"/>
      <c r="C14190" s="465"/>
    </row>
    <row r="14191" spans="2:3" x14ac:dyDescent="0.2">
      <c r="B14191" s="465"/>
      <c r="C14191" s="465"/>
    </row>
    <row r="14192" spans="2:3" x14ac:dyDescent="0.2">
      <c r="B14192" s="465"/>
      <c r="C14192" s="465"/>
    </row>
    <row r="14193" spans="2:3" x14ac:dyDescent="0.2">
      <c r="B14193" s="465"/>
      <c r="C14193" s="465"/>
    </row>
    <row r="14194" spans="2:3" x14ac:dyDescent="0.2">
      <c r="B14194" s="465"/>
      <c r="C14194" s="465"/>
    </row>
    <row r="14195" spans="2:3" x14ac:dyDescent="0.2">
      <c r="B14195" s="465"/>
      <c r="C14195" s="465"/>
    </row>
    <row r="14196" spans="2:3" x14ac:dyDescent="0.2">
      <c r="B14196" s="465"/>
      <c r="C14196" s="465"/>
    </row>
    <row r="14197" spans="2:3" x14ac:dyDescent="0.2">
      <c r="B14197" s="465"/>
      <c r="C14197" s="465"/>
    </row>
    <row r="14198" spans="2:3" x14ac:dyDescent="0.2">
      <c r="B14198" s="465"/>
      <c r="C14198" s="465"/>
    </row>
    <row r="14199" spans="2:3" x14ac:dyDescent="0.2">
      <c r="B14199" s="465"/>
      <c r="C14199" s="465"/>
    </row>
    <row r="14200" spans="2:3" x14ac:dyDescent="0.2">
      <c r="B14200" s="465"/>
      <c r="C14200" s="465"/>
    </row>
    <row r="14201" spans="2:3" x14ac:dyDescent="0.2">
      <c r="B14201" s="465"/>
      <c r="C14201" s="465"/>
    </row>
    <row r="14202" spans="2:3" x14ac:dyDescent="0.2">
      <c r="B14202" s="465"/>
      <c r="C14202" s="465"/>
    </row>
    <row r="14203" spans="2:3" x14ac:dyDescent="0.2">
      <c r="B14203" s="465"/>
      <c r="C14203" s="465"/>
    </row>
    <row r="14204" spans="2:3" x14ac:dyDescent="0.2">
      <c r="B14204" s="465"/>
      <c r="C14204" s="465"/>
    </row>
    <row r="14205" spans="2:3" x14ac:dyDescent="0.2">
      <c r="B14205" s="465"/>
      <c r="C14205" s="465"/>
    </row>
    <row r="14206" spans="2:3" x14ac:dyDescent="0.2">
      <c r="B14206" s="465"/>
      <c r="C14206" s="465"/>
    </row>
    <row r="14207" spans="2:3" x14ac:dyDescent="0.2">
      <c r="B14207" s="465"/>
      <c r="C14207" s="465"/>
    </row>
    <row r="14208" spans="2:3" x14ac:dyDescent="0.2">
      <c r="B14208" s="465"/>
      <c r="C14208" s="465"/>
    </row>
    <row r="14209" spans="2:3" x14ac:dyDescent="0.2">
      <c r="B14209" s="465"/>
      <c r="C14209" s="465"/>
    </row>
    <row r="14210" spans="2:3" x14ac:dyDescent="0.2">
      <c r="B14210" s="465"/>
      <c r="C14210" s="465"/>
    </row>
    <row r="14211" spans="2:3" x14ac:dyDescent="0.2">
      <c r="B14211" s="465"/>
      <c r="C14211" s="465"/>
    </row>
    <row r="14212" spans="2:3" x14ac:dyDescent="0.2">
      <c r="B14212" s="465"/>
      <c r="C14212" s="465"/>
    </row>
    <row r="14213" spans="2:3" x14ac:dyDescent="0.2">
      <c r="B14213" s="465"/>
      <c r="C14213" s="465"/>
    </row>
    <row r="14214" spans="2:3" x14ac:dyDescent="0.2">
      <c r="B14214" s="465"/>
      <c r="C14214" s="465"/>
    </row>
    <row r="14215" spans="2:3" x14ac:dyDescent="0.2">
      <c r="B14215" s="465"/>
      <c r="C14215" s="465"/>
    </row>
    <row r="14216" spans="2:3" x14ac:dyDescent="0.2">
      <c r="B14216" s="465"/>
      <c r="C14216" s="465"/>
    </row>
    <row r="14217" spans="2:3" x14ac:dyDescent="0.2">
      <c r="B14217" s="465"/>
      <c r="C14217" s="465"/>
    </row>
    <row r="14218" spans="2:3" x14ac:dyDescent="0.2">
      <c r="B14218" s="465"/>
      <c r="C14218" s="465"/>
    </row>
    <row r="14219" spans="2:3" x14ac:dyDescent="0.2">
      <c r="B14219" s="465"/>
      <c r="C14219" s="465"/>
    </row>
    <row r="14220" spans="2:3" x14ac:dyDescent="0.2">
      <c r="B14220" s="465"/>
      <c r="C14220" s="465"/>
    </row>
    <row r="14221" spans="2:3" x14ac:dyDescent="0.2">
      <c r="B14221" s="465"/>
      <c r="C14221" s="465"/>
    </row>
    <row r="14222" spans="2:3" x14ac:dyDescent="0.2">
      <c r="B14222" s="465"/>
      <c r="C14222" s="465"/>
    </row>
    <row r="14223" spans="2:3" x14ac:dyDescent="0.2">
      <c r="B14223" s="465"/>
      <c r="C14223" s="465"/>
    </row>
    <row r="14224" spans="2:3" x14ac:dyDescent="0.2">
      <c r="B14224" s="465"/>
      <c r="C14224" s="465"/>
    </row>
    <row r="14225" spans="2:3" x14ac:dyDescent="0.2">
      <c r="B14225" s="465"/>
      <c r="C14225" s="465"/>
    </row>
    <row r="14226" spans="2:3" x14ac:dyDescent="0.2">
      <c r="B14226" s="465"/>
      <c r="C14226" s="465"/>
    </row>
    <row r="14227" spans="2:3" x14ac:dyDescent="0.2">
      <c r="B14227" s="465"/>
      <c r="C14227" s="465"/>
    </row>
    <row r="14228" spans="2:3" x14ac:dyDescent="0.2">
      <c r="B14228" s="465"/>
      <c r="C14228" s="465"/>
    </row>
    <row r="14229" spans="2:3" x14ac:dyDescent="0.2">
      <c r="B14229" s="465"/>
      <c r="C14229" s="465"/>
    </row>
    <row r="14230" spans="2:3" x14ac:dyDescent="0.2">
      <c r="B14230" s="465"/>
      <c r="C14230" s="465"/>
    </row>
    <row r="14231" spans="2:3" x14ac:dyDescent="0.2">
      <c r="B14231" s="465"/>
      <c r="C14231" s="465"/>
    </row>
    <row r="14232" spans="2:3" x14ac:dyDescent="0.2">
      <c r="B14232" s="465"/>
      <c r="C14232" s="465"/>
    </row>
    <row r="14233" spans="2:3" x14ac:dyDescent="0.2">
      <c r="B14233" s="465"/>
      <c r="C14233" s="465"/>
    </row>
    <row r="14234" spans="2:3" x14ac:dyDescent="0.2">
      <c r="B14234" s="465"/>
      <c r="C14234" s="465"/>
    </row>
    <row r="14235" spans="2:3" x14ac:dyDescent="0.2">
      <c r="B14235" s="465"/>
      <c r="C14235" s="465"/>
    </row>
    <row r="14236" spans="2:3" x14ac:dyDescent="0.2">
      <c r="B14236" s="465"/>
      <c r="C14236" s="465"/>
    </row>
    <row r="14237" spans="2:3" x14ac:dyDescent="0.2">
      <c r="B14237" s="465"/>
      <c r="C14237" s="465"/>
    </row>
    <row r="14238" spans="2:3" x14ac:dyDescent="0.2">
      <c r="B14238" s="465"/>
      <c r="C14238" s="465"/>
    </row>
    <row r="14239" spans="2:3" x14ac:dyDescent="0.2">
      <c r="B14239" s="465"/>
      <c r="C14239" s="465"/>
    </row>
    <row r="14240" spans="2:3" x14ac:dyDescent="0.2">
      <c r="B14240" s="465"/>
      <c r="C14240" s="465"/>
    </row>
    <row r="14241" spans="2:3" x14ac:dyDescent="0.2">
      <c r="B14241" s="465"/>
      <c r="C14241" s="465"/>
    </row>
    <row r="14242" spans="2:3" x14ac:dyDescent="0.2">
      <c r="B14242" s="465"/>
      <c r="C14242" s="465"/>
    </row>
    <row r="14243" spans="2:3" x14ac:dyDescent="0.2">
      <c r="B14243" s="465"/>
      <c r="C14243" s="465"/>
    </row>
    <row r="14244" spans="2:3" x14ac:dyDescent="0.2">
      <c r="B14244" s="465"/>
      <c r="C14244" s="465"/>
    </row>
    <row r="14245" spans="2:3" x14ac:dyDescent="0.2">
      <c r="B14245" s="465"/>
      <c r="C14245" s="465"/>
    </row>
    <row r="14246" spans="2:3" x14ac:dyDescent="0.2">
      <c r="B14246" s="465"/>
      <c r="C14246" s="465"/>
    </row>
    <row r="14247" spans="2:3" x14ac:dyDescent="0.2">
      <c r="B14247" s="465"/>
      <c r="C14247" s="465"/>
    </row>
    <row r="14248" spans="2:3" x14ac:dyDescent="0.2">
      <c r="B14248" s="465"/>
      <c r="C14248" s="465"/>
    </row>
    <row r="14249" spans="2:3" x14ac:dyDescent="0.2">
      <c r="B14249" s="465"/>
      <c r="C14249" s="465"/>
    </row>
    <row r="14250" spans="2:3" x14ac:dyDescent="0.2">
      <c r="B14250" s="465"/>
      <c r="C14250" s="465"/>
    </row>
    <row r="14251" spans="2:3" x14ac:dyDescent="0.2">
      <c r="B14251" s="465"/>
      <c r="C14251" s="465"/>
    </row>
    <row r="14252" spans="2:3" x14ac:dyDescent="0.2">
      <c r="B14252" s="465"/>
      <c r="C14252" s="465"/>
    </row>
    <row r="14253" spans="2:3" x14ac:dyDescent="0.2">
      <c r="B14253" s="465"/>
      <c r="C14253" s="465"/>
    </row>
    <row r="14254" spans="2:3" x14ac:dyDescent="0.2">
      <c r="B14254" s="465"/>
      <c r="C14254" s="465"/>
    </row>
    <row r="14255" spans="2:3" x14ac:dyDescent="0.2">
      <c r="B14255" s="465"/>
      <c r="C14255" s="465"/>
    </row>
    <row r="14256" spans="2:3" x14ac:dyDescent="0.2">
      <c r="B14256" s="465"/>
      <c r="C14256" s="465"/>
    </row>
    <row r="14257" spans="2:3" x14ac:dyDescent="0.2">
      <c r="B14257" s="465"/>
      <c r="C14257" s="465"/>
    </row>
    <row r="14258" spans="2:3" x14ac:dyDescent="0.2">
      <c r="B14258" s="465"/>
      <c r="C14258" s="465"/>
    </row>
    <row r="14259" spans="2:3" x14ac:dyDescent="0.2">
      <c r="B14259" s="465"/>
      <c r="C14259" s="465"/>
    </row>
    <row r="14260" spans="2:3" x14ac:dyDescent="0.2">
      <c r="B14260" s="465"/>
      <c r="C14260" s="465"/>
    </row>
    <row r="14261" spans="2:3" x14ac:dyDescent="0.2">
      <c r="B14261" s="465"/>
      <c r="C14261" s="465"/>
    </row>
    <row r="14262" spans="2:3" x14ac:dyDescent="0.2">
      <c r="B14262" s="465"/>
      <c r="C14262" s="465"/>
    </row>
    <row r="14263" spans="2:3" x14ac:dyDescent="0.2">
      <c r="B14263" s="465"/>
      <c r="C14263" s="465"/>
    </row>
    <row r="14264" spans="2:3" x14ac:dyDescent="0.2">
      <c r="B14264" s="465"/>
      <c r="C14264" s="465"/>
    </row>
    <row r="14265" spans="2:3" x14ac:dyDescent="0.2">
      <c r="B14265" s="465"/>
      <c r="C14265" s="465"/>
    </row>
    <row r="14266" spans="2:3" x14ac:dyDescent="0.2">
      <c r="B14266" s="465"/>
      <c r="C14266" s="465"/>
    </row>
    <row r="14267" spans="2:3" x14ac:dyDescent="0.2">
      <c r="B14267" s="465"/>
      <c r="C14267" s="465"/>
    </row>
    <row r="14268" spans="2:3" x14ac:dyDescent="0.2">
      <c r="B14268" s="465"/>
      <c r="C14268" s="465"/>
    </row>
    <row r="14269" spans="2:3" x14ac:dyDescent="0.2">
      <c r="B14269" s="465"/>
      <c r="C14269" s="465"/>
    </row>
    <row r="14270" spans="2:3" x14ac:dyDescent="0.2">
      <c r="B14270" s="465"/>
      <c r="C14270" s="465"/>
    </row>
    <row r="14271" spans="2:3" x14ac:dyDescent="0.2">
      <c r="B14271" s="465"/>
      <c r="C14271" s="465"/>
    </row>
    <row r="14272" spans="2:3" x14ac:dyDescent="0.2">
      <c r="B14272" s="465"/>
      <c r="C14272" s="465"/>
    </row>
    <row r="14273" spans="2:3" x14ac:dyDescent="0.2">
      <c r="B14273" s="465"/>
      <c r="C14273" s="465"/>
    </row>
    <row r="14274" spans="2:3" x14ac:dyDescent="0.2">
      <c r="B14274" s="465"/>
      <c r="C14274" s="465"/>
    </row>
    <row r="14275" spans="2:3" x14ac:dyDescent="0.2">
      <c r="B14275" s="465"/>
      <c r="C14275" s="465"/>
    </row>
    <row r="14276" spans="2:3" x14ac:dyDescent="0.2">
      <c r="B14276" s="465"/>
      <c r="C14276" s="465"/>
    </row>
    <row r="14277" spans="2:3" x14ac:dyDescent="0.2">
      <c r="B14277" s="465"/>
      <c r="C14277" s="465"/>
    </row>
    <row r="14278" spans="2:3" x14ac:dyDescent="0.2">
      <c r="B14278" s="465"/>
      <c r="C14278" s="465"/>
    </row>
    <row r="14279" spans="2:3" x14ac:dyDescent="0.2">
      <c r="B14279" s="465"/>
      <c r="C14279" s="465"/>
    </row>
    <row r="14280" spans="2:3" x14ac:dyDescent="0.2">
      <c r="B14280" s="465"/>
      <c r="C14280" s="465"/>
    </row>
    <row r="14281" spans="2:3" x14ac:dyDescent="0.2">
      <c r="B14281" s="465"/>
      <c r="C14281" s="465"/>
    </row>
    <row r="14282" spans="2:3" x14ac:dyDescent="0.2">
      <c r="B14282" s="465"/>
      <c r="C14282" s="465"/>
    </row>
    <row r="14283" spans="2:3" x14ac:dyDescent="0.2">
      <c r="B14283" s="465"/>
      <c r="C14283" s="465"/>
    </row>
    <row r="14284" spans="2:3" x14ac:dyDescent="0.2">
      <c r="B14284" s="465"/>
      <c r="C14284" s="465"/>
    </row>
    <row r="14285" spans="2:3" x14ac:dyDescent="0.2">
      <c r="B14285" s="465"/>
      <c r="C14285" s="465"/>
    </row>
    <row r="14286" spans="2:3" x14ac:dyDescent="0.2">
      <c r="B14286" s="465"/>
      <c r="C14286" s="465"/>
    </row>
    <row r="14287" spans="2:3" x14ac:dyDescent="0.2">
      <c r="B14287" s="465"/>
      <c r="C14287" s="465"/>
    </row>
    <row r="14288" spans="2:3" x14ac:dyDescent="0.2">
      <c r="B14288" s="465"/>
      <c r="C14288" s="465"/>
    </row>
    <row r="14289" spans="2:3" x14ac:dyDescent="0.2">
      <c r="B14289" s="465"/>
      <c r="C14289" s="465"/>
    </row>
    <row r="14290" spans="2:3" x14ac:dyDescent="0.2">
      <c r="B14290" s="465"/>
      <c r="C14290" s="465"/>
    </row>
    <row r="14291" spans="2:3" x14ac:dyDescent="0.2">
      <c r="B14291" s="465"/>
      <c r="C14291" s="465"/>
    </row>
    <row r="14292" spans="2:3" x14ac:dyDescent="0.2">
      <c r="B14292" s="465"/>
      <c r="C14292" s="465"/>
    </row>
    <row r="14293" spans="2:3" x14ac:dyDescent="0.2">
      <c r="B14293" s="465"/>
      <c r="C14293" s="465"/>
    </row>
    <row r="14294" spans="2:3" x14ac:dyDescent="0.2">
      <c r="B14294" s="465"/>
      <c r="C14294" s="465"/>
    </row>
    <row r="14295" spans="2:3" x14ac:dyDescent="0.2">
      <c r="B14295" s="465"/>
      <c r="C14295" s="465"/>
    </row>
    <row r="14296" spans="2:3" x14ac:dyDescent="0.2">
      <c r="B14296" s="465"/>
      <c r="C14296" s="465"/>
    </row>
    <row r="14297" spans="2:3" x14ac:dyDescent="0.2">
      <c r="B14297" s="465"/>
      <c r="C14297" s="465"/>
    </row>
    <row r="14298" spans="2:3" x14ac:dyDescent="0.2">
      <c r="B14298" s="465"/>
      <c r="C14298" s="465"/>
    </row>
    <row r="14299" spans="2:3" x14ac:dyDescent="0.2">
      <c r="B14299" s="465"/>
      <c r="C14299" s="465"/>
    </row>
    <row r="14300" spans="2:3" x14ac:dyDescent="0.2">
      <c r="B14300" s="465"/>
      <c r="C14300" s="465"/>
    </row>
    <row r="14301" spans="2:3" x14ac:dyDescent="0.2">
      <c r="B14301" s="465"/>
      <c r="C14301" s="465"/>
    </row>
    <row r="14302" spans="2:3" x14ac:dyDescent="0.2">
      <c r="B14302" s="465"/>
      <c r="C14302" s="465"/>
    </row>
    <row r="14303" spans="2:3" x14ac:dyDescent="0.2">
      <c r="B14303" s="465"/>
      <c r="C14303" s="465"/>
    </row>
    <row r="14304" spans="2:3" x14ac:dyDescent="0.2">
      <c r="B14304" s="465"/>
      <c r="C14304" s="465"/>
    </row>
    <row r="14305" spans="2:3" x14ac:dyDescent="0.2">
      <c r="B14305" s="465"/>
      <c r="C14305" s="465"/>
    </row>
    <row r="14306" spans="2:3" x14ac:dyDescent="0.2">
      <c r="B14306" s="465"/>
      <c r="C14306" s="465"/>
    </row>
    <row r="14307" spans="2:3" x14ac:dyDescent="0.2">
      <c r="B14307" s="465"/>
      <c r="C14307" s="465"/>
    </row>
    <row r="14308" spans="2:3" x14ac:dyDescent="0.2">
      <c r="B14308" s="465"/>
      <c r="C14308" s="465"/>
    </row>
    <row r="14309" spans="2:3" x14ac:dyDescent="0.2">
      <c r="B14309" s="465"/>
      <c r="C14309" s="465"/>
    </row>
    <row r="14310" spans="2:3" x14ac:dyDescent="0.2">
      <c r="B14310" s="465"/>
      <c r="C14310" s="465"/>
    </row>
    <row r="14311" spans="2:3" x14ac:dyDescent="0.2">
      <c r="B14311" s="465"/>
      <c r="C14311" s="465"/>
    </row>
    <row r="14312" spans="2:3" x14ac:dyDescent="0.2">
      <c r="B14312" s="465"/>
      <c r="C14312" s="465"/>
    </row>
    <row r="14313" spans="2:3" x14ac:dyDescent="0.2">
      <c r="B14313" s="465"/>
      <c r="C14313" s="465"/>
    </row>
    <row r="14314" spans="2:3" x14ac:dyDescent="0.2">
      <c r="B14314" s="465"/>
      <c r="C14314" s="465"/>
    </row>
    <row r="14315" spans="2:3" x14ac:dyDescent="0.2">
      <c r="B14315" s="465"/>
      <c r="C14315" s="465"/>
    </row>
    <row r="14316" spans="2:3" x14ac:dyDescent="0.2">
      <c r="B14316" s="465"/>
      <c r="C14316" s="465"/>
    </row>
    <row r="14317" spans="2:3" x14ac:dyDescent="0.2">
      <c r="B14317" s="465"/>
      <c r="C14317" s="465"/>
    </row>
    <row r="14318" spans="2:3" x14ac:dyDescent="0.2">
      <c r="B14318" s="465"/>
      <c r="C14318" s="465"/>
    </row>
    <row r="14319" spans="2:3" x14ac:dyDescent="0.2">
      <c r="B14319" s="465"/>
      <c r="C14319" s="465"/>
    </row>
    <row r="14320" spans="2:3" x14ac:dyDescent="0.2">
      <c r="B14320" s="465"/>
      <c r="C14320" s="465"/>
    </row>
    <row r="14321" spans="2:3" x14ac:dyDescent="0.2">
      <c r="B14321" s="465"/>
      <c r="C14321" s="465"/>
    </row>
    <row r="14322" spans="2:3" x14ac:dyDescent="0.2">
      <c r="B14322" s="465"/>
      <c r="C14322" s="465"/>
    </row>
    <row r="14323" spans="2:3" x14ac:dyDescent="0.2">
      <c r="B14323" s="465"/>
      <c r="C14323" s="465"/>
    </row>
    <row r="14324" spans="2:3" x14ac:dyDescent="0.2">
      <c r="B14324" s="465"/>
      <c r="C14324" s="465"/>
    </row>
    <row r="14325" spans="2:3" x14ac:dyDescent="0.2">
      <c r="B14325" s="465"/>
      <c r="C14325" s="465"/>
    </row>
    <row r="14326" spans="2:3" x14ac:dyDescent="0.2">
      <c r="B14326" s="465"/>
      <c r="C14326" s="465"/>
    </row>
    <row r="14327" spans="2:3" x14ac:dyDescent="0.2">
      <c r="B14327" s="465"/>
      <c r="C14327" s="465"/>
    </row>
    <row r="14328" spans="2:3" x14ac:dyDescent="0.2">
      <c r="B14328" s="465"/>
      <c r="C14328" s="465"/>
    </row>
    <row r="14329" spans="2:3" x14ac:dyDescent="0.2">
      <c r="B14329" s="465"/>
      <c r="C14329" s="465"/>
    </row>
    <row r="14330" spans="2:3" x14ac:dyDescent="0.2">
      <c r="B14330" s="465"/>
      <c r="C14330" s="465"/>
    </row>
    <row r="14331" spans="2:3" x14ac:dyDescent="0.2">
      <c r="B14331" s="465"/>
      <c r="C14331" s="465"/>
    </row>
    <row r="14332" spans="2:3" x14ac:dyDescent="0.2">
      <c r="B14332" s="465"/>
      <c r="C14332" s="465"/>
    </row>
    <row r="14333" spans="2:3" x14ac:dyDescent="0.2">
      <c r="B14333" s="465"/>
      <c r="C14333" s="465"/>
    </row>
    <row r="14334" spans="2:3" x14ac:dyDescent="0.2">
      <c r="B14334" s="465"/>
      <c r="C14334" s="465"/>
    </row>
    <row r="14335" spans="2:3" x14ac:dyDescent="0.2">
      <c r="B14335" s="465"/>
      <c r="C14335" s="465"/>
    </row>
    <row r="14336" spans="2:3" x14ac:dyDescent="0.2">
      <c r="B14336" s="465"/>
      <c r="C14336" s="465"/>
    </row>
    <row r="14337" spans="2:3" x14ac:dyDescent="0.2">
      <c r="B14337" s="465"/>
      <c r="C14337" s="465"/>
    </row>
    <row r="14338" spans="2:3" x14ac:dyDescent="0.2">
      <c r="B14338" s="465"/>
      <c r="C14338" s="465"/>
    </row>
    <row r="14339" spans="2:3" x14ac:dyDescent="0.2">
      <c r="B14339" s="465"/>
      <c r="C14339" s="465"/>
    </row>
    <row r="14340" spans="2:3" x14ac:dyDescent="0.2">
      <c r="B14340" s="465"/>
      <c r="C14340" s="465"/>
    </row>
    <row r="14341" spans="2:3" x14ac:dyDescent="0.2">
      <c r="B14341" s="465"/>
      <c r="C14341" s="465"/>
    </row>
    <row r="14342" spans="2:3" x14ac:dyDescent="0.2">
      <c r="B14342" s="465"/>
      <c r="C14342" s="465"/>
    </row>
    <row r="14343" spans="2:3" x14ac:dyDescent="0.2">
      <c r="B14343" s="465"/>
      <c r="C14343" s="465"/>
    </row>
    <row r="14344" spans="2:3" x14ac:dyDescent="0.2">
      <c r="B14344" s="465"/>
      <c r="C14344" s="465"/>
    </row>
    <row r="14345" spans="2:3" x14ac:dyDescent="0.2">
      <c r="B14345" s="465"/>
      <c r="C14345" s="465"/>
    </row>
    <row r="14346" spans="2:3" x14ac:dyDescent="0.2">
      <c r="B14346" s="465"/>
      <c r="C14346" s="465"/>
    </row>
    <row r="14347" spans="2:3" x14ac:dyDescent="0.2">
      <c r="B14347" s="465"/>
      <c r="C14347" s="465"/>
    </row>
    <row r="14348" spans="2:3" x14ac:dyDescent="0.2">
      <c r="B14348" s="465"/>
      <c r="C14348" s="465"/>
    </row>
    <row r="14349" spans="2:3" x14ac:dyDescent="0.2">
      <c r="B14349" s="465"/>
      <c r="C14349" s="465"/>
    </row>
    <row r="14350" spans="2:3" x14ac:dyDescent="0.2">
      <c r="B14350" s="465"/>
      <c r="C14350" s="465"/>
    </row>
    <row r="14351" spans="2:3" x14ac:dyDescent="0.2">
      <c r="B14351" s="465"/>
      <c r="C14351" s="465"/>
    </row>
    <row r="14352" spans="2:3" x14ac:dyDescent="0.2">
      <c r="B14352" s="465"/>
      <c r="C14352" s="465"/>
    </row>
    <row r="14353" spans="2:3" x14ac:dyDescent="0.2">
      <c r="B14353" s="465"/>
      <c r="C14353" s="465"/>
    </row>
    <row r="14354" spans="2:3" x14ac:dyDescent="0.2">
      <c r="B14354" s="465"/>
      <c r="C14354" s="465"/>
    </row>
    <row r="14355" spans="2:3" x14ac:dyDescent="0.2">
      <c r="B14355" s="465"/>
      <c r="C14355" s="465"/>
    </row>
    <row r="14356" spans="2:3" x14ac:dyDescent="0.2">
      <c r="B14356" s="465"/>
      <c r="C14356" s="465"/>
    </row>
    <row r="14357" spans="2:3" x14ac:dyDescent="0.2">
      <c r="B14357" s="465"/>
      <c r="C14357" s="465"/>
    </row>
    <row r="14358" spans="2:3" x14ac:dyDescent="0.2">
      <c r="B14358" s="465"/>
      <c r="C14358" s="465"/>
    </row>
    <row r="14359" spans="2:3" x14ac:dyDescent="0.2">
      <c r="B14359" s="465"/>
      <c r="C14359" s="465"/>
    </row>
    <row r="14360" spans="2:3" x14ac:dyDescent="0.2">
      <c r="B14360" s="465"/>
      <c r="C14360" s="465"/>
    </row>
    <row r="14361" spans="2:3" x14ac:dyDescent="0.2">
      <c r="B14361" s="465"/>
      <c r="C14361" s="465"/>
    </row>
    <row r="14362" spans="2:3" x14ac:dyDescent="0.2">
      <c r="B14362" s="465"/>
      <c r="C14362" s="465"/>
    </row>
    <row r="14363" spans="2:3" x14ac:dyDescent="0.2">
      <c r="B14363" s="465"/>
      <c r="C14363" s="465"/>
    </row>
    <row r="14364" spans="2:3" x14ac:dyDescent="0.2">
      <c r="B14364" s="465"/>
      <c r="C14364" s="465"/>
    </row>
    <row r="14365" spans="2:3" x14ac:dyDescent="0.2">
      <c r="B14365" s="465"/>
      <c r="C14365" s="465"/>
    </row>
    <row r="14366" spans="2:3" x14ac:dyDescent="0.2">
      <c r="B14366" s="465"/>
      <c r="C14366" s="465"/>
    </row>
    <row r="14367" spans="2:3" x14ac:dyDescent="0.2">
      <c r="B14367" s="465"/>
      <c r="C14367" s="465"/>
    </row>
    <row r="14368" spans="2:3" x14ac:dyDescent="0.2">
      <c r="B14368" s="465"/>
      <c r="C14368" s="465"/>
    </row>
    <row r="14369" spans="2:3" x14ac:dyDescent="0.2">
      <c r="B14369" s="465"/>
      <c r="C14369" s="465"/>
    </row>
    <row r="14370" spans="2:3" x14ac:dyDescent="0.2">
      <c r="B14370" s="465"/>
      <c r="C14370" s="465"/>
    </row>
    <row r="14371" spans="2:3" x14ac:dyDescent="0.2">
      <c r="B14371" s="465"/>
      <c r="C14371" s="465"/>
    </row>
    <row r="14372" spans="2:3" x14ac:dyDescent="0.2">
      <c r="B14372" s="465"/>
      <c r="C14372" s="465"/>
    </row>
    <row r="14373" spans="2:3" x14ac:dyDescent="0.2">
      <c r="B14373" s="465"/>
      <c r="C14373" s="465"/>
    </row>
    <row r="14374" spans="2:3" x14ac:dyDescent="0.2">
      <c r="B14374" s="465"/>
      <c r="C14374" s="465"/>
    </row>
    <row r="14375" spans="2:3" x14ac:dyDescent="0.2">
      <c r="B14375" s="465"/>
      <c r="C14375" s="465"/>
    </row>
    <row r="14376" spans="2:3" x14ac:dyDescent="0.2">
      <c r="B14376" s="465"/>
      <c r="C14376" s="465"/>
    </row>
    <row r="14377" spans="2:3" x14ac:dyDescent="0.2">
      <c r="B14377" s="465"/>
      <c r="C14377" s="465"/>
    </row>
    <row r="14378" spans="2:3" x14ac:dyDescent="0.2">
      <c r="B14378" s="465"/>
      <c r="C14378" s="465"/>
    </row>
    <row r="14379" spans="2:3" x14ac:dyDescent="0.2">
      <c r="B14379" s="465"/>
      <c r="C14379" s="465"/>
    </row>
    <row r="14380" spans="2:3" x14ac:dyDescent="0.2">
      <c r="B14380" s="465"/>
      <c r="C14380" s="465"/>
    </row>
    <row r="14381" spans="2:3" x14ac:dyDescent="0.2">
      <c r="B14381" s="465"/>
      <c r="C14381" s="465"/>
    </row>
    <row r="14382" spans="2:3" x14ac:dyDescent="0.2">
      <c r="B14382" s="465"/>
      <c r="C14382" s="465"/>
    </row>
    <row r="14383" spans="2:3" x14ac:dyDescent="0.2">
      <c r="B14383" s="465"/>
      <c r="C14383" s="465"/>
    </row>
    <row r="14384" spans="2:3" x14ac:dyDescent="0.2">
      <c r="B14384" s="465"/>
      <c r="C14384" s="465"/>
    </row>
    <row r="14385" spans="2:3" x14ac:dyDescent="0.2">
      <c r="B14385" s="465"/>
      <c r="C14385" s="465"/>
    </row>
    <row r="14386" spans="2:3" x14ac:dyDescent="0.2">
      <c r="B14386" s="465"/>
      <c r="C14386" s="465"/>
    </row>
    <row r="14387" spans="2:3" x14ac:dyDescent="0.2">
      <c r="B14387" s="465"/>
      <c r="C14387" s="465"/>
    </row>
    <row r="14388" spans="2:3" x14ac:dyDescent="0.2">
      <c r="B14388" s="465"/>
      <c r="C14388" s="465"/>
    </row>
    <row r="14389" spans="2:3" x14ac:dyDescent="0.2">
      <c r="B14389" s="465"/>
      <c r="C14389" s="465"/>
    </row>
    <row r="14390" spans="2:3" x14ac:dyDescent="0.2">
      <c r="B14390" s="465"/>
      <c r="C14390" s="465"/>
    </row>
    <row r="14391" spans="2:3" x14ac:dyDescent="0.2">
      <c r="B14391" s="465"/>
      <c r="C14391" s="465"/>
    </row>
    <row r="14392" spans="2:3" x14ac:dyDescent="0.2">
      <c r="B14392" s="465"/>
      <c r="C14392" s="465"/>
    </row>
    <row r="14393" spans="2:3" x14ac:dyDescent="0.2">
      <c r="B14393" s="465"/>
      <c r="C14393" s="465"/>
    </row>
    <row r="14394" spans="2:3" x14ac:dyDescent="0.2">
      <c r="B14394" s="465"/>
      <c r="C14394" s="465"/>
    </row>
    <row r="14395" spans="2:3" x14ac:dyDescent="0.2">
      <c r="B14395" s="465"/>
      <c r="C14395" s="465"/>
    </row>
    <row r="14396" spans="2:3" x14ac:dyDescent="0.2">
      <c r="B14396" s="465"/>
      <c r="C14396" s="465"/>
    </row>
    <row r="14397" spans="2:3" x14ac:dyDescent="0.2">
      <c r="B14397" s="465"/>
      <c r="C14397" s="465"/>
    </row>
    <row r="14398" spans="2:3" x14ac:dyDescent="0.2">
      <c r="B14398" s="465"/>
      <c r="C14398" s="465"/>
    </row>
    <row r="14399" spans="2:3" x14ac:dyDescent="0.2">
      <c r="B14399" s="465"/>
      <c r="C14399" s="465"/>
    </row>
    <row r="14400" spans="2:3" x14ac:dyDescent="0.2">
      <c r="B14400" s="465"/>
      <c r="C14400" s="465"/>
    </row>
    <row r="14401" spans="2:3" x14ac:dyDescent="0.2">
      <c r="B14401" s="465"/>
      <c r="C14401" s="465"/>
    </row>
    <row r="14402" spans="2:3" x14ac:dyDescent="0.2">
      <c r="B14402" s="465"/>
      <c r="C14402" s="465"/>
    </row>
    <row r="14403" spans="2:3" x14ac:dyDescent="0.2">
      <c r="B14403" s="465"/>
      <c r="C14403" s="465"/>
    </row>
    <row r="14404" spans="2:3" x14ac:dyDescent="0.2">
      <c r="B14404" s="465"/>
      <c r="C14404" s="465"/>
    </row>
    <row r="14405" spans="2:3" x14ac:dyDescent="0.2">
      <c r="B14405" s="465"/>
      <c r="C14405" s="465"/>
    </row>
    <row r="14406" spans="2:3" x14ac:dyDescent="0.2">
      <c r="B14406" s="465"/>
      <c r="C14406" s="465"/>
    </row>
    <row r="14407" spans="2:3" x14ac:dyDescent="0.2">
      <c r="B14407" s="465"/>
      <c r="C14407" s="465"/>
    </row>
    <row r="14408" spans="2:3" x14ac:dyDescent="0.2">
      <c r="B14408" s="465"/>
      <c r="C14408" s="465"/>
    </row>
    <row r="14409" spans="2:3" x14ac:dyDescent="0.2">
      <c r="B14409" s="465"/>
      <c r="C14409" s="465"/>
    </row>
    <row r="14410" spans="2:3" x14ac:dyDescent="0.2">
      <c r="B14410" s="465"/>
      <c r="C14410" s="465"/>
    </row>
    <row r="14411" spans="2:3" x14ac:dyDescent="0.2">
      <c r="B14411" s="465"/>
      <c r="C14411" s="465"/>
    </row>
    <row r="14412" spans="2:3" x14ac:dyDescent="0.2">
      <c r="B14412" s="465"/>
      <c r="C14412" s="465"/>
    </row>
    <row r="14413" spans="2:3" x14ac:dyDescent="0.2">
      <c r="B14413" s="465"/>
      <c r="C14413" s="465"/>
    </row>
    <row r="14414" spans="2:3" x14ac:dyDescent="0.2">
      <c r="B14414" s="465"/>
      <c r="C14414" s="465"/>
    </row>
    <row r="14415" spans="2:3" x14ac:dyDescent="0.2">
      <c r="B14415" s="465"/>
      <c r="C14415" s="465"/>
    </row>
    <row r="14416" spans="2:3" x14ac:dyDescent="0.2">
      <c r="B14416" s="465"/>
      <c r="C14416" s="465"/>
    </row>
    <row r="14417" spans="2:3" x14ac:dyDescent="0.2">
      <c r="B14417" s="465"/>
      <c r="C14417" s="465"/>
    </row>
    <row r="14418" spans="2:3" x14ac:dyDescent="0.2">
      <c r="B14418" s="465"/>
      <c r="C14418" s="465"/>
    </row>
    <row r="14419" spans="2:3" x14ac:dyDescent="0.2">
      <c r="B14419" s="465"/>
      <c r="C14419" s="465"/>
    </row>
    <row r="14420" spans="2:3" x14ac:dyDescent="0.2">
      <c r="B14420" s="465"/>
      <c r="C14420" s="465"/>
    </row>
    <row r="14421" spans="2:3" x14ac:dyDescent="0.2">
      <c r="B14421" s="465"/>
      <c r="C14421" s="465"/>
    </row>
    <row r="14422" spans="2:3" x14ac:dyDescent="0.2">
      <c r="B14422" s="465"/>
      <c r="C14422" s="465"/>
    </row>
    <row r="14423" spans="2:3" x14ac:dyDescent="0.2">
      <c r="B14423" s="465"/>
      <c r="C14423" s="465"/>
    </row>
    <row r="14424" spans="2:3" x14ac:dyDescent="0.2">
      <c r="B14424" s="465"/>
      <c r="C14424" s="465"/>
    </row>
    <row r="14425" spans="2:3" x14ac:dyDescent="0.2">
      <c r="B14425" s="465"/>
      <c r="C14425" s="465"/>
    </row>
    <row r="14426" spans="2:3" x14ac:dyDescent="0.2">
      <c r="B14426" s="465"/>
      <c r="C14426" s="465"/>
    </row>
    <row r="14427" spans="2:3" x14ac:dyDescent="0.2">
      <c r="B14427" s="465"/>
      <c r="C14427" s="465"/>
    </row>
    <row r="14428" spans="2:3" x14ac:dyDescent="0.2">
      <c r="B14428" s="465"/>
      <c r="C14428" s="465"/>
    </row>
    <row r="14429" spans="2:3" x14ac:dyDescent="0.2">
      <c r="B14429" s="465"/>
      <c r="C14429" s="465"/>
    </row>
    <row r="14430" spans="2:3" x14ac:dyDescent="0.2">
      <c r="B14430" s="465"/>
      <c r="C14430" s="465"/>
    </row>
    <row r="14431" spans="2:3" x14ac:dyDescent="0.2">
      <c r="B14431" s="465"/>
      <c r="C14431" s="465"/>
    </row>
    <row r="14432" spans="2:3" x14ac:dyDescent="0.2">
      <c r="B14432" s="465"/>
      <c r="C14432" s="465"/>
    </row>
    <row r="14433" spans="2:3" x14ac:dyDescent="0.2">
      <c r="B14433" s="465"/>
      <c r="C14433" s="465"/>
    </row>
    <row r="14434" spans="2:3" x14ac:dyDescent="0.2">
      <c r="B14434" s="465"/>
      <c r="C14434" s="465"/>
    </row>
    <row r="14435" spans="2:3" x14ac:dyDescent="0.2">
      <c r="B14435" s="465"/>
      <c r="C14435" s="465"/>
    </row>
    <row r="14436" spans="2:3" x14ac:dyDescent="0.2">
      <c r="B14436" s="465"/>
      <c r="C14436" s="465"/>
    </row>
    <row r="14437" spans="2:3" x14ac:dyDescent="0.2">
      <c r="B14437" s="465"/>
      <c r="C14437" s="465"/>
    </row>
    <row r="14438" spans="2:3" x14ac:dyDescent="0.2">
      <c r="B14438" s="465"/>
      <c r="C14438" s="465"/>
    </row>
    <row r="14439" spans="2:3" x14ac:dyDescent="0.2">
      <c r="B14439" s="465"/>
      <c r="C14439" s="465"/>
    </row>
    <row r="14440" spans="2:3" x14ac:dyDescent="0.2">
      <c r="B14440" s="465"/>
      <c r="C14440" s="465"/>
    </row>
    <row r="14441" spans="2:3" x14ac:dyDescent="0.2">
      <c r="B14441" s="465"/>
      <c r="C14441" s="465"/>
    </row>
    <row r="14442" spans="2:3" x14ac:dyDescent="0.2">
      <c r="B14442" s="465"/>
      <c r="C14442" s="465"/>
    </row>
    <row r="14443" spans="2:3" x14ac:dyDescent="0.2">
      <c r="B14443" s="465"/>
      <c r="C14443" s="465"/>
    </row>
    <row r="14444" spans="2:3" x14ac:dyDescent="0.2">
      <c r="B14444" s="465"/>
      <c r="C14444" s="465"/>
    </row>
    <row r="14445" spans="2:3" x14ac:dyDescent="0.2">
      <c r="B14445" s="465"/>
      <c r="C14445" s="465"/>
    </row>
    <row r="14446" spans="2:3" x14ac:dyDescent="0.2">
      <c r="B14446" s="465"/>
      <c r="C14446" s="465"/>
    </row>
    <row r="14447" spans="2:3" x14ac:dyDescent="0.2">
      <c r="B14447" s="465"/>
      <c r="C14447" s="465"/>
    </row>
    <row r="14448" spans="2:3" x14ac:dyDescent="0.2">
      <c r="B14448" s="465"/>
      <c r="C14448" s="465"/>
    </row>
    <row r="14449" spans="2:3" x14ac:dyDescent="0.2">
      <c r="B14449" s="465"/>
      <c r="C14449" s="465"/>
    </row>
    <row r="14450" spans="2:3" x14ac:dyDescent="0.2">
      <c r="B14450" s="465"/>
      <c r="C14450" s="465"/>
    </row>
    <row r="14451" spans="2:3" x14ac:dyDescent="0.2">
      <c r="B14451" s="465"/>
      <c r="C14451" s="465"/>
    </row>
    <row r="14452" spans="2:3" x14ac:dyDescent="0.2">
      <c r="B14452" s="465"/>
      <c r="C14452" s="465"/>
    </row>
    <row r="14453" spans="2:3" x14ac:dyDescent="0.2">
      <c r="B14453" s="465"/>
      <c r="C14453" s="465"/>
    </row>
    <row r="14454" spans="2:3" x14ac:dyDescent="0.2">
      <c r="B14454" s="465"/>
      <c r="C14454" s="465"/>
    </row>
    <row r="14455" spans="2:3" x14ac:dyDescent="0.2">
      <c r="B14455" s="465"/>
      <c r="C14455" s="465"/>
    </row>
    <row r="14456" spans="2:3" x14ac:dyDescent="0.2">
      <c r="B14456" s="465"/>
      <c r="C14456" s="465"/>
    </row>
    <row r="14457" spans="2:3" x14ac:dyDescent="0.2">
      <c r="B14457" s="465"/>
      <c r="C14457" s="465"/>
    </row>
    <row r="14458" spans="2:3" x14ac:dyDescent="0.2">
      <c r="B14458" s="465"/>
      <c r="C14458" s="465"/>
    </row>
    <row r="14459" spans="2:3" x14ac:dyDescent="0.2">
      <c r="B14459" s="465"/>
      <c r="C14459" s="465"/>
    </row>
    <row r="14460" spans="2:3" x14ac:dyDescent="0.2">
      <c r="B14460" s="465"/>
      <c r="C14460" s="465"/>
    </row>
    <row r="14461" spans="2:3" x14ac:dyDescent="0.2">
      <c r="B14461" s="465"/>
      <c r="C14461" s="465"/>
    </row>
    <row r="14462" spans="2:3" x14ac:dyDescent="0.2">
      <c r="B14462" s="465"/>
      <c r="C14462" s="465"/>
    </row>
    <row r="14463" spans="2:3" x14ac:dyDescent="0.2">
      <c r="B14463" s="465"/>
      <c r="C14463" s="465"/>
    </row>
    <row r="14464" spans="2:3" x14ac:dyDescent="0.2">
      <c r="B14464" s="465"/>
      <c r="C14464" s="465"/>
    </row>
    <row r="14465" spans="2:3" x14ac:dyDescent="0.2">
      <c r="B14465" s="465"/>
      <c r="C14465" s="465"/>
    </row>
    <row r="14466" spans="2:3" x14ac:dyDescent="0.2">
      <c r="B14466" s="465"/>
      <c r="C14466" s="465"/>
    </row>
    <row r="14467" spans="2:3" x14ac:dyDescent="0.2">
      <c r="B14467" s="465"/>
      <c r="C14467" s="465"/>
    </row>
    <row r="14468" spans="2:3" x14ac:dyDescent="0.2">
      <c r="B14468" s="465"/>
      <c r="C14468" s="465"/>
    </row>
    <row r="14469" spans="2:3" x14ac:dyDescent="0.2">
      <c r="B14469" s="465"/>
      <c r="C14469" s="465"/>
    </row>
    <row r="14470" spans="2:3" x14ac:dyDescent="0.2">
      <c r="B14470" s="465"/>
      <c r="C14470" s="465"/>
    </row>
    <row r="14471" spans="2:3" x14ac:dyDescent="0.2">
      <c r="B14471" s="465"/>
      <c r="C14471" s="465"/>
    </row>
    <row r="14472" spans="2:3" x14ac:dyDescent="0.2">
      <c r="B14472" s="465"/>
      <c r="C14472" s="465"/>
    </row>
    <row r="14473" spans="2:3" x14ac:dyDescent="0.2">
      <c r="B14473" s="465"/>
      <c r="C14473" s="465"/>
    </row>
    <row r="14474" spans="2:3" x14ac:dyDescent="0.2">
      <c r="B14474" s="465"/>
      <c r="C14474" s="465"/>
    </row>
    <row r="14475" spans="2:3" x14ac:dyDescent="0.2">
      <c r="B14475" s="465"/>
      <c r="C14475" s="465"/>
    </row>
    <row r="14476" spans="2:3" x14ac:dyDescent="0.2">
      <c r="B14476" s="465"/>
      <c r="C14476" s="465"/>
    </row>
    <row r="14477" spans="2:3" x14ac:dyDescent="0.2">
      <c r="B14477" s="465"/>
      <c r="C14477" s="465"/>
    </row>
    <row r="14478" spans="2:3" x14ac:dyDescent="0.2">
      <c r="B14478" s="465"/>
      <c r="C14478" s="465"/>
    </row>
    <row r="14479" spans="2:3" x14ac:dyDescent="0.2">
      <c r="B14479" s="465"/>
      <c r="C14479" s="465"/>
    </row>
    <row r="14480" spans="2:3" x14ac:dyDescent="0.2">
      <c r="B14480" s="465"/>
      <c r="C14480" s="465"/>
    </row>
    <row r="14481" spans="2:3" x14ac:dyDescent="0.2">
      <c r="B14481" s="465"/>
      <c r="C14481" s="465"/>
    </row>
    <row r="14482" spans="2:3" x14ac:dyDescent="0.2">
      <c r="B14482" s="465"/>
      <c r="C14482" s="465"/>
    </row>
    <row r="14483" spans="2:3" x14ac:dyDescent="0.2">
      <c r="B14483" s="465"/>
      <c r="C14483" s="465"/>
    </row>
    <row r="14484" spans="2:3" x14ac:dyDescent="0.2">
      <c r="B14484" s="465"/>
      <c r="C14484" s="465"/>
    </row>
    <row r="14485" spans="2:3" x14ac:dyDescent="0.2">
      <c r="B14485" s="465"/>
      <c r="C14485" s="465"/>
    </row>
    <row r="14486" spans="2:3" x14ac:dyDescent="0.2">
      <c r="B14486" s="465"/>
      <c r="C14486" s="465"/>
    </row>
    <row r="14487" spans="2:3" x14ac:dyDescent="0.2">
      <c r="B14487" s="465"/>
      <c r="C14487" s="465"/>
    </row>
    <row r="14488" spans="2:3" x14ac:dyDescent="0.2">
      <c r="B14488" s="465"/>
      <c r="C14488" s="465"/>
    </row>
    <row r="14489" spans="2:3" x14ac:dyDescent="0.2">
      <c r="B14489" s="465"/>
      <c r="C14489" s="465"/>
    </row>
    <row r="14490" spans="2:3" x14ac:dyDescent="0.2">
      <c r="B14490" s="465"/>
      <c r="C14490" s="465"/>
    </row>
    <row r="14491" spans="2:3" x14ac:dyDescent="0.2">
      <c r="B14491" s="465"/>
      <c r="C14491" s="465"/>
    </row>
    <row r="14492" spans="2:3" x14ac:dyDescent="0.2">
      <c r="B14492" s="465"/>
      <c r="C14492" s="465"/>
    </row>
    <row r="14493" spans="2:3" x14ac:dyDescent="0.2">
      <c r="B14493" s="465"/>
      <c r="C14493" s="465"/>
    </row>
    <row r="14494" spans="2:3" x14ac:dyDescent="0.2">
      <c r="B14494" s="465"/>
      <c r="C14494" s="465"/>
    </row>
    <row r="14495" spans="2:3" x14ac:dyDescent="0.2">
      <c r="B14495" s="465"/>
      <c r="C14495" s="465"/>
    </row>
    <row r="14496" spans="2:3" x14ac:dyDescent="0.2">
      <c r="B14496" s="465"/>
      <c r="C14496" s="465"/>
    </row>
    <row r="14497" spans="2:3" x14ac:dyDescent="0.2">
      <c r="B14497" s="465"/>
      <c r="C14497" s="465"/>
    </row>
    <row r="14498" spans="2:3" x14ac:dyDescent="0.2">
      <c r="B14498" s="465"/>
      <c r="C14498" s="465"/>
    </row>
    <row r="14499" spans="2:3" x14ac:dyDescent="0.2">
      <c r="B14499" s="465"/>
      <c r="C14499" s="465"/>
    </row>
    <row r="14500" spans="2:3" x14ac:dyDescent="0.2">
      <c r="B14500" s="465"/>
      <c r="C14500" s="465"/>
    </row>
    <row r="14501" spans="2:3" x14ac:dyDescent="0.2">
      <c r="B14501" s="465"/>
      <c r="C14501" s="465"/>
    </row>
    <row r="14502" spans="2:3" x14ac:dyDescent="0.2">
      <c r="B14502" s="465"/>
      <c r="C14502" s="465"/>
    </row>
    <row r="14503" spans="2:3" x14ac:dyDescent="0.2">
      <c r="B14503" s="465"/>
      <c r="C14503" s="465"/>
    </row>
    <row r="14504" spans="2:3" x14ac:dyDescent="0.2">
      <c r="B14504" s="465"/>
      <c r="C14504" s="465"/>
    </row>
    <row r="14505" spans="2:3" x14ac:dyDescent="0.2">
      <c r="B14505" s="465"/>
      <c r="C14505" s="465"/>
    </row>
    <row r="14506" spans="2:3" x14ac:dyDescent="0.2">
      <c r="B14506" s="465"/>
      <c r="C14506" s="465"/>
    </row>
    <row r="14507" spans="2:3" x14ac:dyDescent="0.2">
      <c r="B14507" s="465"/>
      <c r="C14507" s="465"/>
    </row>
    <row r="14508" spans="2:3" x14ac:dyDescent="0.2">
      <c r="B14508" s="465"/>
      <c r="C14508" s="465"/>
    </row>
    <row r="14509" spans="2:3" x14ac:dyDescent="0.2">
      <c r="B14509" s="465"/>
      <c r="C14509" s="465"/>
    </row>
    <row r="14510" spans="2:3" x14ac:dyDescent="0.2">
      <c r="B14510" s="465"/>
      <c r="C14510" s="465"/>
    </row>
    <row r="14511" spans="2:3" x14ac:dyDescent="0.2">
      <c r="B14511" s="465"/>
      <c r="C14511" s="465"/>
    </row>
    <row r="14512" spans="2:3" x14ac:dyDescent="0.2">
      <c r="B14512" s="465"/>
      <c r="C14512" s="465"/>
    </row>
    <row r="14513" spans="2:3" x14ac:dyDescent="0.2">
      <c r="B14513" s="465"/>
      <c r="C14513" s="465"/>
    </row>
    <row r="14514" spans="2:3" x14ac:dyDescent="0.2">
      <c r="B14514" s="465"/>
      <c r="C14514" s="465"/>
    </row>
    <row r="14515" spans="2:3" x14ac:dyDescent="0.2">
      <c r="B14515" s="465"/>
      <c r="C14515" s="465"/>
    </row>
    <row r="14516" spans="2:3" x14ac:dyDescent="0.2">
      <c r="B14516" s="465"/>
      <c r="C14516" s="465"/>
    </row>
    <row r="14517" spans="2:3" x14ac:dyDescent="0.2">
      <c r="B14517" s="465"/>
      <c r="C14517" s="465"/>
    </row>
    <row r="14518" spans="2:3" x14ac:dyDescent="0.2">
      <c r="B14518" s="465"/>
      <c r="C14518" s="465"/>
    </row>
    <row r="14519" spans="2:3" x14ac:dyDescent="0.2">
      <c r="B14519" s="465"/>
      <c r="C14519" s="465"/>
    </row>
    <row r="14520" spans="2:3" x14ac:dyDescent="0.2">
      <c r="B14520" s="465"/>
      <c r="C14520" s="465"/>
    </row>
    <row r="14521" spans="2:3" x14ac:dyDescent="0.2">
      <c r="B14521" s="465"/>
      <c r="C14521" s="465"/>
    </row>
    <row r="14522" spans="2:3" x14ac:dyDescent="0.2">
      <c r="B14522" s="465"/>
      <c r="C14522" s="465"/>
    </row>
    <row r="14523" spans="2:3" x14ac:dyDescent="0.2">
      <c r="B14523" s="465"/>
      <c r="C14523" s="465"/>
    </row>
    <row r="14524" spans="2:3" x14ac:dyDescent="0.2">
      <c r="B14524" s="465"/>
      <c r="C14524" s="465"/>
    </row>
    <row r="14525" spans="2:3" x14ac:dyDescent="0.2">
      <c r="B14525" s="465"/>
      <c r="C14525" s="465"/>
    </row>
    <row r="14526" spans="2:3" x14ac:dyDescent="0.2">
      <c r="B14526" s="465"/>
      <c r="C14526" s="465"/>
    </row>
    <row r="14527" spans="2:3" x14ac:dyDescent="0.2">
      <c r="B14527" s="465"/>
      <c r="C14527" s="465"/>
    </row>
    <row r="14528" spans="2:3" x14ac:dyDescent="0.2">
      <c r="B14528" s="465"/>
      <c r="C14528" s="465"/>
    </row>
    <row r="14529" spans="2:3" x14ac:dyDescent="0.2">
      <c r="B14529" s="465"/>
      <c r="C14529" s="465"/>
    </row>
    <row r="14530" spans="2:3" x14ac:dyDescent="0.2">
      <c r="B14530" s="465"/>
      <c r="C14530" s="465"/>
    </row>
    <row r="14531" spans="2:3" x14ac:dyDescent="0.2">
      <c r="B14531" s="465"/>
      <c r="C14531" s="465"/>
    </row>
    <row r="14532" spans="2:3" x14ac:dyDescent="0.2">
      <c r="B14532" s="465"/>
      <c r="C14532" s="465"/>
    </row>
    <row r="14533" spans="2:3" x14ac:dyDescent="0.2">
      <c r="B14533" s="465"/>
      <c r="C14533" s="465"/>
    </row>
    <row r="14534" spans="2:3" x14ac:dyDescent="0.2">
      <c r="B14534" s="465"/>
      <c r="C14534" s="465"/>
    </row>
    <row r="14535" spans="2:3" x14ac:dyDescent="0.2">
      <c r="B14535" s="465"/>
      <c r="C14535" s="465"/>
    </row>
    <row r="14536" spans="2:3" x14ac:dyDescent="0.2">
      <c r="B14536" s="465"/>
      <c r="C14536" s="465"/>
    </row>
    <row r="14537" spans="2:3" x14ac:dyDescent="0.2">
      <c r="B14537" s="465"/>
      <c r="C14537" s="465"/>
    </row>
    <row r="14538" spans="2:3" x14ac:dyDescent="0.2">
      <c r="B14538" s="465"/>
      <c r="C14538" s="465"/>
    </row>
    <row r="14539" spans="2:3" x14ac:dyDescent="0.2">
      <c r="B14539" s="465"/>
      <c r="C14539" s="465"/>
    </row>
    <row r="14540" spans="2:3" x14ac:dyDescent="0.2">
      <c r="B14540" s="465"/>
      <c r="C14540" s="465"/>
    </row>
    <row r="14541" spans="2:3" x14ac:dyDescent="0.2">
      <c r="B14541" s="465"/>
      <c r="C14541" s="465"/>
    </row>
    <row r="14542" spans="2:3" x14ac:dyDescent="0.2">
      <c r="B14542" s="465"/>
      <c r="C14542" s="465"/>
    </row>
    <row r="14543" spans="2:3" x14ac:dyDescent="0.2">
      <c r="B14543" s="465"/>
      <c r="C14543" s="465"/>
    </row>
    <row r="14544" spans="2:3" x14ac:dyDescent="0.2">
      <c r="B14544" s="465"/>
      <c r="C14544" s="465"/>
    </row>
    <row r="14545" spans="2:3" x14ac:dyDescent="0.2">
      <c r="B14545" s="465"/>
      <c r="C14545" s="465"/>
    </row>
    <row r="14546" spans="2:3" x14ac:dyDescent="0.2">
      <c r="B14546" s="465"/>
      <c r="C14546" s="465"/>
    </row>
    <row r="14547" spans="2:3" x14ac:dyDescent="0.2">
      <c r="B14547" s="465"/>
      <c r="C14547" s="465"/>
    </row>
    <row r="14548" spans="2:3" x14ac:dyDescent="0.2">
      <c r="B14548" s="465"/>
      <c r="C14548" s="465"/>
    </row>
    <row r="14549" spans="2:3" x14ac:dyDescent="0.2">
      <c r="B14549" s="465"/>
      <c r="C14549" s="465"/>
    </row>
    <row r="14550" spans="2:3" x14ac:dyDescent="0.2">
      <c r="B14550" s="465"/>
      <c r="C14550" s="465"/>
    </row>
    <row r="14551" spans="2:3" x14ac:dyDescent="0.2">
      <c r="B14551" s="465"/>
      <c r="C14551" s="465"/>
    </row>
    <row r="14552" spans="2:3" x14ac:dyDescent="0.2">
      <c r="B14552" s="465"/>
      <c r="C14552" s="465"/>
    </row>
    <row r="14553" spans="2:3" x14ac:dyDescent="0.2">
      <c r="B14553" s="465"/>
      <c r="C14553" s="465"/>
    </row>
    <row r="14554" spans="2:3" x14ac:dyDescent="0.2">
      <c r="B14554" s="465"/>
      <c r="C14554" s="465"/>
    </row>
    <row r="14555" spans="2:3" x14ac:dyDescent="0.2">
      <c r="B14555" s="465"/>
      <c r="C14555" s="465"/>
    </row>
    <row r="14556" spans="2:3" x14ac:dyDescent="0.2">
      <c r="B14556" s="465"/>
      <c r="C14556" s="465"/>
    </row>
    <row r="14557" spans="2:3" x14ac:dyDescent="0.2">
      <c r="B14557" s="465"/>
      <c r="C14557" s="465"/>
    </row>
    <row r="14558" spans="2:3" x14ac:dyDescent="0.2">
      <c r="B14558" s="465"/>
      <c r="C14558" s="465"/>
    </row>
    <row r="14559" spans="2:3" x14ac:dyDescent="0.2">
      <c r="B14559" s="465"/>
      <c r="C14559" s="465"/>
    </row>
    <row r="14560" spans="2:3" x14ac:dyDescent="0.2">
      <c r="B14560" s="465"/>
      <c r="C14560" s="465"/>
    </row>
    <row r="14561" spans="2:3" x14ac:dyDescent="0.2">
      <c r="B14561" s="465"/>
      <c r="C14561" s="465"/>
    </row>
    <row r="14562" spans="2:3" x14ac:dyDescent="0.2">
      <c r="B14562" s="465"/>
      <c r="C14562" s="465"/>
    </row>
    <row r="14563" spans="2:3" x14ac:dyDescent="0.2">
      <c r="B14563" s="465"/>
      <c r="C14563" s="465"/>
    </row>
    <row r="14564" spans="2:3" x14ac:dyDescent="0.2">
      <c r="B14564" s="465"/>
      <c r="C14564" s="465"/>
    </row>
    <row r="14565" spans="2:3" x14ac:dyDescent="0.2">
      <c r="B14565" s="465"/>
      <c r="C14565" s="465"/>
    </row>
    <row r="14566" spans="2:3" x14ac:dyDescent="0.2">
      <c r="B14566" s="465"/>
      <c r="C14566" s="465"/>
    </row>
    <row r="14567" spans="2:3" x14ac:dyDescent="0.2">
      <c r="B14567" s="465"/>
      <c r="C14567" s="465"/>
    </row>
    <row r="14568" spans="2:3" x14ac:dyDescent="0.2">
      <c r="B14568" s="465"/>
      <c r="C14568" s="465"/>
    </row>
    <row r="14569" spans="2:3" x14ac:dyDescent="0.2">
      <c r="B14569" s="465"/>
      <c r="C14569" s="465"/>
    </row>
    <row r="14570" spans="2:3" x14ac:dyDescent="0.2">
      <c r="B14570" s="465"/>
      <c r="C14570" s="465"/>
    </row>
    <row r="14571" spans="2:3" x14ac:dyDescent="0.2">
      <c r="B14571" s="465"/>
      <c r="C14571" s="465"/>
    </row>
    <row r="14572" spans="2:3" x14ac:dyDescent="0.2">
      <c r="B14572" s="465"/>
      <c r="C14572" s="465"/>
    </row>
    <row r="14573" spans="2:3" x14ac:dyDescent="0.2">
      <c r="B14573" s="465"/>
      <c r="C14573" s="465"/>
    </row>
    <row r="14574" spans="2:3" x14ac:dyDescent="0.2">
      <c r="B14574" s="465"/>
      <c r="C14574" s="465"/>
    </row>
    <row r="14575" spans="2:3" x14ac:dyDescent="0.2">
      <c r="B14575" s="465"/>
      <c r="C14575" s="465"/>
    </row>
    <row r="14576" spans="2:3" x14ac:dyDescent="0.2">
      <c r="B14576" s="465"/>
      <c r="C14576" s="465"/>
    </row>
    <row r="14577" spans="2:3" x14ac:dyDescent="0.2">
      <c r="B14577" s="465"/>
      <c r="C14577" s="465"/>
    </row>
    <row r="14578" spans="2:3" x14ac:dyDescent="0.2">
      <c r="B14578" s="465"/>
      <c r="C14578" s="465"/>
    </row>
    <row r="14579" spans="2:3" x14ac:dyDescent="0.2">
      <c r="B14579" s="465"/>
      <c r="C14579" s="465"/>
    </row>
    <row r="14580" spans="2:3" x14ac:dyDescent="0.2">
      <c r="B14580" s="465"/>
      <c r="C14580" s="465"/>
    </row>
    <row r="14581" spans="2:3" x14ac:dyDescent="0.2">
      <c r="B14581" s="465"/>
      <c r="C14581" s="465"/>
    </row>
    <row r="14582" spans="2:3" x14ac:dyDescent="0.2">
      <c r="B14582" s="465"/>
      <c r="C14582" s="465"/>
    </row>
    <row r="14583" spans="2:3" x14ac:dyDescent="0.2">
      <c r="B14583" s="465"/>
      <c r="C14583" s="465"/>
    </row>
    <row r="14584" spans="2:3" x14ac:dyDescent="0.2">
      <c r="B14584" s="465"/>
      <c r="C14584" s="465"/>
    </row>
    <row r="14585" spans="2:3" x14ac:dyDescent="0.2">
      <c r="B14585" s="465"/>
      <c r="C14585" s="465"/>
    </row>
    <row r="14586" spans="2:3" x14ac:dyDescent="0.2">
      <c r="B14586" s="465"/>
      <c r="C14586" s="465"/>
    </row>
    <row r="14587" spans="2:3" x14ac:dyDescent="0.2">
      <c r="B14587" s="465"/>
      <c r="C14587" s="465"/>
    </row>
    <row r="14588" spans="2:3" x14ac:dyDescent="0.2">
      <c r="B14588" s="465"/>
      <c r="C14588" s="465"/>
    </row>
    <row r="14589" spans="2:3" x14ac:dyDescent="0.2">
      <c r="B14589" s="465"/>
      <c r="C14589" s="465"/>
    </row>
    <row r="14590" spans="2:3" x14ac:dyDescent="0.2">
      <c r="B14590" s="465"/>
      <c r="C14590" s="465"/>
    </row>
    <row r="14591" spans="2:3" x14ac:dyDescent="0.2">
      <c r="B14591" s="465"/>
      <c r="C14591" s="465"/>
    </row>
    <row r="14592" spans="2:3" x14ac:dyDescent="0.2">
      <c r="B14592" s="465"/>
      <c r="C14592" s="465"/>
    </row>
    <row r="14593" spans="2:3" x14ac:dyDescent="0.2">
      <c r="B14593" s="465"/>
      <c r="C14593" s="465"/>
    </row>
    <row r="14594" spans="2:3" x14ac:dyDescent="0.2">
      <c r="B14594" s="465"/>
      <c r="C14594" s="465"/>
    </row>
    <row r="14595" spans="2:3" x14ac:dyDescent="0.2">
      <c r="B14595" s="465"/>
      <c r="C14595" s="465"/>
    </row>
    <row r="14596" spans="2:3" x14ac:dyDescent="0.2">
      <c r="B14596" s="465"/>
      <c r="C14596" s="465"/>
    </row>
    <row r="14597" spans="2:3" x14ac:dyDescent="0.2">
      <c r="B14597" s="465"/>
      <c r="C14597" s="465"/>
    </row>
    <row r="14598" spans="2:3" x14ac:dyDescent="0.2">
      <c r="B14598" s="465"/>
      <c r="C14598" s="465"/>
    </row>
    <row r="14599" spans="2:3" x14ac:dyDescent="0.2">
      <c r="B14599" s="465"/>
      <c r="C14599" s="465"/>
    </row>
    <row r="14600" spans="2:3" x14ac:dyDescent="0.2">
      <c r="B14600" s="465"/>
      <c r="C14600" s="465"/>
    </row>
    <row r="14601" spans="2:3" x14ac:dyDescent="0.2">
      <c r="B14601" s="465"/>
      <c r="C14601" s="465"/>
    </row>
    <row r="14602" spans="2:3" x14ac:dyDescent="0.2">
      <c r="B14602" s="465"/>
      <c r="C14602" s="465"/>
    </row>
    <row r="14603" spans="2:3" x14ac:dyDescent="0.2">
      <c r="B14603" s="465"/>
      <c r="C14603" s="465"/>
    </row>
    <row r="14604" spans="2:3" x14ac:dyDescent="0.2">
      <c r="B14604" s="465"/>
      <c r="C14604" s="465"/>
    </row>
    <row r="14605" spans="2:3" x14ac:dyDescent="0.2">
      <c r="B14605" s="465"/>
      <c r="C14605" s="465"/>
    </row>
    <row r="14606" spans="2:3" x14ac:dyDescent="0.2">
      <c r="B14606" s="465"/>
      <c r="C14606" s="465"/>
    </row>
    <row r="14607" spans="2:3" x14ac:dyDescent="0.2">
      <c r="B14607" s="465"/>
      <c r="C14607" s="465"/>
    </row>
    <row r="14608" spans="2:3" x14ac:dyDescent="0.2">
      <c r="B14608" s="465"/>
      <c r="C14608" s="465"/>
    </row>
    <row r="14609" spans="2:3" x14ac:dyDescent="0.2">
      <c r="B14609" s="465"/>
      <c r="C14609" s="465"/>
    </row>
    <row r="14610" spans="2:3" x14ac:dyDescent="0.2">
      <c r="B14610" s="465"/>
      <c r="C14610" s="465"/>
    </row>
    <row r="14611" spans="2:3" x14ac:dyDescent="0.2">
      <c r="B14611" s="465"/>
      <c r="C14611" s="465"/>
    </row>
    <row r="14612" spans="2:3" x14ac:dyDescent="0.2">
      <c r="B14612" s="465"/>
      <c r="C14612" s="465"/>
    </row>
    <row r="14613" spans="2:3" x14ac:dyDescent="0.2">
      <c r="B14613" s="465"/>
      <c r="C14613" s="465"/>
    </row>
    <row r="14614" spans="2:3" x14ac:dyDescent="0.2">
      <c r="B14614" s="465"/>
      <c r="C14614" s="465"/>
    </row>
    <row r="14615" spans="2:3" x14ac:dyDescent="0.2">
      <c r="B14615" s="465"/>
      <c r="C14615" s="465"/>
    </row>
    <row r="14616" spans="2:3" x14ac:dyDescent="0.2">
      <c r="B14616" s="465"/>
      <c r="C14616" s="465"/>
    </row>
    <row r="14617" spans="2:3" x14ac:dyDescent="0.2">
      <c r="B14617" s="465"/>
      <c r="C14617" s="465"/>
    </row>
    <row r="14618" spans="2:3" x14ac:dyDescent="0.2">
      <c r="B14618" s="465"/>
      <c r="C14618" s="465"/>
    </row>
    <row r="14619" spans="2:3" x14ac:dyDescent="0.2">
      <c r="B14619" s="465"/>
      <c r="C14619" s="465"/>
    </row>
    <row r="14620" spans="2:3" x14ac:dyDescent="0.2">
      <c r="B14620" s="465"/>
      <c r="C14620" s="465"/>
    </row>
    <row r="14621" spans="2:3" x14ac:dyDescent="0.2">
      <c r="B14621" s="465"/>
      <c r="C14621" s="465"/>
    </row>
    <row r="14622" spans="2:3" x14ac:dyDescent="0.2">
      <c r="B14622" s="465"/>
      <c r="C14622" s="465"/>
    </row>
    <row r="14623" spans="2:3" x14ac:dyDescent="0.2">
      <c r="B14623" s="465"/>
      <c r="C14623" s="465"/>
    </row>
    <row r="14624" spans="2:3" x14ac:dyDescent="0.2">
      <c r="B14624" s="465"/>
      <c r="C14624" s="465"/>
    </row>
    <row r="14625" spans="2:3" x14ac:dyDescent="0.2">
      <c r="B14625" s="465"/>
      <c r="C14625" s="465"/>
    </row>
    <row r="14626" spans="2:3" x14ac:dyDescent="0.2">
      <c r="B14626" s="465"/>
      <c r="C14626" s="465"/>
    </row>
    <row r="14627" spans="2:3" x14ac:dyDescent="0.2">
      <c r="B14627" s="465"/>
      <c r="C14627" s="465"/>
    </row>
    <row r="14628" spans="2:3" x14ac:dyDescent="0.2">
      <c r="B14628" s="465"/>
      <c r="C14628" s="465"/>
    </row>
    <row r="14629" spans="2:3" x14ac:dyDescent="0.2">
      <c r="B14629" s="465"/>
      <c r="C14629" s="465"/>
    </row>
    <row r="14630" spans="2:3" x14ac:dyDescent="0.2">
      <c r="B14630" s="465"/>
      <c r="C14630" s="465"/>
    </row>
    <row r="14631" spans="2:3" x14ac:dyDescent="0.2">
      <c r="B14631" s="465"/>
      <c r="C14631" s="465"/>
    </row>
    <row r="14632" spans="2:3" x14ac:dyDescent="0.2">
      <c r="B14632" s="465"/>
      <c r="C14632" s="465"/>
    </row>
    <row r="14633" spans="2:3" x14ac:dyDescent="0.2">
      <c r="B14633" s="465"/>
      <c r="C14633" s="465"/>
    </row>
    <row r="14634" spans="2:3" x14ac:dyDescent="0.2">
      <c r="B14634" s="465"/>
      <c r="C14634" s="465"/>
    </row>
    <row r="14635" spans="2:3" x14ac:dyDescent="0.2">
      <c r="B14635" s="465"/>
      <c r="C14635" s="465"/>
    </row>
    <row r="14636" spans="2:3" x14ac:dyDescent="0.2">
      <c r="B14636" s="465"/>
      <c r="C14636" s="465"/>
    </row>
    <row r="14637" spans="2:3" x14ac:dyDescent="0.2">
      <c r="B14637" s="465"/>
      <c r="C14637" s="465"/>
    </row>
    <row r="14638" spans="2:3" x14ac:dyDescent="0.2">
      <c r="B14638" s="465"/>
      <c r="C14638" s="465"/>
    </row>
    <row r="14639" spans="2:3" x14ac:dyDescent="0.2">
      <c r="B14639" s="465"/>
      <c r="C14639" s="465"/>
    </row>
    <row r="14640" spans="2:3" x14ac:dyDescent="0.2">
      <c r="B14640" s="465"/>
      <c r="C14640" s="465"/>
    </row>
    <row r="14641" spans="2:3" x14ac:dyDescent="0.2">
      <c r="B14641" s="465"/>
      <c r="C14641" s="465"/>
    </row>
    <row r="14642" spans="2:3" x14ac:dyDescent="0.2">
      <c r="B14642" s="465"/>
      <c r="C14642" s="465"/>
    </row>
    <row r="14643" spans="2:3" x14ac:dyDescent="0.2">
      <c r="B14643" s="465"/>
      <c r="C14643" s="465"/>
    </row>
    <row r="14644" spans="2:3" x14ac:dyDescent="0.2">
      <c r="B14644" s="465"/>
      <c r="C14644" s="465"/>
    </row>
    <row r="14645" spans="2:3" x14ac:dyDescent="0.2">
      <c r="B14645" s="465"/>
      <c r="C14645" s="465"/>
    </row>
    <row r="14646" spans="2:3" x14ac:dyDescent="0.2">
      <c r="B14646" s="465"/>
      <c r="C14646" s="465"/>
    </row>
    <row r="14647" spans="2:3" x14ac:dyDescent="0.2">
      <c r="B14647" s="465"/>
      <c r="C14647" s="465"/>
    </row>
    <row r="14648" spans="2:3" x14ac:dyDescent="0.2">
      <c r="B14648" s="465"/>
      <c r="C14648" s="465"/>
    </row>
    <row r="14649" spans="2:3" x14ac:dyDescent="0.2">
      <c r="B14649" s="465"/>
      <c r="C14649" s="465"/>
    </row>
    <row r="14650" spans="2:3" x14ac:dyDescent="0.2">
      <c r="B14650" s="465"/>
      <c r="C14650" s="465"/>
    </row>
    <row r="14651" spans="2:3" x14ac:dyDescent="0.2">
      <c r="B14651" s="465"/>
      <c r="C14651" s="465"/>
    </row>
    <row r="14652" spans="2:3" x14ac:dyDescent="0.2">
      <c r="B14652" s="465"/>
      <c r="C14652" s="465"/>
    </row>
    <row r="14653" spans="2:3" x14ac:dyDescent="0.2">
      <c r="B14653" s="465"/>
      <c r="C14653" s="465"/>
    </row>
    <row r="14654" spans="2:3" x14ac:dyDescent="0.2">
      <c r="B14654" s="465"/>
      <c r="C14654" s="465"/>
    </row>
    <row r="14655" spans="2:3" x14ac:dyDescent="0.2">
      <c r="B14655" s="465"/>
      <c r="C14655" s="465"/>
    </row>
    <row r="14656" spans="2:3" x14ac:dyDescent="0.2">
      <c r="B14656" s="465"/>
      <c r="C14656" s="465"/>
    </row>
    <row r="14657" spans="2:3" x14ac:dyDescent="0.2">
      <c r="B14657" s="465"/>
      <c r="C14657" s="465"/>
    </row>
    <row r="14658" spans="2:3" x14ac:dyDescent="0.2">
      <c r="B14658" s="465"/>
      <c r="C14658" s="465"/>
    </row>
    <row r="14659" spans="2:3" x14ac:dyDescent="0.2">
      <c r="B14659" s="465"/>
      <c r="C14659" s="465"/>
    </row>
    <row r="14660" spans="2:3" x14ac:dyDescent="0.2">
      <c r="B14660" s="465"/>
      <c r="C14660" s="465"/>
    </row>
    <row r="14661" spans="2:3" x14ac:dyDescent="0.2">
      <c r="B14661" s="465"/>
      <c r="C14661" s="465"/>
    </row>
    <row r="14662" spans="2:3" x14ac:dyDescent="0.2">
      <c r="B14662" s="465"/>
      <c r="C14662" s="465"/>
    </row>
    <row r="14663" spans="2:3" x14ac:dyDescent="0.2">
      <c r="B14663" s="465"/>
      <c r="C14663" s="465"/>
    </row>
    <row r="14664" spans="2:3" x14ac:dyDescent="0.2">
      <c r="B14664" s="465"/>
      <c r="C14664" s="465"/>
    </row>
    <row r="14665" spans="2:3" x14ac:dyDescent="0.2">
      <c r="B14665" s="465"/>
      <c r="C14665" s="465"/>
    </row>
    <row r="14666" spans="2:3" x14ac:dyDescent="0.2">
      <c r="B14666" s="465"/>
      <c r="C14666" s="465"/>
    </row>
    <row r="14667" spans="2:3" x14ac:dyDescent="0.2">
      <c r="B14667" s="465"/>
      <c r="C14667" s="465"/>
    </row>
    <row r="14668" spans="2:3" x14ac:dyDescent="0.2">
      <c r="B14668" s="465"/>
      <c r="C14668" s="465"/>
    </row>
    <row r="14669" spans="2:3" x14ac:dyDescent="0.2">
      <c r="B14669" s="465"/>
      <c r="C14669" s="465"/>
    </row>
    <row r="14670" spans="2:3" x14ac:dyDescent="0.2">
      <c r="B14670" s="465"/>
      <c r="C14670" s="465"/>
    </row>
    <row r="14671" spans="2:3" x14ac:dyDescent="0.2">
      <c r="B14671" s="465"/>
      <c r="C14671" s="465"/>
    </row>
    <row r="14672" spans="2:3" x14ac:dyDescent="0.2">
      <c r="B14672" s="465"/>
      <c r="C14672" s="465"/>
    </row>
    <row r="14673" spans="2:3" x14ac:dyDescent="0.2">
      <c r="B14673" s="465"/>
      <c r="C14673" s="465"/>
    </row>
    <row r="14674" spans="2:3" x14ac:dyDescent="0.2">
      <c r="B14674" s="465"/>
      <c r="C14674" s="465"/>
    </row>
    <row r="14675" spans="2:3" x14ac:dyDescent="0.2">
      <c r="B14675" s="465"/>
      <c r="C14675" s="465"/>
    </row>
    <row r="14676" spans="2:3" x14ac:dyDescent="0.2">
      <c r="B14676" s="465"/>
      <c r="C14676" s="465"/>
    </row>
    <row r="14677" spans="2:3" x14ac:dyDescent="0.2">
      <c r="B14677" s="465"/>
      <c r="C14677" s="465"/>
    </row>
    <row r="14678" spans="2:3" x14ac:dyDescent="0.2">
      <c r="B14678" s="465"/>
      <c r="C14678" s="465"/>
    </row>
    <row r="14679" spans="2:3" x14ac:dyDescent="0.2">
      <c r="B14679" s="465"/>
      <c r="C14679" s="465"/>
    </row>
    <row r="14680" spans="2:3" x14ac:dyDescent="0.2">
      <c r="B14680" s="465"/>
      <c r="C14680" s="465"/>
    </row>
    <row r="14681" spans="2:3" x14ac:dyDescent="0.2">
      <c r="B14681" s="465"/>
      <c r="C14681" s="465"/>
    </row>
    <row r="14682" spans="2:3" x14ac:dyDescent="0.2">
      <c r="B14682" s="465"/>
      <c r="C14682" s="465"/>
    </row>
    <row r="14683" spans="2:3" x14ac:dyDescent="0.2">
      <c r="B14683" s="465"/>
      <c r="C14683" s="465"/>
    </row>
    <row r="14684" spans="2:3" x14ac:dyDescent="0.2">
      <c r="B14684" s="465"/>
      <c r="C14684" s="465"/>
    </row>
    <row r="14685" spans="2:3" x14ac:dyDescent="0.2">
      <c r="B14685" s="465"/>
      <c r="C14685" s="465"/>
    </row>
    <row r="14686" spans="2:3" x14ac:dyDescent="0.2">
      <c r="B14686" s="465"/>
      <c r="C14686" s="465"/>
    </row>
    <row r="14687" spans="2:3" x14ac:dyDescent="0.2">
      <c r="B14687" s="465"/>
      <c r="C14687" s="465"/>
    </row>
    <row r="14688" spans="2:3" x14ac:dyDescent="0.2">
      <c r="B14688" s="465"/>
      <c r="C14688" s="465"/>
    </row>
    <row r="14689" spans="2:3" x14ac:dyDescent="0.2">
      <c r="B14689" s="465"/>
      <c r="C14689" s="465"/>
    </row>
    <row r="14690" spans="2:3" x14ac:dyDescent="0.2">
      <c r="B14690" s="465"/>
      <c r="C14690" s="465"/>
    </row>
    <row r="14691" spans="2:3" x14ac:dyDescent="0.2">
      <c r="B14691" s="465"/>
      <c r="C14691" s="465"/>
    </row>
    <row r="14692" spans="2:3" x14ac:dyDescent="0.2">
      <c r="B14692" s="465"/>
      <c r="C14692" s="465"/>
    </row>
    <row r="14693" spans="2:3" x14ac:dyDescent="0.2">
      <c r="B14693" s="465"/>
      <c r="C14693" s="465"/>
    </row>
    <row r="14694" spans="2:3" x14ac:dyDescent="0.2">
      <c r="B14694" s="465"/>
      <c r="C14694" s="465"/>
    </row>
    <row r="14695" spans="2:3" x14ac:dyDescent="0.2">
      <c r="B14695" s="465"/>
      <c r="C14695" s="465"/>
    </row>
    <row r="14696" spans="2:3" x14ac:dyDescent="0.2">
      <c r="B14696" s="465"/>
      <c r="C14696" s="465"/>
    </row>
    <row r="14697" spans="2:3" x14ac:dyDescent="0.2">
      <c r="B14697" s="465"/>
      <c r="C14697" s="465"/>
    </row>
    <row r="14698" spans="2:3" x14ac:dyDescent="0.2">
      <c r="B14698" s="465"/>
      <c r="C14698" s="465"/>
    </row>
    <row r="14699" spans="2:3" x14ac:dyDescent="0.2">
      <c r="B14699" s="465"/>
      <c r="C14699" s="465"/>
    </row>
    <row r="14700" spans="2:3" x14ac:dyDescent="0.2">
      <c r="B14700" s="465"/>
      <c r="C14700" s="465"/>
    </row>
    <row r="14701" spans="2:3" x14ac:dyDescent="0.2">
      <c r="B14701" s="465"/>
      <c r="C14701" s="465"/>
    </row>
    <row r="14702" spans="2:3" x14ac:dyDescent="0.2">
      <c r="B14702" s="465"/>
      <c r="C14702" s="465"/>
    </row>
    <row r="14703" spans="2:3" x14ac:dyDescent="0.2">
      <c r="B14703" s="465"/>
      <c r="C14703" s="465"/>
    </row>
    <row r="14704" spans="2:3" x14ac:dyDescent="0.2">
      <c r="B14704" s="465"/>
      <c r="C14704" s="465"/>
    </row>
    <row r="14705" spans="2:3" x14ac:dyDescent="0.2">
      <c r="B14705" s="465"/>
      <c r="C14705" s="465"/>
    </row>
    <row r="14706" spans="2:3" x14ac:dyDescent="0.2">
      <c r="B14706" s="465"/>
      <c r="C14706" s="465"/>
    </row>
    <row r="14707" spans="2:3" x14ac:dyDescent="0.2">
      <c r="B14707" s="465"/>
      <c r="C14707" s="465"/>
    </row>
    <row r="14708" spans="2:3" x14ac:dyDescent="0.2">
      <c r="B14708" s="465"/>
      <c r="C14708" s="465"/>
    </row>
    <row r="14709" spans="2:3" x14ac:dyDescent="0.2">
      <c r="B14709" s="465"/>
      <c r="C14709" s="465"/>
    </row>
    <row r="14710" spans="2:3" x14ac:dyDescent="0.2">
      <c r="B14710" s="465"/>
      <c r="C14710" s="465"/>
    </row>
    <row r="14711" spans="2:3" x14ac:dyDescent="0.2">
      <c r="B14711" s="465"/>
      <c r="C14711" s="465"/>
    </row>
    <row r="14712" spans="2:3" x14ac:dyDescent="0.2">
      <c r="B14712" s="465"/>
      <c r="C14712" s="465"/>
    </row>
    <row r="14713" spans="2:3" x14ac:dyDescent="0.2">
      <c r="B14713" s="465"/>
      <c r="C14713" s="465"/>
    </row>
    <row r="14714" spans="2:3" x14ac:dyDescent="0.2">
      <c r="B14714" s="465"/>
      <c r="C14714" s="465"/>
    </row>
    <row r="14715" spans="2:3" x14ac:dyDescent="0.2">
      <c r="B14715" s="465"/>
      <c r="C14715" s="465"/>
    </row>
    <row r="14716" spans="2:3" x14ac:dyDescent="0.2">
      <c r="B14716" s="465"/>
      <c r="C14716" s="465"/>
    </row>
    <row r="14717" spans="2:3" x14ac:dyDescent="0.2">
      <c r="B14717" s="465"/>
      <c r="C14717" s="465"/>
    </row>
    <row r="14718" spans="2:3" x14ac:dyDescent="0.2">
      <c r="B14718" s="465"/>
      <c r="C14718" s="465"/>
    </row>
    <row r="14719" spans="2:3" x14ac:dyDescent="0.2">
      <c r="B14719" s="465"/>
      <c r="C14719" s="465"/>
    </row>
    <row r="14720" spans="2:3" x14ac:dyDescent="0.2">
      <c r="B14720" s="465"/>
      <c r="C14720" s="465"/>
    </row>
    <row r="14721" spans="2:3" x14ac:dyDescent="0.2">
      <c r="B14721" s="465"/>
      <c r="C14721" s="465"/>
    </row>
    <row r="14722" spans="2:3" x14ac:dyDescent="0.2">
      <c r="B14722" s="465"/>
      <c r="C14722" s="465"/>
    </row>
    <row r="14723" spans="2:3" x14ac:dyDescent="0.2">
      <c r="B14723" s="465"/>
      <c r="C14723" s="465"/>
    </row>
    <row r="14724" spans="2:3" x14ac:dyDescent="0.2">
      <c r="B14724" s="465"/>
      <c r="C14724" s="465"/>
    </row>
    <row r="14725" spans="2:3" x14ac:dyDescent="0.2">
      <c r="B14725" s="465"/>
      <c r="C14725" s="465"/>
    </row>
    <row r="14726" spans="2:3" x14ac:dyDescent="0.2">
      <c r="B14726" s="465"/>
      <c r="C14726" s="465"/>
    </row>
    <row r="14727" spans="2:3" x14ac:dyDescent="0.2">
      <c r="B14727" s="465"/>
      <c r="C14727" s="465"/>
    </row>
    <row r="14728" spans="2:3" x14ac:dyDescent="0.2">
      <c r="B14728" s="465"/>
      <c r="C14728" s="465"/>
    </row>
    <row r="14729" spans="2:3" x14ac:dyDescent="0.2">
      <c r="B14729" s="465"/>
      <c r="C14729" s="465"/>
    </row>
    <row r="14730" spans="2:3" x14ac:dyDescent="0.2">
      <c r="B14730" s="465"/>
      <c r="C14730" s="465"/>
    </row>
    <row r="14731" spans="2:3" x14ac:dyDescent="0.2">
      <c r="B14731" s="465"/>
      <c r="C14731" s="465"/>
    </row>
    <row r="14732" spans="2:3" x14ac:dyDescent="0.2">
      <c r="B14732" s="465"/>
      <c r="C14732" s="465"/>
    </row>
    <row r="14733" spans="2:3" x14ac:dyDescent="0.2">
      <c r="B14733" s="465"/>
      <c r="C14733" s="465"/>
    </row>
    <row r="14734" spans="2:3" x14ac:dyDescent="0.2">
      <c r="B14734" s="465"/>
      <c r="C14734" s="465"/>
    </row>
    <row r="14735" spans="2:3" x14ac:dyDescent="0.2">
      <c r="B14735" s="465"/>
      <c r="C14735" s="465"/>
    </row>
    <row r="14736" spans="2:3" x14ac:dyDescent="0.2">
      <c r="B14736" s="465"/>
      <c r="C14736" s="465"/>
    </row>
    <row r="14737" spans="2:3" x14ac:dyDescent="0.2">
      <c r="B14737" s="465"/>
      <c r="C14737" s="465"/>
    </row>
    <row r="14738" spans="2:3" x14ac:dyDescent="0.2">
      <c r="B14738" s="465"/>
      <c r="C14738" s="465"/>
    </row>
    <row r="14739" spans="2:3" x14ac:dyDescent="0.2">
      <c r="B14739" s="465"/>
      <c r="C14739" s="465"/>
    </row>
    <row r="14740" spans="2:3" x14ac:dyDescent="0.2">
      <c r="B14740" s="465"/>
      <c r="C14740" s="465"/>
    </row>
    <row r="14741" spans="2:3" x14ac:dyDescent="0.2">
      <c r="B14741" s="465"/>
      <c r="C14741" s="465"/>
    </row>
    <row r="14742" spans="2:3" x14ac:dyDescent="0.2">
      <c r="B14742" s="465"/>
      <c r="C14742" s="465"/>
    </row>
    <row r="14743" spans="2:3" x14ac:dyDescent="0.2">
      <c r="B14743" s="465"/>
      <c r="C14743" s="465"/>
    </row>
    <row r="14744" spans="2:3" x14ac:dyDescent="0.2">
      <c r="B14744" s="465"/>
      <c r="C14744" s="465"/>
    </row>
    <row r="14745" spans="2:3" x14ac:dyDescent="0.2">
      <c r="B14745" s="465"/>
      <c r="C14745" s="465"/>
    </row>
    <row r="14746" spans="2:3" x14ac:dyDescent="0.2">
      <c r="B14746" s="465"/>
      <c r="C14746" s="465"/>
    </row>
    <row r="14747" spans="2:3" x14ac:dyDescent="0.2">
      <c r="B14747" s="465"/>
      <c r="C14747" s="465"/>
    </row>
    <row r="14748" spans="2:3" x14ac:dyDescent="0.2">
      <c r="B14748" s="465"/>
      <c r="C14748" s="465"/>
    </row>
    <row r="14749" spans="2:3" x14ac:dyDescent="0.2">
      <c r="B14749" s="465"/>
      <c r="C14749" s="465"/>
    </row>
    <row r="14750" spans="2:3" x14ac:dyDescent="0.2">
      <c r="B14750" s="465"/>
      <c r="C14750" s="465"/>
    </row>
    <row r="14751" spans="2:3" x14ac:dyDescent="0.2">
      <c r="B14751" s="465"/>
      <c r="C14751" s="465"/>
    </row>
    <row r="14752" spans="2:3" x14ac:dyDescent="0.2">
      <c r="B14752" s="465"/>
      <c r="C14752" s="465"/>
    </row>
    <row r="14753" spans="2:3" x14ac:dyDescent="0.2">
      <c r="B14753" s="465"/>
      <c r="C14753" s="465"/>
    </row>
    <row r="14754" spans="2:3" x14ac:dyDescent="0.2">
      <c r="B14754" s="465"/>
      <c r="C14754" s="465"/>
    </row>
    <row r="14755" spans="2:3" x14ac:dyDescent="0.2">
      <c r="B14755" s="465"/>
      <c r="C14755" s="465"/>
    </row>
    <row r="14756" spans="2:3" x14ac:dyDescent="0.2">
      <c r="B14756" s="465"/>
      <c r="C14756" s="465"/>
    </row>
    <row r="14757" spans="2:3" x14ac:dyDescent="0.2">
      <c r="B14757" s="465"/>
      <c r="C14757" s="465"/>
    </row>
    <row r="14758" spans="2:3" x14ac:dyDescent="0.2">
      <c r="B14758" s="465"/>
      <c r="C14758" s="465"/>
    </row>
    <row r="14759" spans="2:3" x14ac:dyDescent="0.2">
      <c r="B14759" s="465"/>
      <c r="C14759" s="465"/>
    </row>
    <row r="14760" spans="2:3" x14ac:dyDescent="0.2">
      <c r="B14760" s="465"/>
      <c r="C14760" s="465"/>
    </row>
    <row r="14761" spans="2:3" x14ac:dyDescent="0.2">
      <c r="B14761" s="465"/>
      <c r="C14761" s="465"/>
    </row>
    <row r="14762" spans="2:3" x14ac:dyDescent="0.2">
      <c r="B14762" s="465"/>
      <c r="C14762" s="465"/>
    </row>
    <row r="14763" spans="2:3" x14ac:dyDescent="0.2">
      <c r="B14763" s="465"/>
      <c r="C14763" s="465"/>
    </row>
    <row r="14764" spans="2:3" x14ac:dyDescent="0.2">
      <c r="B14764" s="465"/>
      <c r="C14764" s="465"/>
    </row>
    <row r="14765" spans="2:3" x14ac:dyDescent="0.2">
      <c r="B14765" s="465"/>
      <c r="C14765" s="465"/>
    </row>
    <row r="14766" spans="2:3" x14ac:dyDescent="0.2">
      <c r="B14766" s="465"/>
      <c r="C14766" s="465"/>
    </row>
    <row r="14767" spans="2:3" x14ac:dyDescent="0.2">
      <c r="B14767" s="465"/>
      <c r="C14767" s="465"/>
    </row>
    <row r="14768" spans="2:3" x14ac:dyDescent="0.2">
      <c r="B14768" s="465"/>
      <c r="C14768" s="465"/>
    </row>
    <row r="14769" spans="2:3" x14ac:dyDescent="0.2">
      <c r="B14769" s="465"/>
      <c r="C14769" s="465"/>
    </row>
    <row r="14770" spans="2:3" x14ac:dyDescent="0.2">
      <c r="B14770" s="465"/>
      <c r="C14770" s="465"/>
    </row>
    <row r="14771" spans="2:3" x14ac:dyDescent="0.2">
      <c r="B14771" s="465"/>
      <c r="C14771" s="465"/>
    </row>
    <row r="14772" spans="2:3" x14ac:dyDescent="0.2">
      <c r="B14772" s="465"/>
      <c r="C14772" s="465"/>
    </row>
    <row r="14773" spans="2:3" x14ac:dyDescent="0.2">
      <c r="B14773" s="465"/>
      <c r="C14773" s="465"/>
    </row>
    <row r="14774" spans="2:3" x14ac:dyDescent="0.2">
      <c r="B14774" s="465"/>
      <c r="C14774" s="465"/>
    </row>
    <row r="14775" spans="2:3" x14ac:dyDescent="0.2">
      <c r="B14775" s="465"/>
      <c r="C14775" s="465"/>
    </row>
    <row r="14776" spans="2:3" x14ac:dyDescent="0.2">
      <c r="B14776" s="465"/>
      <c r="C14776" s="465"/>
    </row>
    <row r="14777" spans="2:3" x14ac:dyDescent="0.2">
      <c r="B14777" s="465"/>
      <c r="C14777" s="465"/>
    </row>
    <row r="14778" spans="2:3" x14ac:dyDescent="0.2">
      <c r="B14778" s="465"/>
      <c r="C14778" s="465"/>
    </row>
    <row r="14779" spans="2:3" x14ac:dyDescent="0.2">
      <c r="B14779" s="465"/>
      <c r="C14779" s="465"/>
    </row>
    <row r="14780" spans="2:3" x14ac:dyDescent="0.2">
      <c r="B14780" s="465"/>
      <c r="C14780" s="465"/>
    </row>
    <row r="14781" spans="2:3" x14ac:dyDescent="0.2">
      <c r="B14781" s="465"/>
      <c r="C14781" s="465"/>
    </row>
    <row r="14782" spans="2:3" x14ac:dyDescent="0.2">
      <c r="B14782" s="465"/>
      <c r="C14782" s="465"/>
    </row>
    <row r="14783" spans="2:3" x14ac:dyDescent="0.2">
      <c r="B14783" s="465"/>
      <c r="C14783" s="465"/>
    </row>
    <row r="14784" spans="2:3" x14ac:dyDescent="0.2">
      <c r="B14784" s="465"/>
      <c r="C14784" s="465"/>
    </row>
    <row r="14785" spans="2:3" x14ac:dyDescent="0.2">
      <c r="B14785" s="465"/>
      <c r="C14785" s="465"/>
    </row>
    <row r="14786" spans="2:3" x14ac:dyDescent="0.2">
      <c r="B14786" s="465"/>
      <c r="C14786" s="465"/>
    </row>
    <row r="14787" spans="2:3" x14ac:dyDescent="0.2">
      <c r="B14787" s="465"/>
      <c r="C14787" s="465"/>
    </row>
    <row r="14788" spans="2:3" x14ac:dyDescent="0.2">
      <c r="B14788" s="465"/>
      <c r="C14788" s="465"/>
    </row>
    <row r="14789" spans="2:3" x14ac:dyDescent="0.2">
      <c r="B14789" s="465"/>
      <c r="C14789" s="465"/>
    </row>
    <row r="14790" spans="2:3" x14ac:dyDescent="0.2">
      <c r="B14790" s="465"/>
      <c r="C14790" s="465"/>
    </row>
    <row r="14791" spans="2:3" x14ac:dyDescent="0.2">
      <c r="B14791" s="465"/>
      <c r="C14791" s="465"/>
    </row>
    <row r="14792" spans="2:3" x14ac:dyDescent="0.2">
      <c r="B14792" s="465"/>
      <c r="C14792" s="465"/>
    </row>
    <row r="14793" spans="2:3" x14ac:dyDescent="0.2">
      <c r="B14793" s="465"/>
      <c r="C14793" s="465"/>
    </row>
    <row r="14794" spans="2:3" x14ac:dyDescent="0.2">
      <c r="B14794" s="465"/>
      <c r="C14794" s="465"/>
    </row>
    <row r="14795" spans="2:3" x14ac:dyDescent="0.2">
      <c r="B14795" s="465"/>
      <c r="C14795" s="465"/>
    </row>
    <row r="14796" spans="2:3" x14ac:dyDescent="0.2">
      <c r="B14796" s="465"/>
      <c r="C14796" s="465"/>
    </row>
    <row r="14797" spans="2:3" x14ac:dyDescent="0.2">
      <c r="B14797" s="465"/>
      <c r="C14797" s="465"/>
    </row>
    <row r="14798" spans="2:3" x14ac:dyDescent="0.2">
      <c r="B14798" s="465"/>
      <c r="C14798" s="465"/>
    </row>
    <row r="14799" spans="2:3" x14ac:dyDescent="0.2">
      <c r="B14799" s="465"/>
      <c r="C14799" s="465"/>
    </row>
    <row r="14800" spans="2:3" x14ac:dyDescent="0.2">
      <c r="B14800" s="465"/>
      <c r="C14800" s="465"/>
    </row>
    <row r="14801" spans="2:3" x14ac:dyDescent="0.2">
      <c r="B14801" s="465"/>
      <c r="C14801" s="465"/>
    </row>
    <row r="14802" spans="2:3" x14ac:dyDescent="0.2">
      <c r="B14802" s="465"/>
      <c r="C14802" s="465"/>
    </row>
    <row r="14803" spans="2:3" x14ac:dyDescent="0.2">
      <c r="B14803" s="465"/>
      <c r="C14803" s="465"/>
    </row>
    <row r="14804" spans="2:3" x14ac:dyDescent="0.2">
      <c r="B14804" s="465"/>
      <c r="C14804" s="465"/>
    </row>
    <row r="14805" spans="2:3" x14ac:dyDescent="0.2">
      <c r="B14805" s="465"/>
      <c r="C14805" s="465"/>
    </row>
    <row r="14806" spans="2:3" x14ac:dyDescent="0.2">
      <c r="B14806" s="465"/>
      <c r="C14806" s="465"/>
    </row>
    <row r="14807" spans="2:3" x14ac:dyDescent="0.2">
      <c r="B14807" s="465"/>
      <c r="C14807" s="465"/>
    </row>
    <row r="14808" spans="2:3" x14ac:dyDescent="0.2">
      <c r="B14808" s="465"/>
      <c r="C14808" s="465"/>
    </row>
    <row r="14809" spans="2:3" x14ac:dyDescent="0.2">
      <c r="B14809" s="465"/>
      <c r="C14809" s="465"/>
    </row>
    <row r="14810" spans="2:3" x14ac:dyDescent="0.2">
      <c r="B14810" s="465"/>
      <c r="C14810" s="465"/>
    </row>
    <row r="14811" spans="2:3" x14ac:dyDescent="0.2">
      <c r="B14811" s="465"/>
      <c r="C14811" s="465"/>
    </row>
    <row r="14812" spans="2:3" x14ac:dyDescent="0.2">
      <c r="B14812" s="465"/>
      <c r="C14812" s="465"/>
    </row>
    <row r="14813" spans="2:3" x14ac:dyDescent="0.2">
      <c r="B14813" s="465"/>
      <c r="C14813" s="465"/>
    </row>
    <row r="14814" spans="2:3" x14ac:dyDescent="0.2">
      <c r="B14814" s="465"/>
      <c r="C14814" s="465"/>
    </row>
    <row r="14815" spans="2:3" x14ac:dyDescent="0.2">
      <c r="B14815" s="465"/>
      <c r="C14815" s="465"/>
    </row>
    <row r="14816" spans="2:3" x14ac:dyDescent="0.2">
      <c r="B14816" s="465"/>
      <c r="C14816" s="465"/>
    </row>
    <row r="14817" spans="2:3" x14ac:dyDescent="0.2">
      <c r="B14817" s="465"/>
      <c r="C14817" s="465"/>
    </row>
    <row r="14818" spans="2:3" x14ac:dyDescent="0.2">
      <c r="B14818" s="465"/>
      <c r="C14818" s="465"/>
    </row>
    <row r="14819" spans="2:3" x14ac:dyDescent="0.2">
      <c r="B14819" s="465"/>
      <c r="C14819" s="465"/>
    </row>
    <row r="14820" spans="2:3" x14ac:dyDescent="0.2">
      <c r="B14820" s="465"/>
      <c r="C14820" s="465"/>
    </row>
    <row r="14821" spans="2:3" x14ac:dyDescent="0.2">
      <c r="B14821" s="465"/>
      <c r="C14821" s="465"/>
    </row>
    <row r="14822" spans="2:3" x14ac:dyDescent="0.2">
      <c r="B14822" s="465"/>
      <c r="C14822" s="465"/>
    </row>
    <row r="14823" spans="2:3" x14ac:dyDescent="0.2">
      <c r="B14823" s="465"/>
      <c r="C14823" s="465"/>
    </row>
    <row r="14824" spans="2:3" x14ac:dyDescent="0.2">
      <c r="B14824" s="465"/>
      <c r="C14824" s="465"/>
    </row>
    <row r="14825" spans="2:3" x14ac:dyDescent="0.2">
      <c r="B14825" s="465"/>
      <c r="C14825" s="465"/>
    </row>
    <row r="14826" spans="2:3" x14ac:dyDescent="0.2">
      <c r="B14826" s="465"/>
      <c r="C14826" s="465"/>
    </row>
    <row r="14827" spans="2:3" x14ac:dyDescent="0.2">
      <c r="B14827" s="465"/>
      <c r="C14827" s="465"/>
    </row>
    <row r="14828" spans="2:3" x14ac:dyDescent="0.2">
      <c r="B14828" s="465"/>
      <c r="C14828" s="465"/>
    </row>
    <row r="14829" spans="2:3" x14ac:dyDescent="0.2">
      <c r="B14829" s="465"/>
      <c r="C14829" s="465"/>
    </row>
    <row r="14830" spans="2:3" x14ac:dyDescent="0.2">
      <c r="B14830" s="465"/>
      <c r="C14830" s="465"/>
    </row>
    <row r="14831" spans="2:3" x14ac:dyDescent="0.2">
      <c r="B14831" s="465"/>
      <c r="C14831" s="465"/>
    </row>
    <row r="14832" spans="2:3" x14ac:dyDescent="0.2">
      <c r="B14832" s="465"/>
      <c r="C14832" s="465"/>
    </row>
    <row r="14833" spans="2:3" x14ac:dyDescent="0.2">
      <c r="B14833" s="465"/>
      <c r="C14833" s="465"/>
    </row>
    <row r="14834" spans="2:3" x14ac:dyDescent="0.2">
      <c r="B14834" s="465"/>
      <c r="C14834" s="465"/>
    </row>
    <row r="14835" spans="2:3" x14ac:dyDescent="0.2">
      <c r="B14835" s="465"/>
      <c r="C14835" s="465"/>
    </row>
    <row r="14836" spans="2:3" x14ac:dyDescent="0.2">
      <c r="B14836" s="465"/>
      <c r="C14836" s="465"/>
    </row>
    <row r="14837" spans="2:3" x14ac:dyDescent="0.2">
      <c r="B14837" s="465"/>
      <c r="C14837" s="465"/>
    </row>
    <row r="14838" spans="2:3" x14ac:dyDescent="0.2">
      <c r="B14838" s="465"/>
      <c r="C14838" s="465"/>
    </row>
    <row r="14839" spans="2:3" x14ac:dyDescent="0.2">
      <c r="B14839" s="465"/>
      <c r="C14839" s="465"/>
    </row>
    <row r="14840" spans="2:3" x14ac:dyDescent="0.2">
      <c r="B14840" s="465"/>
      <c r="C14840" s="465"/>
    </row>
    <row r="14841" spans="2:3" x14ac:dyDescent="0.2">
      <c r="B14841" s="465"/>
      <c r="C14841" s="465"/>
    </row>
    <row r="14842" spans="2:3" x14ac:dyDescent="0.2">
      <c r="B14842" s="465"/>
      <c r="C14842" s="465"/>
    </row>
    <row r="14843" spans="2:3" x14ac:dyDescent="0.2">
      <c r="B14843" s="465"/>
      <c r="C14843" s="465"/>
    </row>
    <row r="14844" spans="2:3" x14ac:dyDescent="0.2">
      <c r="B14844" s="465"/>
      <c r="C14844" s="465"/>
    </row>
    <row r="14845" spans="2:3" x14ac:dyDescent="0.2">
      <c r="B14845" s="465"/>
      <c r="C14845" s="465"/>
    </row>
    <row r="14846" spans="2:3" x14ac:dyDescent="0.2">
      <c r="B14846" s="465"/>
      <c r="C14846" s="465"/>
    </row>
    <row r="14847" spans="2:3" x14ac:dyDescent="0.2">
      <c r="B14847" s="465"/>
      <c r="C14847" s="465"/>
    </row>
    <row r="14848" spans="2:3" x14ac:dyDescent="0.2">
      <c r="B14848" s="465"/>
      <c r="C14848" s="465"/>
    </row>
    <row r="14849" spans="2:3" x14ac:dyDescent="0.2">
      <c r="B14849" s="465"/>
      <c r="C14849" s="465"/>
    </row>
    <row r="14850" spans="2:3" x14ac:dyDescent="0.2">
      <c r="B14850" s="465"/>
      <c r="C14850" s="465"/>
    </row>
    <row r="14851" spans="2:3" x14ac:dyDescent="0.2">
      <c r="B14851" s="465"/>
      <c r="C14851" s="465"/>
    </row>
    <row r="14852" spans="2:3" x14ac:dyDescent="0.2">
      <c r="B14852" s="465"/>
      <c r="C14852" s="465"/>
    </row>
    <row r="14853" spans="2:3" x14ac:dyDescent="0.2">
      <c r="B14853" s="465"/>
      <c r="C14853" s="465"/>
    </row>
    <row r="14854" spans="2:3" x14ac:dyDescent="0.2">
      <c r="B14854" s="465"/>
      <c r="C14854" s="465"/>
    </row>
    <row r="14855" spans="2:3" x14ac:dyDescent="0.2">
      <c r="B14855" s="465"/>
      <c r="C14855" s="465"/>
    </row>
    <row r="14856" spans="2:3" x14ac:dyDescent="0.2">
      <c r="B14856" s="465"/>
      <c r="C14856" s="465"/>
    </row>
    <row r="14857" spans="2:3" x14ac:dyDescent="0.2">
      <c r="B14857" s="465"/>
      <c r="C14857" s="465"/>
    </row>
    <row r="14858" spans="2:3" x14ac:dyDescent="0.2">
      <c r="B14858" s="465"/>
      <c r="C14858" s="465"/>
    </row>
    <row r="14859" spans="2:3" x14ac:dyDescent="0.2">
      <c r="B14859" s="465"/>
      <c r="C14859" s="465"/>
    </row>
    <row r="14860" spans="2:3" x14ac:dyDescent="0.2">
      <c r="B14860" s="465"/>
      <c r="C14860" s="465"/>
    </row>
    <row r="14861" spans="2:3" x14ac:dyDescent="0.2">
      <c r="B14861" s="465"/>
      <c r="C14861" s="465"/>
    </row>
    <row r="14862" spans="2:3" x14ac:dyDescent="0.2">
      <c r="B14862" s="465"/>
      <c r="C14862" s="465"/>
    </row>
    <row r="14863" spans="2:3" x14ac:dyDescent="0.2">
      <c r="B14863" s="465"/>
      <c r="C14863" s="465"/>
    </row>
    <row r="14864" spans="2:3" x14ac:dyDescent="0.2">
      <c r="B14864" s="465"/>
      <c r="C14864" s="465"/>
    </row>
    <row r="14865" spans="2:3" x14ac:dyDescent="0.2">
      <c r="B14865" s="465"/>
      <c r="C14865" s="465"/>
    </row>
    <row r="14866" spans="2:3" x14ac:dyDescent="0.2">
      <c r="B14866" s="465"/>
      <c r="C14866" s="465"/>
    </row>
    <row r="14867" spans="2:3" x14ac:dyDescent="0.2">
      <c r="B14867" s="465"/>
      <c r="C14867" s="465"/>
    </row>
    <row r="14868" spans="2:3" x14ac:dyDescent="0.2">
      <c r="B14868" s="465"/>
      <c r="C14868" s="465"/>
    </row>
    <row r="14869" spans="2:3" x14ac:dyDescent="0.2">
      <c r="B14869" s="465"/>
      <c r="C14869" s="465"/>
    </row>
    <row r="14870" spans="2:3" x14ac:dyDescent="0.2">
      <c r="B14870" s="465"/>
      <c r="C14870" s="465"/>
    </row>
    <row r="14871" spans="2:3" x14ac:dyDescent="0.2">
      <c r="B14871" s="465"/>
      <c r="C14871" s="465"/>
    </row>
    <row r="14872" spans="2:3" x14ac:dyDescent="0.2">
      <c r="B14872" s="465"/>
      <c r="C14872" s="465"/>
    </row>
    <row r="14873" spans="2:3" x14ac:dyDescent="0.2">
      <c r="B14873" s="465"/>
      <c r="C14873" s="465"/>
    </row>
    <row r="14874" spans="2:3" x14ac:dyDescent="0.2">
      <c r="B14874" s="465"/>
      <c r="C14874" s="465"/>
    </row>
    <row r="14875" spans="2:3" x14ac:dyDescent="0.2">
      <c r="B14875" s="465"/>
      <c r="C14875" s="465"/>
    </row>
    <row r="14876" spans="2:3" x14ac:dyDescent="0.2">
      <c r="B14876" s="465"/>
      <c r="C14876" s="465"/>
    </row>
    <row r="14877" spans="2:3" x14ac:dyDescent="0.2">
      <c r="B14877" s="465"/>
      <c r="C14877" s="465"/>
    </row>
    <row r="14878" spans="2:3" x14ac:dyDescent="0.2">
      <c r="B14878" s="465"/>
      <c r="C14878" s="465"/>
    </row>
    <row r="14879" spans="2:3" x14ac:dyDescent="0.2">
      <c r="B14879" s="465"/>
      <c r="C14879" s="465"/>
    </row>
    <row r="14880" spans="2:3" x14ac:dyDescent="0.2">
      <c r="B14880" s="465"/>
      <c r="C14880" s="465"/>
    </row>
    <row r="14881" spans="2:3" x14ac:dyDescent="0.2">
      <c r="B14881" s="465"/>
      <c r="C14881" s="465"/>
    </row>
    <row r="14882" spans="2:3" x14ac:dyDescent="0.2">
      <c r="B14882" s="465"/>
      <c r="C14882" s="465"/>
    </row>
    <row r="14883" spans="2:3" x14ac:dyDescent="0.2">
      <c r="B14883" s="465"/>
      <c r="C14883" s="465"/>
    </row>
    <row r="14884" spans="2:3" x14ac:dyDescent="0.2">
      <c r="B14884" s="465"/>
      <c r="C14884" s="465"/>
    </row>
    <row r="14885" spans="2:3" x14ac:dyDescent="0.2">
      <c r="B14885" s="465"/>
      <c r="C14885" s="465"/>
    </row>
    <row r="14886" spans="2:3" x14ac:dyDescent="0.2">
      <c r="B14886" s="465"/>
      <c r="C14886" s="465"/>
    </row>
    <row r="14887" spans="2:3" x14ac:dyDescent="0.2">
      <c r="B14887" s="465"/>
      <c r="C14887" s="465"/>
    </row>
    <row r="14888" spans="2:3" x14ac:dyDescent="0.2">
      <c r="B14888" s="465"/>
      <c r="C14888" s="465"/>
    </row>
    <row r="14889" spans="2:3" x14ac:dyDescent="0.2">
      <c r="B14889" s="465"/>
      <c r="C14889" s="465"/>
    </row>
    <row r="14890" spans="2:3" x14ac:dyDescent="0.2">
      <c r="B14890" s="465"/>
      <c r="C14890" s="465"/>
    </row>
    <row r="14891" spans="2:3" x14ac:dyDescent="0.2">
      <c r="B14891" s="465"/>
      <c r="C14891" s="465"/>
    </row>
    <row r="14892" spans="2:3" x14ac:dyDescent="0.2">
      <c r="B14892" s="465"/>
      <c r="C14892" s="465"/>
    </row>
    <row r="14893" spans="2:3" x14ac:dyDescent="0.2">
      <c r="B14893" s="465"/>
      <c r="C14893" s="465"/>
    </row>
    <row r="14894" spans="2:3" x14ac:dyDescent="0.2">
      <c r="B14894" s="465"/>
      <c r="C14894" s="465"/>
    </row>
    <row r="14895" spans="2:3" x14ac:dyDescent="0.2">
      <c r="B14895" s="465"/>
      <c r="C14895" s="465"/>
    </row>
    <row r="14896" spans="2:3" x14ac:dyDescent="0.2">
      <c r="B14896" s="465"/>
      <c r="C14896" s="465"/>
    </row>
    <row r="14897" spans="2:3" x14ac:dyDescent="0.2">
      <c r="B14897" s="465"/>
      <c r="C14897" s="465"/>
    </row>
    <row r="14898" spans="2:3" x14ac:dyDescent="0.2">
      <c r="B14898" s="465"/>
      <c r="C14898" s="465"/>
    </row>
    <row r="14899" spans="2:3" x14ac:dyDescent="0.2">
      <c r="B14899" s="465"/>
      <c r="C14899" s="465"/>
    </row>
    <row r="14900" spans="2:3" x14ac:dyDescent="0.2">
      <c r="B14900" s="465"/>
      <c r="C14900" s="465"/>
    </row>
    <row r="14901" spans="2:3" x14ac:dyDescent="0.2">
      <c r="B14901" s="465"/>
      <c r="C14901" s="465"/>
    </row>
    <row r="14902" spans="2:3" x14ac:dyDescent="0.2">
      <c r="B14902" s="465"/>
      <c r="C14902" s="465"/>
    </row>
    <row r="14903" spans="2:3" x14ac:dyDescent="0.2">
      <c r="B14903" s="465"/>
      <c r="C14903" s="465"/>
    </row>
    <row r="14904" spans="2:3" x14ac:dyDescent="0.2">
      <c r="B14904" s="465"/>
      <c r="C14904" s="465"/>
    </row>
    <row r="14905" spans="2:3" x14ac:dyDescent="0.2">
      <c r="B14905" s="465"/>
      <c r="C14905" s="465"/>
    </row>
    <row r="14906" spans="2:3" x14ac:dyDescent="0.2">
      <c r="B14906" s="465"/>
      <c r="C14906" s="465"/>
    </row>
    <row r="14907" spans="2:3" x14ac:dyDescent="0.2">
      <c r="B14907" s="465"/>
      <c r="C14907" s="465"/>
    </row>
    <row r="14908" spans="2:3" x14ac:dyDescent="0.2">
      <c r="B14908" s="465"/>
      <c r="C14908" s="465"/>
    </row>
    <row r="14909" spans="2:3" x14ac:dyDescent="0.2">
      <c r="B14909" s="465"/>
      <c r="C14909" s="465"/>
    </row>
    <row r="14910" spans="2:3" x14ac:dyDescent="0.2">
      <c r="B14910" s="465"/>
      <c r="C14910" s="465"/>
    </row>
    <row r="14911" spans="2:3" x14ac:dyDescent="0.2">
      <c r="B14911" s="465"/>
      <c r="C14911" s="465"/>
    </row>
    <row r="14912" spans="2:3" x14ac:dyDescent="0.2">
      <c r="B14912" s="465"/>
      <c r="C14912" s="465"/>
    </row>
    <row r="14913" spans="2:3" x14ac:dyDescent="0.2">
      <c r="B14913" s="465"/>
      <c r="C14913" s="465"/>
    </row>
    <row r="14914" spans="2:3" x14ac:dyDescent="0.2">
      <c r="B14914" s="465"/>
      <c r="C14914" s="465"/>
    </row>
    <row r="14915" spans="2:3" x14ac:dyDescent="0.2">
      <c r="B14915" s="465"/>
      <c r="C14915" s="465"/>
    </row>
    <row r="14916" spans="2:3" x14ac:dyDescent="0.2">
      <c r="B14916" s="465"/>
      <c r="C14916" s="465"/>
    </row>
    <row r="14917" spans="2:3" x14ac:dyDescent="0.2">
      <c r="B14917" s="465"/>
      <c r="C14917" s="465"/>
    </row>
    <row r="14918" spans="2:3" x14ac:dyDescent="0.2">
      <c r="B14918" s="465"/>
      <c r="C14918" s="465"/>
    </row>
    <row r="14919" spans="2:3" x14ac:dyDescent="0.2">
      <c r="B14919" s="465"/>
      <c r="C14919" s="465"/>
    </row>
    <row r="14920" spans="2:3" x14ac:dyDescent="0.2">
      <c r="B14920" s="465"/>
      <c r="C14920" s="465"/>
    </row>
    <row r="14921" spans="2:3" x14ac:dyDescent="0.2">
      <c r="B14921" s="465"/>
      <c r="C14921" s="465"/>
    </row>
    <row r="14922" spans="2:3" x14ac:dyDescent="0.2">
      <c r="B14922" s="465"/>
      <c r="C14922" s="465"/>
    </row>
    <row r="14923" spans="2:3" x14ac:dyDescent="0.2">
      <c r="B14923" s="465"/>
      <c r="C14923" s="465"/>
    </row>
    <row r="14924" spans="2:3" x14ac:dyDescent="0.2">
      <c r="B14924" s="465"/>
      <c r="C14924" s="465"/>
    </row>
    <row r="14925" spans="2:3" x14ac:dyDescent="0.2">
      <c r="B14925" s="465"/>
      <c r="C14925" s="465"/>
    </row>
    <row r="14926" spans="2:3" x14ac:dyDescent="0.2">
      <c r="B14926" s="465"/>
      <c r="C14926" s="465"/>
    </row>
    <row r="14927" spans="2:3" x14ac:dyDescent="0.2">
      <c r="B14927" s="465"/>
      <c r="C14927" s="465"/>
    </row>
    <row r="14928" spans="2:3" x14ac:dyDescent="0.2">
      <c r="B14928" s="465"/>
      <c r="C14928" s="465"/>
    </row>
    <row r="14929" spans="2:3" x14ac:dyDescent="0.2">
      <c r="B14929" s="465"/>
      <c r="C14929" s="465"/>
    </row>
    <row r="14930" spans="2:3" x14ac:dyDescent="0.2">
      <c r="B14930" s="465"/>
      <c r="C14930" s="465"/>
    </row>
    <row r="14931" spans="2:3" x14ac:dyDescent="0.2">
      <c r="B14931" s="465"/>
      <c r="C14931" s="465"/>
    </row>
    <row r="14932" spans="2:3" x14ac:dyDescent="0.2">
      <c r="B14932" s="465"/>
      <c r="C14932" s="465"/>
    </row>
    <row r="14933" spans="2:3" x14ac:dyDescent="0.2">
      <c r="B14933" s="465"/>
      <c r="C14933" s="465"/>
    </row>
    <row r="14934" spans="2:3" x14ac:dyDescent="0.2">
      <c r="B14934" s="465"/>
      <c r="C14934" s="465"/>
    </row>
    <row r="14935" spans="2:3" x14ac:dyDescent="0.2">
      <c r="B14935" s="465"/>
      <c r="C14935" s="465"/>
    </row>
    <row r="14936" spans="2:3" x14ac:dyDescent="0.2">
      <c r="B14936" s="465"/>
      <c r="C14936" s="465"/>
    </row>
    <row r="14937" spans="2:3" x14ac:dyDescent="0.2">
      <c r="B14937" s="465"/>
      <c r="C14937" s="465"/>
    </row>
    <row r="14938" spans="2:3" x14ac:dyDescent="0.2">
      <c r="B14938" s="465"/>
      <c r="C14938" s="465"/>
    </row>
    <row r="14939" spans="2:3" x14ac:dyDescent="0.2">
      <c r="B14939" s="465"/>
      <c r="C14939" s="465"/>
    </row>
    <row r="14940" spans="2:3" x14ac:dyDescent="0.2">
      <c r="B14940" s="465"/>
      <c r="C14940" s="465"/>
    </row>
    <row r="14941" spans="2:3" x14ac:dyDescent="0.2">
      <c r="B14941" s="465"/>
      <c r="C14941" s="465"/>
    </row>
    <row r="14942" spans="2:3" x14ac:dyDescent="0.2">
      <c r="B14942" s="465"/>
      <c r="C14942" s="465"/>
    </row>
    <row r="14943" spans="2:3" x14ac:dyDescent="0.2">
      <c r="B14943" s="465"/>
      <c r="C14943" s="465"/>
    </row>
    <row r="14944" spans="2:3" x14ac:dyDescent="0.2">
      <c r="B14944" s="465"/>
      <c r="C14944" s="465"/>
    </row>
    <row r="14945" spans="2:3" x14ac:dyDescent="0.2">
      <c r="B14945" s="465"/>
      <c r="C14945" s="465"/>
    </row>
    <row r="14946" spans="2:3" x14ac:dyDescent="0.2">
      <c r="B14946" s="465"/>
      <c r="C14946" s="465"/>
    </row>
    <row r="14947" spans="2:3" x14ac:dyDescent="0.2">
      <c r="B14947" s="465"/>
      <c r="C14947" s="465"/>
    </row>
    <row r="14948" spans="2:3" x14ac:dyDescent="0.2">
      <c r="B14948" s="465"/>
      <c r="C14948" s="465"/>
    </row>
    <row r="14949" spans="2:3" x14ac:dyDescent="0.2">
      <c r="B14949" s="465"/>
      <c r="C14949" s="465"/>
    </row>
    <row r="14950" spans="2:3" x14ac:dyDescent="0.2">
      <c r="B14950" s="465"/>
      <c r="C14950" s="465"/>
    </row>
    <row r="14951" spans="2:3" x14ac:dyDescent="0.2">
      <c r="B14951" s="465"/>
      <c r="C14951" s="465"/>
    </row>
    <row r="14952" spans="2:3" x14ac:dyDescent="0.2">
      <c r="B14952" s="465"/>
      <c r="C14952" s="465"/>
    </row>
    <row r="14953" spans="2:3" x14ac:dyDescent="0.2">
      <c r="B14953" s="465"/>
      <c r="C14953" s="465"/>
    </row>
    <row r="14954" spans="2:3" x14ac:dyDescent="0.2">
      <c r="B14954" s="465"/>
      <c r="C14954" s="465"/>
    </row>
    <row r="14955" spans="2:3" x14ac:dyDescent="0.2">
      <c r="B14955" s="465"/>
      <c r="C14955" s="465"/>
    </row>
    <row r="14956" spans="2:3" x14ac:dyDescent="0.2">
      <c r="B14956" s="465"/>
      <c r="C14956" s="465"/>
    </row>
    <row r="14957" spans="2:3" x14ac:dyDescent="0.2">
      <c r="B14957" s="465"/>
      <c r="C14957" s="465"/>
    </row>
    <row r="14958" spans="2:3" x14ac:dyDescent="0.2">
      <c r="B14958" s="465"/>
      <c r="C14958" s="465"/>
    </row>
    <row r="14959" spans="2:3" x14ac:dyDescent="0.2">
      <c r="B14959" s="465"/>
      <c r="C14959" s="465"/>
    </row>
    <row r="14960" spans="2:3" x14ac:dyDescent="0.2">
      <c r="B14960" s="465"/>
      <c r="C14960" s="465"/>
    </row>
    <row r="14961" spans="2:3" x14ac:dyDescent="0.2">
      <c r="B14961" s="465"/>
      <c r="C14961" s="465"/>
    </row>
    <row r="14962" spans="2:3" x14ac:dyDescent="0.2">
      <c r="B14962" s="465"/>
      <c r="C14962" s="465"/>
    </row>
    <row r="14963" spans="2:3" x14ac:dyDescent="0.2">
      <c r="B14963" s="465"/>
      <c r="C14963" s="465"/>
    </row>
    <row r="14964" spans="2:3" x14ac:dyDescent="0.2">
      <c r="B14964" s="465"/>
      <c r="C14964" s="465"/>
    </row>
    <row r="14965" spans="2:3" x14ac:dyDescent="0.2">
      <c r="B14965" s="465"/>
      <c r="C14965" s="465"/>
    </row>
    <row r="14966" spans="2:3" x14ac:dyDescent="0.2">
      <c r="B14966" s="465"/>
      <c r="C14966" s="465"/>
    </row>
    <row r="14967" spans="2:3" x14ac:dyDescent="0.2">
      <c r="B14967" s="465"/>
      <c r="C14967" s="465"/>
    </row>
    <row r="14968" spans="2:3" x14ac:dyDescent="0.2">
      <c r="B14968" s="465"/>
      <c r="C14968" s="465"/>
    </row>
    <row r="14969" spans="2:3" x14ac:dyDescent="0.2">
      <c r="B14969" s="465"/>
      <c r="C14969" s="465"/>
    </row>
    <row r="14970" spans="2:3" x14ac:dyDescent="0.2">
      <c r="B14970" s="465"/>
      <c r="C14970" s="465"/>
    </row>
    <row r="14971" spans="2:3" x14ac:dyDescent="0.2">
      <c r="B14971" s="465"/>
      <c r="C14971" s="465"/>
    </row>
    <row r="14972" spans="2:3" x14ac:dyDescent="0.2">
      <c r="B14972" s="465"/>
      <c r="C14972" s="465"/>
    </row>
    <row r="14973" spans="2:3" x14ac:dyDescent="0.2">
      <c r="B14973" s="465"/>
      <c r="C14973" s="465"/>
    </row>
    <row r="14974" spans="2:3" x14ac:dyDescent="0.2">
      <c r="B14974" s="465"/>
      <c r="C14974" s="465"/>
    </row>
    <row r="14975" spans="2:3" x14ac:dyDescent="0.2">
      <c r="B14975" s="465"/>
      <c r="C14975" s="465"/>
    </row>
    <row r="14976" spans="2:3" x14ac:dyDescent="0.2">
      <c r="B14976" s="465"/>
      <c r="C14976" s="465"/>
    </row>
    <row r="14977" spans="2:3" x14ac:dyDescent="0.2">
      <c r="B14977" s="465"/>
      <c r="C14977" s="465"/>
    </row>
    <row r="14978" spans="2:3" x14ac:dyDescent="0.2">
      <c r="B14978" s="465"/>
      <c r="C14978" s="465"/>
    </row>
    <row r="14979" spans="2:3" x14ac:dyDescent="0.2">
      <c r="B14979" s="465"/>
      <c r="C14979" s="465"/>
    </row>
    <row r="14980" spans="2:3" x14ac:dyDescent="0.2">
      <c r="B14980" s="465"/>
      <c r="C14980" s="465"/>
    </row>
    <row r="14981" spans="2:3" x14ac:dyDescent="0.2">
      <c r="B14981" s="465"/>
      <c r="C14981" s="465"/>
    </row>
    <row r="14982" spans="2:3" x14ac:dyDescent="0.2">
      <c r="B14982" s="465"/>
      <c r="C14982" s="465"/>
    </row>
    <row r="14983" spans="2:3" x14ac:dyDescent="0.2">
      <c r="B14983" s="465"/>
      <c r="C14983" s="465"/>
    </row>
    <row r="14984" spans="2:3" x14ac:dyDescent="0.2">
      <c r="B14984" s="465"/>
      <c r="C14984" s="465"/>
    </row>
    <row r="14985" spans="2:3" x14ac:dyDescent="0.2">
      <c r="B14985" s="465"/>
      <c r="C14985" s="465"/>
    </row>
    <row r="14986" spans="2:3" x14ac:dyDescent="0.2">
      <c r="B14986" s="465"/>
      <c r="C14986" s="465"/>
    </row>
    <row r="14987" spans="2:3" x14ac:dyDescent="0.2">
      <c r="B14987" s="465"/>
      <c r="C14987" s="465"/>
    </row>
    <row r="14988" spans="2:3" x14ac:dyDescent="0.2">
      <c r="B14988" s="465"/>
      <c r="C14988" s="465"/>
    </row>
    <row r="14989" spans="2:3" x14ac:dyDescent="0.2">
      <c r="B14989" s="465"/>
      <c r="C14989" s="465"/>
    </row>
    <row r="14990" spans="2:3" x14ac:dyDescent="0.2">
      <c r="B14990" s="465"/>
      <c r="C14990" s="465"/>
    </row>
    <row r="14991" spans="2:3" x14ac:dyDescent="0.2">
      <c r="B14991" s="465"/>
      <c r="C14991" s="465"/>
    </row>
    <row r="14992" spans="2:3" x14ac:dyDescent="0.2">
      <c r="B14992" s="465"/>
      <c r="C14992" s="465"/>
    </row>
    <row r="14993" spans="2:3" x14ac:dyDescent="0.2">
      <c r="B14993" s="465"/>
      <c r="C14993" s="465"/>
    </row>
    <row r="14994" spans="2:3" x14ac:dyDescent="0.2">
      <c r="B14994" s="465"/>
      <c r="C14994" s="465"/>
    </row>
    <row r="14995" spans="2:3" x14ac:dyDescent="0.2">
      <c r="B14995" s="465"/>
      <c r="C14995" s="465"/>
    </row>
    <row r="14996" spans="2:3" x14ac:dyDescent="0.2">
      <c r="B14996" s="465"/>
      <c r="C14996" s="465"/>
    </row>
    <row r="14997" spans="2:3" x14ac:dyDescent="0.2">
      <c r="B14997" s="465"/>
      <c r="C14997" s="465"/>
    </row>
    <row r="14998" spans="2:3" x14ac:dyDescent="0.2">
      <c r="B14998" s="465"/>
      <c r="C14998" s="465"/>
    </row>
    <row r="14999" spans="2:3" x14ac:dyDescent="0.2">
      <c r="B14999" s="465"/>
      <c r="C14999" s="465"/>
    </row>
    <row r="15000" spans="2:3" x14ac:dyDescent="0.2">
      <c r="B15000" s="465"/>
      <c r="C15000" s="465"/>
    </row>
    <row r="15001" spans="2:3" x14ac:dyDescent="0.2">
      <c r="B15001" s="465"/>
      <c r="C15001" s="465"/>
    </row>
    <row r="15002" spans="2:3" x14ac:dyDescent="0.2">
      <c r="B15002" s="465"/>
      <c r="C15002" s="465"/>
    </row>
    <row r="15003" spans="2:3" x14ac:dyDescent="0.2">
      <c r="B15003" s="465"/>
      <c r="C15003" s="465"/>
    </row>
    <row r="15004" spans="2:3" x14ac:dyDescent="0.2">
      <c r="B15004" s="465"/>
      <c r="C15004" s="465"/>
    </row>
    <row r="15005" spans="2:3" x14ac:dyDescent="0.2">
      <c r="B15005" s="465"/>
      <c r="C15005" s="465"/>
    </row>
    <row r="15006" spans="2:3" x14ac:dyDescent="0.2">
      <c r="B15006" s="465"/>
      <c r="C15006" s="465"/>
    </row>
    <row r="15007" spans="2:3" x14ac:dyDescent="0.2">
      <c r="B15007" s="465"/>
      <c r="C15007" s="465"/>
    </row>
    <row r="15008" spans="2:3" x14ac:dyDescent="0.2">
      <c r="B15008" s="465"/>
      <c r="C15008" s="465"/>
    </row>
    <row r="15009" spans="2:3" x14ac:dyDescent="0.2">
      <c r="B15009" s="465"/>
      <c r="C15009" s="465"/>
    </row>
    <row r="15010" spans="2:3" x14ac:dyDescent="0.2">
      <c r="B15010" s="465"/>
      <c r="C15010" s="465"/>
    </row>
    <row r="15011" spans="2:3" x14ac:dyDescent="0.2">
      <c r="B15011" s="465"/>
      <c r="C15011" s="465"/>
    </row>
    <row r="15012" spans="2:3" x14ac:dyDescent="0.2">
      <c r="B15012" s="465"/>
      <c r="C15012" s="465"/>
    </row>
    <row r="15013" spans="2:3" x14ac:dyDescent="0.2">
      <c r="B15013" s="465"/>
      <c r="C15013" s="465"/>
    </row>
    <row r="15014" spans="2:3" x14ac:dyDescent="0.2">
      <c r="B15014" s="465"/>
      <c r="C15014" s="465"/>
    </row>
    <row r="15015" spans="2:3" x14ac:dyDescent="0.2">
      <c r="B15015" s="465"/>
      <c r="C15015" s="465"/>
    </row>
    <row r="15016" spans="2:3" x14ac:dyDescent="0.2">
      <c r="B15016" s="465"/>
      <c r="C15016" s="465"/>
    </row>
    <row r="15017" spans="2:3" x14ac:dyDescent="0.2">
      <c r="B15017" s="465"/>
      <c r="C15017" s="465"/>
    </row>
    <row r="15018" spans="2:3" x14ac:dyDescent="0.2">
      <c r="B15018" s="465"/>
      <c r="C15018" s="465"/>
    </row>
    <row r="15019" spans="2:3" x14ac:dyDescent="0.2">
      <c r="B15019" s="465"/>
      <c r="C15019" s="465"/>
    </row>
    <row r="15020" spans="2:3" x14ac:dyDescent="0.2">
      <c r="B15020" s="465"/>
      <c r="C15020" s="465"/>
    </row>
    <row r="15021" spans="2:3" x14ac:dyDescent="0.2">
      <c r="B15021" s="465"/>
      <c r="C15021" s="465"/>
    </row>
    <row r="15022" spans="2:3" x14ac:dyDescent="0.2">
      <c r="B15022" s="465"/>
      <c r="C15022" s="465"/>
    </row>
    <row r="15023" spans="2:3" x14ac:dyDescent="0.2">
      <c r="B15023" s="465"/>
      <c r="C15023" s="465"/>
    </row>
    <row r="15024" spans="2:3" x14ac:dyDescent="0.2">
      <c r="B15024" s="465"/>
      <c r="C15024" s="465"/>
    </row>
    <row r="15025" spans="2:3" x14ac:dyDescent="0.2">
      <c r="B15025" s="465"/>
      <c r="C15025" s="465"/>
    </row>
    <row r="15026" spans="2:3" x14ac:dyDescent="0.2">
      <c r="B15026" s="465"/>
      <c r="C15026" s="465"/>
    </row>
    <row r="15027" spans="2:3" x14ac:dyDescent="0.2">
      <c r="B15027" s="465"/>
      <c r="C15027" s="465"/>
    </row>
    <row r="15028" spans="2:3" x14ac:dyDescent="0.2">
      <c r="B15028" s="465"/>
      <c r="C15028" s="465"/>
    </row>
    <row r="15029" spans="2:3" x14ac:dyDescent="0.2">
      <c r="B15029" s="465"/>
      <c r="C15029" s="465"/>
    </row>
    <row r="15030" spans="2:3" x14ac:dyDescent="0.2">
      <c r="B15030" s="465"/>
      <c r="C15030" s="465"/>
    </row>
    <row r="15031" spans="2:3" x14ac:dyDescent="0.2">
      <c r="B15031" s="465"/>
      <c r="C15031" s="465"/>
    </row>
    <row r="15032" spans="2:3" x14ac:dyDescent="0.2">
      <c r="B15032" s="465"/>
      <c r="C15032" s="465"/>
    </row>
    <row r="15033" spans="2:3" x14ac:dyDescent="0.2">
      <c r="B15033" s="465"/>
      <c r="C15033" s="465"/>
    </row>
    <row r="15034" spans="2:3" x14ac:dyDescent="0.2">
      <c r="B15034" s="465"/>
      <c r="C15034" s="465"/>
    </row>
    <row r="15035" spans="2:3" x14ac:dyDescent="0.2">
      <c r="B15035" s="465"/>
      <c r="C15035" s="465"/>
    </row>
    <row r="15036" spans="2:3" x14ac:dyDescent="0.2">
      <c r="B15036" s="465"/>
      <c r="C15036" s="465"/>
    </row>
    <row r="15037" spans="2:3" x14ac:dyDescent="0.2">
      <c r="B15037" s="465"/>
      <c r="C15037" s="465"/>
    </row>
    <row r="15038" spans="2:3" x14ac:dyDescent="0.2">
      <c r="B15038" s="465"/>
      <c r="C15038" s="465"/>
    </row>
    <row r="15039" spans="2:3" x14ac:dyDescent="0.2">
      <c r="B15039" s="465"/>
      <c r="C15039" s="465"/>
    </row>
    <row r="15040" spans="2:3" x14ac:dyDescent="0.2">
      <c r="B15040" s="465"/>
      <c r="C15040" s="465"/>
    </row>
    <row r="15041" spans="2:3" x14ac:dyDescent="0.2">
      <c r="B15041" s="465"/>
      <c r="C15041" s="465"/>
    </row>
    <row r="15042" spans="2:3" x14ac:dyDescent="0.2">
      <c r="B15042" s="465"/>
      <c r="C15042" s="465"/>
    </row>
    <row r="15043" spans="2:3" x14ac:dyDescent="0.2">
      <c r="B15043" s="465"/>
      <c r="C15043" s="465"/>
    </row>
    <row r="15044" spans="2:3" x14ac:dyDescent="0.2">
      <c r="B15044" s="465"/>
      <c r="C15044" s="465"/>
    </row>
    <row r="15045" spans="2:3" x14ac:dyDescent="0.2">
      <c r="B15045" s="465"/>
      <c r="C15045" s="465"/>
    </row>
    <row r="15046" spans="2:3" x14ac:dyDescent="0.2">
      <c r="B15046" s="465"/>
      <c r="C15046" s="465"/>
    </row>
    <row r="15047" spans="2:3" x14ac:dyDescent="0.2">
      <c r="B15047" s="465"/>
      <c r="C15047" s="465"/>
    </row>
    <row r="15048" spans="2:3" x14ac:dyDescent="0.2">
      <c r="B15048" s="465"/>
      <c r="C15048" s="465"/>
    </row>
    <row r="15049" spans="2:3" x14ac:dyDescent="0.2">
      <c r="B15049" s="465"/>
      <c r="C15049" s="465"/>
    </row>
    <row r="15050" spans="2:3" x14ac:dyDescent="0.2">
      <c r="B15050" s="465"/>
      <c r="C15050" s="465"/>
    </row>
    <row r="15051" spans="2:3" x14ac:dyDescent="0.2">
      <c r="B15051" s="465"/>
      <c r="C15051" s="465"/>
    </row>
    <row r="15052" spans="2:3" x14ac:dyDescent="0.2">
      <c r="B15052" s="465"/>
      <c r="C15052" s="465"/>
    </row>
    <row r="15053" spans="2:3" x14ac:dyDescent="0.2">
      <c r="B15053" s="465"/>
      <c r="C15053" s="465"/>
    </row>
    <row r="15054" spans="2:3" x14ac:dyDescent="0.2">
      <c r="B15054" s="465"/>
      <c r="C15054" s="465"/>
    </row>
    <row r="15055" spans="2:3" x14ac:dyDescent="0.2">
      <c r="B15055" s="465"/>
      <c r="C15055" s="465"/>
    </row>
    <row r="15056" spans="2:3" x14ac:dyDescent="0.2">
      <c r="B15056" s="465"/>
      <c r="C15056" s="465"/>
    </row>
    <row r="15057" spans="2:3" x14ac:dyDescent="0.2">
      <c r="B15057" s="465"/>
      <c r="C15057" s="465"/>
    </row>
    <row r="15058" spans="2:3" x14ac:dyDescent="0.2">
      <c r="B15058" s="465"/>
      <c r="C15058" s="465"/>
    </row>
    <row r="15059" spans="2:3" x14ac:dyDescent="0.2">
      <c r="B15059" s="465"/>
      <c r="C15059" s="465"/>
    </row>
    <row r="15060" spans="2:3" x14ac:dyDescent="0.2">
      <c r="B15060" s="465"/>
      <c r="C15060" s="465"/>
    </row>
    <row r="15061" spans="2:3" x14ac:dyDescent="0.2">
      <c r="B15061" s="465"/>
      <c r="C15061" s="465"/>
    </row>
    <row r="15062" spans="2:3" x14ac:dyDescent="0.2">
      <c r="B15062" s="465"/>
      <c r="C15062" s="465"/>
    </row>
    <row r="15063" spans="2:3" x14ac:dyDescent="0.2">
      <c r="B15063" s="465"/>
      <c r="C15063" s="465"/>
    </row>
    <row r="15064" spans="2:3" x14ac:dyDescent="0.2">
      <c r="B15064" s="465"/>
      <c r="C15064" s="465"/>
    </row>
    <row r="15065" spans="2:3" x14ac:dyDescent="0.2">
      <c r="B15065" s="465"/>
      <c r="C15065" s="465"/>
    </row>
    <row r="15066" spans="2:3" x14ac:dyDescent="0.2">
      <c r="B15066" s="465"/>
      <c r="C15066" s="465"/>
    </row>
    <row r="15067" spans="2:3" x14ac:dyDescent="0.2">
      <c r="B15067" s="465"/>
      <c r="C15067" s="465"/>
    </row>
    <row r="15068" spans="2:3" x14ac:dyDescent="0.2">
      <c r="B15068" s="465"/>
      <c r="C15068" s="465"/>
    </row>
    <row r="15069" spans="2:3" x14ac:dyDescent="0.2">
      <c r="B15069" s="465"/>
      <c r="C15069" s="465"/>
    </row>
    <row r="15070" spans="2:3" x14ac:dyDescent="0.2">
      <c r="B15070" s="465"/>
      <c r="C15070" s="465"/>
    </row>
    <row r="15071" spans="2:3" x14ac:dyDescent="0.2">
      <c r="B15071" s="465"/>
      <c r="C15071" s="465"/>
    </row>
    <row r="15072" spans="2:3" x14ac:dyDescent="0.2">
      <c r="B15072" s="465"/>
      <c r="C15072" s="465"/>
    </row>
    <row r="15073" spans="2:3" x14ac:dyDescent="0.2">
      <c r="B15073" s="465"/>
      <c r="C15073" s="465"/>
    </row>
    <row r="15074" spans="2:3" x14ac:dyDescent="0.2">
      <c r="B15074" s="465"/>
      <c r="C15074" s="465"/>
    </row>
    <row r="15075" spans="2:3" x14ac:dyDescent="0.2">
      <c r="B15075" s="465"/>
      <c r="C15075" s="465"/>
    </row>
    <row r="15076" spans="2:3" x14ac:dyDescent="0.2">
      <c r="B15076" s="465"/>
      <c r="C15076" s="465"/>
    </row>
    <row r="15077" spans="2:3" x14ac:dyDescent="0.2">
      <c r="B15077" s="465"/>
      <c r="C15077" s="465"/>
    </row>
    <row r="15078" spans="2:3" x14ac:dyDescent="0.2">
      <c r="B15078" s="465"/>
      <c r="C15078" s="465"/>
    </row>
    <row r="15079" spans="2:3" x14ac:dyDescent="0.2">
      <c r="B15079" s="465"/>
      <c r="C15079" s="465"/>
    </row>
    <row r="15080" spans="2:3" x14ac:dyDescent="0.2">
      <c r="B15080" s="465"/>
      <c r="C15080" s="465"/>
    </row>
    <row r="15081" spans="2:3" x14ac:dyDescent="0.2">
      <c r="B15081" s="465"/>
      <c r="C15081" s="465"/>
    </row>
    <row r="15082" spans="2:3" x14ac:dyDescent="0.2">
      <c r="B15082" s="465"/>
      <c r="C15082" s="465"/>
    </row>
    <row r="15083" spans="2:3" x14ac:dyDescent="0.2">
      <c r="B15083" s="465"/>
      <c r="C15083" s="465"/>
    </row>
    <row r="15084" spans="2:3" x14ac:dyDescent="0.2">
      <c r="B15084" s="465"/>
      <c r="C15084" s="465"/>
    </row>
    <row r="15085" spans="2:3" x14ac:dyDescent="0.2">
      <c r="B15085" s="465"/>
      <c r="C15085" s="465"/>
    </row>
    <row r="15086" spans="2:3" x14ac:dyDescent="0.2">
      <c r="B15086" s="465"/>
      <c r="C15086" s="465"/>
    </row>
    <row r="15087" spans="2:3" x14ac:dyDescent="0.2">
      <c r="B15087" s="465"/>
      <c r="C15087" s="465"/>
    </row>
    <row r="15088" spans="2:3" x14ac:dyDescent="0.2">
      <c r="B15088" s="465"/>
      <c r="C15088" s="465"/>
    </row>
    <row r="15089" spans="2:3" x14ac:dyDescent="0.2">
      <c r="B15089" s="465"/>
      <c r="C15089" s="465"/>
    </row>
    <row r="15090" spans="2:3" x14ac:dyDescent="0.2">
      <c r="B15090" s="465"/>
      <c r="C15090" s="465"/>
    </row>
    <row r="15091" spans="2:3" x14ac:dyDescent="0.2">
      <c r="B15091" s="465"/>
      <c r="C15091" s="465"/>
    </row>
    <row r="15092" spans="2:3" x14ac:dyDescent="0.2">
      <c r="B15092" s="465"/>
      <c r="C15092" s="465"/>
    </row>
    <row r="15093" spans="2:3" x14ac:dyDescent="0.2">
      <c r="B15093" s="465"/>
      <c r="C15093" s="465"/>
    </row>
    <row r="15094" spans="2:3" x14ac:dyDescent="0.2">
      <c r="B15094" s="465"/>
      <c r="C15094" s="465"/>
    </row>
    <row r="15095" spans="2:3" x14ac:dyDescent="0.2">
      <c r="B15095" s="465"/>
      <c r="C15095" s="465"/>
    </row>
    <row r="15096" spans="2:3" x14ac:dyDescent="0.2">
      <c r="B15096" s="465"/>
      <c r="C15096" s="465"/>
    </row>
    <row r="15097" spans="2:3" x14ac:dyDescent="0.2">
      <c r="B15097" s="465"/>
      <c r="C15097" s="465"/>
    </row>
    <row r="15098" spans="2:3" x14ac:dyDescent="0.2">
      <c r="B15098" s="465"/>
      <c r="C15098" s="465"/>
    </row>
    <row r="15099" spans="2:3" x14ac:dyDescent="0.2">
      <c r="B15099" s="465"/>
      <c r="C15099" s="465"/>
    </row>
    <row r="15100" spans="2:3" x14ac:dyDescent="0.2">
      <c r="B15100" s="465"/>
      <c r="C15100" s="465"/>
    </row>
    <row r="15101" spans="2:3" x14ac:dyDescent="0.2">
      <c r="B15101" s="465"/>
      <c r="C15101" s="465"/>
    </row>
    <row r="15102" spans="2:3" x14ac:dyDescent="0.2">
      <c r="B15102" s="465"/>
      <c r="C15102" s="465"/>
    </row>
    <row r="15103" spans="2:3" x14ac:dyDescent="0.2">
      <c r="B15103" s="465"/>
      <c r="C15103" s="465"/>
    </row>
    <row r="15104" spans="2:3" x14ac:dyDescent="0.2">
      <c r="B15104" s="465"/>
      <c r="C15104" s="465"/>
    </row>
    <row r="15105" spans="2:3" x14ac:dyDescent="0.2">
      <c r="B15105" s="465"/>
      <c r="C15105" s="465"/>
    </row>
    <row r="15106" spans="2:3" x14ac:dyDescent="0.2">
      <c r="B15106" s="465"/>
      <c r="C15106" s="465"/>
    </row>
    <row r="15107" spans="2:3" x14ac:dyDescent="0.2">
      <c r="B15107" s="465"/>
      <c r="C15107" s="465"/>
    </row>
    <row r="15108" spans="2:3" x14ac:dyDescent="0.2">
      <c r="B15108" s="465"/>
      <c r="C15108" s="465"/>
    </row>
    <row r="15109" spans="2:3" x14ac:dyDescent="0.2">
      <c r="B15109" s="465"/>
      <c r="C15109" s="465"/>
    </row>
    <row r="15110" spans="2:3" x14ac:dyDescent="0.2">
      <c r="B15110" s="465"/>
      <c r="C15110" s="465"/>
    </row>
    <row r="15111" spans="2:3" x14ac:dyDescent="0.2">
      <c r="B15111" s="465"/>
      <c r="C15111" s="465"/>
    </row>
    <row r="15112" spans="2:3" x14ac:dyDescent="0.2">
      <c r="B15112" s="465"/>
      <c r="C15112" s="465"/>
    </row>
    <row r="15113" spans="2:3" x14ac:dyDescent="0.2">
      <c r="B15113" s="465"/>
      <c r="C15113" s="465"/>
    </row>
    <row r="15114" spans="2:3" x14ac:dyDescent="0.2">
      <c r="B15114" s="465"/>
      <c r="C15114" s="465"/>
    </row>
    <row r="15115" spans="2:3" x14ac:dyDescent="0.2">
      <c r="B15115" s="465"/>
      <c r="C15115" s="465"/>
    </row>
    <row r="15116" spans="2:3" x14ac:dyDescent="0.2">
      <c r="B15116" s="465"/>
      <c r="C15116" s="465"/>
    </row>
    <row r="15117" spans="2:3" x14ac:dyDescent="0.2">
      <c r="B15117" s="465"/>
      <c r="C15117" s="465"/>
    </row>
    <row r="15118" spans="2:3" x14ac:dyDescent="0.2">
      <c r="B15118" s="465"/>
      <c r="C15118" s="465"/>
    </row>
    <row r="15119" spans="2:3" x14ac:dyDescent="0.2">
      <c r="B15119" s="465"/>
      <c r="C15119" s="465"/>
    </row>
    <row r="15120" spans="2:3" x14ac:dyDescent="0.2">
      <c r="B15120" s="465"/>
      <c r="C15120" s="465"/>
    </row>
    <row r="15121" spans="2:3" x14ac:dyDescent="0.2">
      <c r="B15121" s="465"/>
      <c r="C15121" s="465"/>
    </row>
    <row r="15122" spans="2:3" x14ac:dyDescent="0.2">
      <c r="B15122" s="465"/>
      <c r="C15122" s="465"/>
    </row>
    <row r="15123" spans="2:3" x14ac:dyDescent="0.2">
      <c r="B15123" s="465"/>
      <c r="C15123" s="465"/>
    </row>
    <row r="15124" spans="2:3" x14ac:dyDescent="0.2">
      <c r="B15124" s="465"/>
      <c r="C15124" s="465"/>
    </row>
    <row r="15125" spans="2:3" x14ac:dyDescent="0.2">
      <c r="B15125" s="465"/>
      <c r="C15125" s="465"/>
    </row>
    <row r="15126" spans="2:3" x14ac:dyDescent="0.2">
      <c r="B15126" s="465"/>
      <c r="C15126" s="465"/>
    </row>
    <row r="15127" spans="2:3" x14ac:dyDescent="0.2">
      <c r="B15127" s="465"/>
      <c r="C15127" s="465"/>
    </row>
    <row r="15128" spans="2:3" x14ac:dyDescent="0.2">
      <c r="B15128" s="465"/>
      <c r="C15128" s="465"/>
    </row>
    <row r="15129" spans="2:3" x14ac:dyDescent="0.2">
      <c r="B15129" s="465"/>
      <c r="C15129" s="465"/>
    </row>
    <row r="15130" spans="2:3" x14ac:dyDescent="0.2">
      <c r="B15130" s="465"/>
      <c r="C15130" s="465"/>
    </row>
    <row r="15131" spans="2:3" x14ac:dyDescent="0.2">
      <c r="B15131" s="465"/>
      <c r="C15131" s="465"/>
    </row>
    <row r="15132" spans="2:3" x14ac:dyDescent="0.2">
      <c r="B15132" s="465"/>
      <c r="C15132" s="465"/>
    </row>
    <row r="15133" spans="2:3" x14ac:dyDescent="0.2">
      <c r="B15133" s="465"/>
      <c r="C15133" s="465"/>
    </row>
    <row r="15134" spans="2:3" x14ac:dyDescent="0.2">
      <c r="B15134" s="465"/>
      <c r="C15134" s="465"/>
    </row>
    <row r="15135" spans="2:3" x14ac:dyDescent="0.2">
      <c r="B15135" s="465"/>
      <c r="C15135" s="465"/>
    </row>
    <row r="15136" spans="2:3" x14ac:dyDescent="0.2">
      <c r="B15136" s="465"/>
      <c r="C15136" s="465"/>
    </row>
    <row r="15137" spans="2:3" x14ac:dyDescent="0.2">
      <c r="B15137" s="465"/>
      <c r="C15137" s="465"/>
    </row>
    <row r="15138" spans="2:3" x14ac:dyDescent="0.2">
      <c r="B15138" s="465"/>
      <c r="C15138" s="465"/>
    </row>
    <row r="15139" spans="2:3" x14ac:dyDescent="0.2">
      <c r="B15139" s="465"/>
      <c r="C15139" s="465"/>
    </row>
    <row r="15140" spans="2:3" x14ac:dyDescent="0.2">
      <c r="B15140" s="465"/>
      <c r="C15140" s="465"/>
    </row>
    <row r="15141" spans="2:3" x14ac:dyDescent="0.2">
      <c r="B15141" s="465"/>
      <c r="C15141" s="465"/>
    </row>
    <row r="15142" spans="2:3" x14ac:dyDescent="0.2">
      <c r="B15142" s="465"/>
      <c r="C15142" s="465"/>
    </row>
    <row r="15143" spans="2:3" x14ac:dyDescent="0.2">
      <c r="B15143" s="465"/>
      <c r="C15143" s="465"/>
    </row>
    <row r="15144" spans="2:3" x14ac:dyDescent="0.2">
      <c r="B15144" s="465"/>
      <c r="C15144" s="465"/>
    </row>
    <row r="15145" spans="2:3" x14ac:dyDescent="0.2">
      <c r="B15145" s="465"/>
      <c r="C15145" s="465"/>
    </row>
    <row r="15146" spans="2:3" x14ac:dyDescent="0.2">
      <c r="B15146" s="465"/>
      <c r="C15146" s="465"/>
    </row>
    <row r="15147" spans="2:3" x14ac:dyDescent="0.2">
      <c r="B15147" s="465"/>
      <c r="C15147" s="465"/>
    </row>
    <row r="15148" spans="2:3" x14ac:dyDescent="0.2">
      <c r="B15148" s="465"/>
      <c r="C15148" s="465"/>
    </row>
    <row r="15149" spans="2:3" x14ac:dyDescent="0.2">
      <c r="B15149" s="465"/>
      <c r="C15149" s="465"/>
    </row>
    <row r="15150" spans="2:3" x14ac:dyDescent="0.2">
      <c r="B15150" s="465"/>
      <c r="C15150" s="465"/>
    </row>
    <row r="15151" spans="2:3" x14ac:dyDescent="0.2">
      <c r="B15151" s="465"/>
      <c r="C15151" s="465"/>
    </row>
    <row r="15152" spans="2:3" x14ac:dyDescent="0.2">
      <c r="B15152" s="465"/>
      <c r="C15152" s="465"/>
    </row>
    <row r="15153" spans="2:3" x14ac:dyDescent="0.2">
      <c r="B15153" s="465"/>
      <c r="C15153" s="465"/>
    </row>
    <row r="15154" spans="2:3" x14ac:dyDescent="0.2">
      <c r="B15154" s="465"/>
      <c r="C15154" s="465"/>
    </row>
    <row r="15155" spans="2:3" x14ac:dyDescent="0.2">
      <c r="B15155" s="465"/>
      <c r="C15155" s="465"/>
    </row>
    <row r="15156" spans="2:3" x14ac:dyDescent="0.2">
      <c r="B15156" s="465"/>
      <c r="C15156" s="465"/>
    </row>
    <row r="15157" spans="2:3" x14ac:dyDescent="0.2">
      <c r="B15157" s="465"/>
      <c r="C15157" s="465"/>
    </row>
    <row r="15158" spans="2:3" x14ac:dyDescent="0.2">
      <c r="B15158" s="465"/>
      <c r="C15158" s="465"/>
    </row>
    <row r="15159" spans="2:3" x14ac:dyDescent="0.2">
      <c r="B15159" s="465"/>
      <c r="C15159" s="465"/>
    </row>
    <row r="15160" spans="2:3" x14ac:dyDescent="0.2">
      <c r="B15160" s="465"/>
      <c r="C15160" s="465"/>
    </row>
    <row r="15161" spans="2:3" x14ac:dyDescent="0.2">
      <c r="B15161" s="465"/>
      <c r="C15161" s="465"/>
    </row>
    <row r="15162" spans="2:3" x14ac:dyDescent="0.2">
      <c r="B15162" s="465"/>
      <c r="C15162" s="465"/>
    </row>
    <row r="15163" spans="2:3" x14ac:dyDescent="0.2">
      <c r="B15163" s="465"/>
      <c r="C15163" s="465"/>
    </row>
    <row r="15164" spans="2:3" x14ac:dyDescent="0.2">
      <c r="B15164" s="465"/>
      <c r="C15164" s="465"/>
    </row>
    <row r="15165" spans="2:3" x14ac:dyDescent="0.2">
      <c r="B15165" s="465"/>
      <c r="C15165" s="465"/>
    </row>
    <row r="15166" spans="2:3" x14ac:dyDescent="0.2">
      <c r="B15166" s="465"/>
      <c r="C15166" s="465"/>
    </row>
    <row r="15167" spans="2:3" x14ac:dyDescent="0.2">
      <c r="B15167" s="465"/>
      <c r="C15167" s="465"/>
    </row>
    <row r="15168" spans="2:3" x14ac:dyDescent="0.2">
      <c r="B15168" s="465"/>
      <c r="C15168" s="465"/>
    </row>
    <row r="15169" spans="2:3" x14ac:dyDescent="0.2">
      <c r="B15169" s="465"/>
      <c r="C15169" s="465"/>
    </row>
    <row r="15170" spans="2:3" x14ac:dyDescent="0.2">
      <c r="B15170" s="465"/>
      <c r="C15170" s="465"/>
    </row>
    <row r="15171" spans="2:3" x14ac:dyDescent="0.2">
      <c r="B15171" s="465"/>
      <c r="C15171" s="465"/>
    </row>
    <row r="15172" spans="2:3" x14ac:dyDescent="0.2">
      <c r="B15172" s="465"/>
      <c r="C15172" s="465"/>
    </row>
    <row r="15173" spans="2:3" x14ac:dyDescent="0.2">
      <c r="B15173" s="465"/>
      <c r="C15173" s="465"/>
    </row>
    <row r="15174" spans="2:3" x14ac:dyDescent="0.2">
      <c r="B15174" s="465"/>
      <c r="C15174" s="465"/>
    </row>
    <row r="15175" spans="2:3" x14ac:dyDescent="0.2">
      <c r="B15175" s="465"/>
      <c r="C15175" s="465"/>
    </row>
    <row r="15176" spans="2:3" x14ac:dyDescent="0.2">
      <c r="B15176" s="465"/>
      <c r="C15176" s="465"/>
    </row>
    <row r="15177" spans="2:3" x14ac:dyDescent="0.2">
      <c r="B15177" s="465"/>
      <c r="C15177" s="465"/>
    </row>
    <row r="15178" spans="2:3" x14ac:dyDescent="0.2">
      <c r="B15178" s="465"/>
      <c r="C15178" s="465"/>
    </row>
    <row r="15179" spans="2:3" x14ac:dyDescent="0.2">
      <c r="B15179" s="465"/>
      <c r="C15179" s="465"/>
    </row>
    <row r="15180" spans="2:3" x14ac:dyDescent="0.2">
      <c r="B15180" s="465"/>
      <c r="C15180" s="465"/>
    </row>
    <row r="15181" spans="2:3" x14ac:dyDescent="0.2">
      <c r="B15181" s="465"/>
      <c r="C15181" s="465"/>
    </row>
    <row r="15182" spans="2:3" x14ac:dyDescent="0.2">
      <c r="B15182" s="465"/>
      <c r="C15182" s="465"/>
    </row>
    <row r="15183" spans="2:3" x14ac:dyDescent="0.2">
      <c r="B15183" s="465"/>
      <c r="C15183" s="465"/>
    </row>
    <row r="15184" spans="2:3" x14ac:dyDescent="0.2">
      <c r="B15184" s="465"/>
      <c r="C15184" s="465"/>
    </row>
    <row r="15185" spans="2:3" x14ac:dyDescent="0.2">
      <c r="B15185" s="465"/>
      <c r="C15185" s="465"/>
    </row>
    <row r="15186" spans="2:3" x14ac:dyDescent="0.2">
      <c r="B15186" s="465"/>
      <c r="C15186" s="465"/>
    </row>
    <row r="15187" spans="2:3" x14ac:dyDescent="0.2">
      <c r="B15187" s="465"/>
      <c r="C15187" s="465"/>
    </row>
    <row r="15188" spans="2:3" x14ac:dyDescent="0.2">
      <c r="B15188" s="465"/>
      <c r="C15188" s="465"/>
    </row>
    <row r="15189" spans="2:3" x14ac:dyDescent="0.2">
      <c r="B15189" s="465"/>
      <c r="C15189" s="465"/>
    </row>
    <row r="15190" spans="2:3" x14ac:dyDescent="0.2">
      <c r="B15190" s="465"/>
      <c r="C15190" s="465"/>
    </row>
    <row r="15191" spans="2:3" x14ac:dyDescent="0.2">
      <c r="B15191" s="465"/>
      <c r="C15191" s="465"/>
    </row>
    <row r="15192" spans="2:3" x14ac:dyDescent="0.2">
      <c r="B15192" s="465"/>
      <c r="C15192" s="465"/>
    </row>
    <row r="15193" spans="2:3" x14ac:dyDescent="0.2">
      <c r="B15193" s="465"/>
      <c r="C15193" s="465"/>
    </row>
    <row r="15194" spans="2:3" x14ac:dyDescent="0.2">
      <c r="B15194" s="465"/>
      <c r="C15194" s="465"/>
    </row>
    <row r="15195" spans="2:3" x14ac:dyDescent="0.2">
      <c r="B15195" s="465"/>
      <c r="C15195" s="465"/>
    </row>
    <row r="15196" spans="2:3" x14ac:dyDescent="0.2">
      <c r="B15196" s="465"/>
      <c r="C15196" s="465"/>
    </row>
    <row r="15197" spans="2:3" x14ac:dyDescent="0.2">
      <c r="B15197" s="465"/>
      <c r="C15197" s="465"/>
    </row>
    <row r="15198" spans="2:3" x14ac:dyDescent="0.2">
      <c r="B15198" s="465"/>
      <c r="C15198" s="465"/>
    </row>
    <row r="15199" spans="2:3" x14ac:dyDescent="0.2">
      <c r="B15199" s="465"/>
      <c r="C15199" s="465"/>
    </row>
    <row r="15200" spans="2:3" x14ac:dyDescent="0.2">
      <c r="B15200" s="465"/>
      <c r="C15200" s="465"/>
    </row>
    <row r="15201" spans="2:3" x14ac:dyDescent="0.2">
      <c r="B15201" s="465"/>
      <c r="C15201" s="465"/>
    </row>
    <row r="15202" spans="2:3" x14ac:dyDescent="0.2">
      <c r="B15202" s="465"/>
      <c r="C15202" s="465"/>
    </row>
    <row r="15203" spans="2:3" x14ac:dyDescent="0.2">
      <c r="B15203" s="465"/>
      <c r="C15203" s="465"/>
    </row>
    <row r="15204" spans="2:3" x14ac:dyDescent="0.2">
      <c r="B15204" s="465"/>
      <c r="C15204" s="465"/>
    </row>
    <row r="15205" spans="2:3" x14ac:dyDescent="0.2">
      <c r="B15205" s="465"/>
      <c r="C15205" s="465"/>
    </row>
    <row r="15206" spans="2:3" x14ac:dyDescent="0.2">
      <c r="B15206" s="465"/>
      <c r="C15206" s="465"/>
    </row>
    <row r="15207" spans="2:3" x14ac:dyDescent="0.2">
      <c r="B15207" s="465"/>
      <c r="C15207" s="465"/>
    </row>
    <row r="15208" spans="2:3" x14ac:dyDescent="0.2">
      <c r="B15208" s="465"/>
      <c r="C15208" s="465"/>
    </row>
    <row r="15209" spans="2:3" x14ac:dyDescent="0.2">
      <c r="B15209" s="465"/>
      <c r="C15209" s="465"/>
    </row>
    <row r="15210" spans="2:3" x14ac:dyDescent="0.2">
      <c r="B15210" s="465"/>
      <c r="C15210" s="465"/>
    </row>
    <row r="15211" spans="2:3" x14ac:dyDescent="0.2">
      <c r="B15211" s="465"/>
      <c r="C15211" s="465"/>
    </row>
    <row r="15212" spans="2:3" x14ac:dyDescent="0.2">
      <c r="B15212" s="465"/>
      <c r="C15212" s="465"/>
    </row>
    <row r="15213" spans="2:3" x14ac:dyDescent="0.2">
      <c r="B15213" s="465"/>
      <c r="C15213" s="465"/>
    </row>
    <row r="15214" spans="2:3" x14ac:dyDescent="0.2">
      <c r="B15214" s="465"/>
      <c r="C15214" s="465"/>
    </row>
    <row r="15215" spans="2:3" x14ac:dyDescent="0.2">
      <c r="B15215" s="465"/>
      <c r="C15215" s="465"/>
    </row>
    <row r="15216" spans="2:3" x14ac:dyDescent="0.2">
      <c r="B15216" s="465"/>
      <c r="C15216" s="465"/>
    </row>
    <row r="15217" spans="2:3" x14ac:dyDescent="0.2">
      <c r="B15217" s="465"/>
      <c r="C15217" s="465"/>
    </row>
    <row r="15218" spans="2:3" x14ac:dyDescent="0.2">
      <c r="B15218" s="465"/>
      <c r="C15218" s="465"/>
    </row>
    <row r="15219" spans="2:3" x14ac:dyDescent="0.2">
      <c r="B15219" s="465"/>
      <c r="C15219" s="465"/>
    </row>
    <row r="15220" spans="2:3" x14ac:dyDescent="0.2">
      <c r="B15220" s="465"/>
      <c r="C15220" s="465"/>
    </row>
    <row r="15221" spans="2:3" x14ac:dyDescent="0.2">
      <c r="B15221" s="465"/>
      <c r="C15221" s="465"/>
    </row>
    <row r="15222" spans="2:3" x14ac:dyDescent="0.2">
      <c r="B15222" s="465"/>
      <c r="C15222" s="465"/>
    </row>
    <row r="15223" spans="2:3" x14ac:dyDescent="0.2">
      <c r="B15223" s="465"/>
      <c r="C15223" s="465"/>
    </row>
    <row r="15224" spans="2:3" x14ac:dyDescent="0.2">
      <c r="B15224" s="465"/>
      <c r="C15224" s="465"/>
    </row>
    <row r="15225" spans="2:3" x14ac:dyDescent="0.2">
      <c r="B15225" s="465"/>
      <c r="C15225" s="465"/>
    </row>
    <row r="15226" spans="2:3" x14ac:dyDescent="0.2">
      <c r="B15226" s="465"/>
      <c r="C15226" s="465"/>
    </row>
    <row r="15227" spans="2:3" x14ac:dyDescent="0.2">
      <c r="B15227" s="465"/>
      <c r="C15227" s="465"/>
    </row>
    <row r="15228" spans="2:3" x14ac:dyDescent="0.2">
      <c r="B15228" s="465"/>
      <c r="C15228" s="465"/>
    </row>
    <row r="15229" spans="2:3" x14ac:dyDescent="0.2">
      <c r="B15229" s="465"/>
      <c r="C15229" s="465"/>
    </row>
    <row r="15230" spans="2:3" x14ac:dyDescent="0.2">
      <c r="B15230" s="465"/>
      <c r="C15230" s="465"/>
    </row>
    <row r="15231" spans="2:3" x14ac:dyDescent="0.2">
      <c r="B15231" s="465"/>
      <c r="C15231" s="465"/>
    </row>
    <row r="15232" spans="2:3" x14ac:dyDescent="0.2">
      <c r="B15232" s="465"/>
      <c r="C15232" s="465"/>
    </row>
    <row r="15233" spans="2:3" x14ac:dyDescent="0.2">
      <c r="B15233" s="465"/>
      <c r="C15233" s="465"/>
    </row>
    <row r="15234" spans="2:3" x14ac:dyDescent="0.2">
      <c r="B15234" s="465"/>
      <c r="C15234" s="465"/>
    </row>
    <row r="15235" spans="2:3" x14ac:dyDescent="0.2">
      <c r="B15235" s="465"/>
      <c r="C15235" s="465"/>
    </row>
    <row r="15236" spans="2:3" x14ac:dyDescent="0.2">
      <c r="B15236" s="465"/>
      <c r="C15236" s="465"/>
    </row>
    <row r="15237" spans="2:3" x14ac:dyDescent="0.2">
      <c r="B15237" s="465"/>
      <c r="C15237" s="465"/>
    </row>
    <row r="15238" spans="2:3" x14ac:dyDescent="0.2">
      <c r="B15238" s="465"/>
      <c r="C15238" s="465"/>
    </row>
    <row r="15239" spans="2:3" x14ac:dyDescent="0.2">
      <c r="B15239" s="465"/>
      <c r="C15239" s="465"/>
    </row>
    <row r="15240" spans="2:3" x14ac:dyDescent="0.2">
      <c r="B15240" s="465"/>
      <c r="C15240" s="465"/>
    </row>
    <row r="15241" spans="2:3" x14ac:dyDescent="0.2">
      <c r="B15241" s="465"/>
      <c r="C15241" s="465"/>
    </row>
    <row r="15242" spans="2:3" x14ac:dyDescent="0.2">
      <c r="B15242" s="465"/>
      <c r="C15242" s="465"/>
    </row>
    <row r="15243" spans="2:3" x14ac:dyDescent="0.2">
      <c r="B15243" s="465"/>
      <c r="C15243" s="465"/>
    </row>
    <row r="15244" spans="2:3" x14ac:dyDescent="0.2">
      <c r="B15244" s="465"/>
      <c r="C15244" s="465"/>
    </row>
    <row r="15245" spans="2:3" x14ac:dyDescent="0.2">
      <c r="B15245" s="465"/>
      <c r="C15245" s="465"/>
    </row>
    <row r="15246" spans="2:3" x14ac:dyDescent="0.2">
      <c r="B15246" s="465"/>
      <c r="C15246" s="465"/>
    </row>
    <row r="15247" spans="2:3" x14ac:dyDescent="0.2">
      <c r="B15247" s="465"/>
      <c r="C15247" s="465"/>
    </row>
    <row r="15248" spans="2:3" x14ac:dyDescent="0.2">
      <c r="B15248" s="465"/>
      <c r="C15248" s="465"/>
    </row>
    <row r="15249" spans="2:3" x14ac:dyDescent="0.2">
      <c r="B15249" s="465"/>
      <c r="C15249" s="465"/>
    </row>
    <row r="15250" spans="2:3" x14ac:dyDescent="0.2">
      <c r="B15250" s="465"/>
      <c r="C15250" s="465"/>
    </row>
    <row r="15251" spans="2:3" x14ac:dyDescent="0.2">
      <c r="B15251" s="465"/>
      <c r="C15251" s="465"/>
    </row>
    <row r="15252" spans="2:3" x14ac:dyDescent="0.2">
      <c r="B15252" s="465"/>
      <c r="C15252" s="465"/>
    </row>
    <row r="15253" spans="2:3" x14ac:dyDescent="0.2">
      <c r="B15253" s="465"/>
      <c r="C15253" s="465"/>
    </row>
    <row r="15254" spans="2:3" x14ac:dyDescent="0.2">
      <c r="B15254" s="465"/>
      <c r="C15254" s="465"/>
    </row>
    <row r="15255" spans="2:3" x14ac:dyDescent="0.2">
      <c r="B15255" s="465"/>
      <c r="C15255" s="465"/>
    </row>
    <row r="15256" spans="2:3" x14ac:dyDescent="0.2">
      <c r="B15256" s="465"/>
      <c r="C15256" s="465"/>
    </row>
    <row r="15257" spans="2:3" x14ac:dyDescent="0.2">
      <c r="B15257" s="465"/>
      <c r="C15257" s="465"/>
    </row>
    <row r="15258" spans="2:3" x14ac:dyDescent="0.2">
      <c r="B15258" s="465"/>
      <c r="C15258" s="465"/>
    </row>
    <row r="15259" spans="2:3" x14ac:dyDescent="0.2">
      <c r="B15259" s="465"/>
      <c r="C15259" s="465"/>
    </row>
    <row r="15260" spans="2:3" x14ac:dyDescent="0.2">
      <c r="B15260" s="465"/>
      <c r="C15260" s="465"/>
    </row>
    <row r="15261" spans="2:3" x14ac:dyDescent="0.2">
      <c r="B15261" s="465"/>
      <c r="C15261" s="465"/>
    </row>
    <row r="15262" spans="2:3" x14ac:dyDescent="0.2">
      <c r="B15262" s="465"/>
      <c r="C15262" s="465"/>
    </row>
    <row r="15263" spans="2:3" x14ac:dyDescent="0.2">
      <c r="B15263" s="465"/>
      <c r="C15263" s="465"/>
    </row>
    <row r="15264" spans="2:3" x14ac:dyDescent="0.2">
      <c r="B15264" s="465"/>
      <c r="C15264" s="465"/>
    </row>
    <row r="15265" spans="2:3" x14ac:dyDescent="0.2">
      <c r="B15265" s="465"/>
      <c r="C15265" s="465"/>
    </row>
    <row r="15266" spans="2:3" x14ac:dyDescent="0.2">
      <c r="B15266" s="465"/>
      <c r="C15266" s="465"/>
    </row>
    <row r="15267" spans="2:3" x14ac:dyDescent="0.2">
      <c r="B15267" s="465"/>
      <c r="C15267" s="465"/>
    </row>
    <row r="15268" spans="2:3" x14ac:dyDescent="0.2">
      <c r="B15268" s="465"/>
      <c r="C15268" s="465"/>
    </row>
    <row r="15269" spans="2:3" x14ac:dyDescent="0.2">
      <c r="B15269" s="465"/>
      <c r="C15269" s="465"/>
    </row>
    <row r="15270" spans="2:3" x14ac:dyDescent="0.2">
      <c r="B15270" s="465"/>
      <c r="C15270" s="465"/>
    </row>
    <row r="15271" spans="2:3" x14ac:dyDescent="0.2">
      <c r="B15271" s="465"/>
      <c r="C15271" s="465"/>
    </row>
    <row r="15272" spans="2:3" x14ac:dyDescent="0.2">
      <c r="B15272" s="465"/>
      <c r="C15272" s="465"/>
    </row>
    <row r="15273" spans="2:3" x14ac:dyDescent="0.2">
      <c r="B15273" s="465"/>
      <c r="C15273" s="465"/>
    </row>
    <row r="15274" spans="2:3" x14ac:dyDescent="0.2">
      <c r="B15274" s="465"/>
      <c r="C15274" s="465"/>
    </row>
    <row r="15275" spans="2:3" x14ac:dyDescent="0.2">
      <c r="B15275" s="465"/>
      <c r="C15275" s="465"/>
    </row>
    <row r="15276" spans="2:3" x14ac:dyDescent="0.2">
      <c r="B15276" s="465"/>
      <c r="C15276" s="465"/>
    </row>
    <row r="15277" spans="2:3" x14ac:dyDescent="0.2">
      <c r="B15277" s="465"/>
      <c r="C15277" s="465"/>
    </row>
    <row r="15278" spans="2:3" x14ac:dyDescent="0.2">
      <c r="B15278" s="465"/>
      <c r="C15278" s="465"/>
    </row>
    <row r="15279" spans="2:3" x14ac:dyDescent="0.2">
      <c r="B15279" s="465"/>
      <c r="C15279" s="465"/>
    </row>
    <row r="15280" spans="2:3" x14ac:dyDescent="0.2">
      <c r="B15280" s="465"/>
      <c r="C15280" s="465"/>
    </row>
    <row r="15281" spans="2:3" x14ac:dyDescent="0.2">
      <c r="B15281" s="465"/>
      <c r="C15281" s="465"/>
    </row>
    <row r="15282" spans="2:3" x14ac:dyDescent="0.2">
      <c r="B15282" s="465"/>
      <c r="C15282" s="465"/>
    </row>
    <row r="15283" spans="2:3" x14ac:dyDescent="0.2">
      <c r="B15283" s="465"/>
      <c r="C15283" s="465"/>
    </row>
    <row r="15284" spans="2:3" x14ac:dyDescent="0.2">
      <c r="B15284" s="465"/>
      <c r="C15284" s="465"/>
    </row>
    <row r="15285" spans="2:3" x14ac:dyDescent="0.2">
      <c r="B15285" s="465"/>
      <c r="C15285" s="465"/>
    </row>
    <row r="15286" spans="2:3" x14ac:dyDescent="0.2">
      <c r="B15286" s="465"/>
      <c r="C15286" s="465"/>
    </row>
    <row r="15287" spans="2:3" x14ac:dyDescent="0.2">
      <c r="B15287" s="465"/>
      <c r="C15287" s="465"/>
    </row>
    <row r="15288" spans="2:3" x14ac:dyDescent="0.2">
      <c r="B15288" s="465"/>
      <c r="C15288" s="465"/>
    </row>
    <row r="15289" spans="2:3" x14ac:dyDescent="0.2">
      <c r="B15289" s="465"/>
      <c r="C15289" s="465"/>
    </row>
    <row r="15290" spans="2:3" x14ac:dyDescent="0.2">
      <c r="B15290" s="465"/>
      <c r="C15290" s="465"/>
    </row>
    <row r="15291" spans="2:3" x14ac:dyDescent="0.2">
      <c r="B15291" s="465"/>
      <c r="C15291" s="465"/>
    </row>
    <row r="15292" spans="2:3" x14ac:dyDescent="0.2">
      <c r="B15292" s="465"/>
      <c r="C15292" s="465"/>
    </row>
    <row r="15293" spans="2:3" x14ac:dyDescent="0.2">
      <c r="B15293" s="465"/>
      <c r="C15293" s="465"/>
    </row>
    <row r="15294" spans="2:3" x14ac:dyDescent="0.2">
      <c r="B15294" s="465"/>
      <c r="C15294" s="465"/>
    </row>
    <row r="15295" spans="2:3" x14ac:dyDescent="0.2">
      <c r="B15295" s="465"/>
      <c r="C15295" s="465"/>
    </row>
    <row r="15296" spans="2:3" x14ac:dyDescent="0.2">
      <c r="B15296" s="465"/>
      <c r="C15296" s="465"/>
    </row>
    <row r="15297" spans="2:3" x14ac:dyDescent="0.2">
      <c r="B15297" s="465"/>
      <c r="C15297" s="465"/>
    </row>
    <row r="15298" spans="2:3" x14ac:dyDescent="0.2">
      <c r="B15298" s="465"/>
      <c r="C15298" s="465"/>
    </row>
    <row r="15299" spans="2:3" x14ac:dyDescent="0.2">
      <c r="B15299" s="465"/>
      <c r="C15299" s="465"/>
    </row>
    <row r="15300" spans="2:3" x14ac:dyDescent="0.2">
      <c r="B15300" s="465"/>
      <c r="C15300" s="465"/>
    </row>
    <row r="15301" spans="2:3" x14ac:dyDescent="0.2">
      <c r="B15301" s="465"/>
      <c r="C15301" s="465"/>
    </row>
    <row r="15302" spans="2:3" x14ac:dyDescent="0.2">
      <c r="B15302" s="465"/>
      <c r="C15302" s="465"/>
    </row>
    <row r="15303" spans="2:3" x14ac:dyDescent="0.2">
      <c r="B15303" s="465"/>
      <c r="C15303" s="465"/>
    </row>
    <row r="15304" spans="2:3" x14ac:dyDescent="0.2">
      <c r="B15304" s="465"/>
      <c r="C15304" s="465"/>
    </row>
    <row r="15305" spans="2:3" x14ac:dyDescent="0.2">
      <c r="B15305" s="465"/>
      <c r="C15305" s="465"/>
    </row>
    <row r="15306" spans="2:3" x14ac:dyDescent="0.2">
      <c r="B15306" s="465"/>
      <c r="C15306" s="465"/>
    </row>
    <row r="15307" spans="2:3" x14ac:dyDescent="0.2">
      <c r="B15307" s="465"/>
      <c r="C15307" s="465"/>
    </row>
    <row r="15308" spans="2:3" x14ac:dyDescent="0.2">
      <c r="B15308" s="465"/>
      <c r="C15308" s="465"/>
    </row>
    <row r="15309" spans="2:3" x14ac:dyDescent="0.2">
      <c r="B15309" s="465"/>
      <c r="C15309" s="465"/>
    </row>
    <row r="15310" spans="2:3" x14ac:dyDescent="0.2">
      <c r="B15310" s="465"/>
      <c r="C15310" s="465"/>
    </row>
    <row r="15311" spans="2:3" x14ac:dyDescent="0.2">
      <c r="B15311" s="465"/>
      <c r="C15311" s="465"/>
    </row>
    <row r="15312" spans="2:3" x14ac:dyDescent="0.2">
      <c r="B15312" s="465"/>
      <c r="C15312" s="465"/>
    </row>
    <row r="15313" spans="2:3" x14ac:dyDescent="0.2">
      <c r="B15313" s="465"/>
      <c r="C15313" s="465"/>
    </row>
    <row r="15314" spans="2:3" x14ac:dyDescent="0.2">
      <c r="B15314" s="465"/>
      <c r="C15314" s="465"/>
    </row>
    <row r="15315" spans="2:3" x14ac:dyDescent="0.2">
      <c r="B15315" s="465"/>
      <c r="C15315" s="465"/>
    </row>
    <row r="15316" spans="2:3" x14ac:dyDescent="0.2">
      <c r="B15316" s="465"/>
      <c r="C15316" s="465"/>
    </row>
    <row r="15317" spans="2:3" x14ac:dyDescent="0.2">
      <c r="B15317" s="465"/>
      <c r="C15317" s="465"/>
    </row>
    <row r="15318" spans="2:3" x14ac:dyDescent="0.2">
      <c r="B15318" s="465"/>
      <c r="C15318" s="465"/>
    </row>
    <row r="15319" spans="2:3" x14ac:dyDescent="0.2">
      <c r="B15319" s="465"/>
      <c r="C15319" s="465"/>
    </row>
    <row r="15320" spans="2:3" x14ac:dyDescent="0.2">
      <c r="B15320" s="465"/>
      <c r="C15320" s="465"/>
    </row>
    <row r="15321" spans="2:3" x14ac:dyDescent="0.2">
      <c r="B15321" s="465"/>
      <c r="C15321" s="465"/>
    </row>
    <row r="15322" spans="2:3" x14ac:dyDescent="0.2">
      <c r="B15322" s="465"/>
      <c r="C15322" s="465"/>
    </row>
    <row r="15323" spans="2:3" x14ac:dyDescent="0.2">
      <c r="B15323" s="465"/>
      <c r="C15323" s="465"/>
    </row>
    <row r="15324" spans="2:3" x14ac:dyDescent="0.2">
      <c r="B15324" s="465"/>
      <c r="C15324" s="465"/>
    </row>
    <row r="15325" spans="2:3" x14ac:dyDescent="0.2">
      <c r="B15325" s="465"/>
      <c r="C15325" s="465"/>
    </row>
    <row r="15326" spans="2:3" x14ac:dyDescent="0.2">
      <c r="B15326" s="465"/>
      <c r="C15326" s="465"/>
    </row>
    <row r="15327" spans="2:3" x14ac:dyDescent="0.2">
      <c r="B15327" s="465"/>
      <c r="C15327" s="465"/>
    </row>
    <row r="15328" spans="2:3" x14ac:dyDescent="0.2">
      <c r="B15328" s="465"/>
      <c r="C15328" s="465"/>
    </row>
    <row r="15329" spans="2:3" x14ac:dyDescent="0.2">
      <c r="B15329" s="465"/>
      <c r="C15329" s="465"/>
    </row>
    <row r="15330" spans="2:3" x14ac:dyDescent="0.2">
      <c r="B15330" s="465"/>
      <c r="C15330" s="465"/>
    </row>
    <row r="15331" spans="2:3" x14ac:dyDescent="0.2">
      <c r="B15331" s="465"/>
      <c r="C15331" s="465"/>
    </row>
    <row r="15332" spans="2:3" x14ac:dyDescent="0.2">
      <c r="B15332" s="465"/>
      <c r="C15332" s="465"/>
    </row>
    <row r="15333" spans="2:3" x14ac:dyDescent="0.2">
      <c r="B15333" s="465"/>
      <c r="C15333" s="465"/>
    </row>
    <row r="15334" spans="2:3" x14ac:dyDescent="0.2">
      <c r="B15334" s="465"/>
      <c r="C15334" s="465"/>
    </row>
    <row r="15335" spans="2:3" x14ac:dyDescent="0.2">
      <c r="B15335" s="465"/>
      <c r="C15335" s="465"/>
    </row>
    <row r="15336" spans="2:3" x14ac:dyDescent="0.2">
      <c r="B15336" s="465"/>
      <c r="C15336" s="465"/>
    </row>
    <row r="15337" spans="2:3" x14ac:dyDescent="0.2">
      <c r="B15337" s="465"/>
      <c r="C15337" s="465"/>
    </row>
    <row r="15338" spans="2:3" x14ac:dyDescent="0.2">
      <c r="B15338" s="465"/>
      <c r="C15338" s="465"/>
    </row>
    <row r="15339" spans="2:3" x14ac:dyDescent="0.2">
      <c r="B15339" s="465"/>
      <c r="C15339" s="465"/>
    </row>
    <row r="15340" spans="2:3" x14ac:dyDescent="0.2">
      <c r="B15340" s="465"/>
      <c r="C15340" s="465"/>
    </row>
    <row r="15341" spans="2:3" x14ac:dyDescent="0.2">
      <c r="B15341" s="465"/>
      <c r="C15341" s="465"/>
    </row>
    <row r="15342" spans="2:3" x14ac:dyDescent="0.2">
      <c r="B15342" s="465"/>
      <c r="C15342" s="465"/>
    </row>
    <row r="15343" spans="2:3" x14ac:dyDescent="0.2">
      <c r="B15343" s="465"/>
      <c r="C15343" s="465"/>
    </row>
    <row r="15344" spans="2:3" x14ac:dyDescent="0.2">
      <c r="B15344" s="465"/>
      <c r="C15344" s="465"/>
    </row>
    <row r="15345" spans="2:3" x14ac:dyDescent="0.2">
      <c r="B15345" s="465"/>
      <c r="C15345" s="465"/>
    </row>
    <row r="15346" spans="2:3" x14ac:dyDescent="0.2">
      <c r="B15346" s="465"/>
      <c r="C15346" s="465"/>
    </row>
    <row r="15347" spans="2:3" x14ac:dyDescent="0.2">
      <c r="B15347" s="465"/>
      <c r="C15347" s="465"/>
    </row>
    <row r="15348" spans="2:3" x14ac:dyDescent="0.2">
      <c r="B15348" s="465"/>
      <c r="C15348" s="465"/>
    </row>
    <row r="15349" spans="2:3" x14ac:dyDescent="0.2">
      <c r="B15349" s="465"/>
      <c r="C15349" s="465"/>
    </row>
    <row r="15350" spans="2:3" x14ac:dyDescent="0.2">
      <c r="B15350" s="465"/>
      <c r="C15350" s="465"/>
    </row>
    <row r="15351" spans="2:3" x14ac:dyDescent="0.2">
      <c r="B15351" s="465"/>
      <c r="C15351" s="465"/>
    </row>
    <row r="15352" spans="2:3" x14ac:dyDescent="0.2">
      <c r="B15352" s="465"/>
      <c r="C15352" s="465"/>
    </row>
    <row r="15353" spans="2:3" x14ac:dyDescent="0.2">
      <c r="B15353" s="465"/>
      <c r="C15353" s="465"/>
    </row>
    <row r="15354" spans="2:3" x14ac:dyDescent="0.2">
      <c r="B15354" s="465"/>
      <c r="C15354" s="465"/>
    </row>
    <row r="15355" spans="2:3" x14ac:dyDescent="0.2">
      <c r="B15355" s="465"/>
      <c r="C15355" s="465"/>
    </row>
    <row r="15356" spans="2:3" x14ac:dyDescent="0.2">
      <c r="B15356" s="465"/>
      <c r="C15356" s="465"/>
    </row>
    <row r="15357" spans="2:3" x14ac:dyDescent="0.2">
      <c r="B15357" s="465"/>
      <c r="C15357" s="465"/>
    </row>
    <row r="15358" spans="2:3" x14ac:dyDescent="0.2">
      <c r="B15358" s="465"/>
      <c r="C15358" s="465"/>
    </row>
    <row r="15359" spans="2:3" x14ac:dyDescent="0.2">
      <c r="B15359" s="465"/>
      <c r="C15359" s="465"/>
    </row>
    <row r="15360" spans="2:3" x14ac:dyDescent="0.2">
      <c r="B15360" s="465"/>
      <c r="C15360" s="465"/>
    </row>
    <row r="15361" spans="2:3" x14ac:dyDescent="0.2">
      <c r="B15361" s="465"/>
      <c r="C15361" s="465"/>
    </row>
    <row r="15362" spans="2:3" x14ac:dyDescent="0.2">
      <c r="B15362" s="465"/>
      <c r="C15362" s="465"/>
    </row>
    <row r="15363" spans="2:3" x14ac:dyDescent="0.2">
      <c r="B15363" s="465"/>
      <c r="C15363" s="465"/>
    </row>
    <row r="15364" spans="2:3" x14ac:dyDescent="0.2">
      <c r="B15364" s="465"/>
      <c r="C15364" s="465"/>
    </row>
    <row r="15365" spans="2:3" x14ac:dyDescent="0.2">
      <c r="B15365" s="465"/>
      <c r="C15365" s="465"/>
    </row>
    <row r="15366" spans="2:3" x14ac:dyDescent="0.2">
      <c r="B15366" s="465"/>
      <c r="C15366" s="465"/>
    </row>
    <row r="15367" spans="2:3" x14ac:dyDescent="0.2">
      <c r="B15367" s="465"/>
      <c r="C15367" s="465"/>
    </row>
    <row r="15368" spans="2:3" x14ac:dyDescent="0.2">
      <c r="B15368" s="465"/>
      <c r="C15368" s="465"/>
    </row>
    <row r="15369" spans="2:3" x14ac:dyDescent="0.2">
      <c r="B15369" s="465"/>
      <c r="C15369" s="465"/>
    </row>
    <row r="15370" spans="2:3" x14ac:dyDescent="0.2">
      <c r="B15370" s="465"/>
      <c r="C15370" s="465"/>
    </row>
    <row r="15371" spans="2:3" x14ac:dyDescent="0.2">
      <c r="B15371" s="465"/>
      <c r="C15371" s="465"/>
    </row>
    <row r="15372" spans="2:3" x14ac:dyDescent="0.2">
      <c r="B15372" s="465"/>
      <c r="C15372" s="465"/>
    </row>
    <row r="15373" spans="2:3" x14ac:dyDescent="0.2">
      <c r="B15373" s="465"/>
      <c r="C15373" s="465"/>
    </row>
    <row r="15374" spans="2:3" x14ac:dyDescent="0.2">
      <c r="B15374" s="465"/>
      <c r="C15374" s="465"/>
    </row>
    <row r="15375" spans="2:3" x14ac:dyDescent="0.2">
      <c r="B15375" s="465"/>
      <c r="C15375" s="465"/>
    </row>
    <row r="15376" spans="2:3" x14ac:dyDescent="0.2">
      <c r="B15376" s="465"/>
      <c r="C15376" s="465"/>
    </row>
    <row r="15377" spans="2:3" x14ac:dyDescent="0.2">
      <c r="B15377" s="465"/>
      <c r="C15377" s="465"/>
    </row>
    <row r="15378" spans="2:3" x14ac:dyDescent="0.2">
      <c r="B15378" s="465"/>
      <c r="C15378" s="465"/>
    </row>
    <row r="15379" spans="2:3" x14ac:dyDescent="0.2">
      <c r="B15379" s="465"/>
      <c r="C15379" s="465"/>
    </row>
    <row r="15380" spans="2:3" x14ac:dyDescent="0.2">
      <c r="B15380" s="465"/>
      <c r="C15380" s="465"/>
    </row>
    <row r="15381" spans="2:3" x14ac:dyDescent="0.2">
      <c r="B15381" s="465"/>
      <c r="C15381" s="465"/>
    </row>
    <row r="15382" spans="2:3" x14ac:dyDescent="0.2">
      <c r="B15382" s="465"/>
      <c r="C15382" s="465"/>
    </row>
    <row r="15383" spans="2:3" x14ac:dyDescent="0.2">
      <c r="B15383" s="465"/>
      <c r="C15383" s="465"/>
    </row>
    <row r="15384" spans="2:3" x14ac:dyDescent="0.2">
      <c r="B15384" s="465"/>
      <c r="C15384" s="465"/>
    </row>
    <row r="15385" spans="2:3" x14ac:dyDescent="0.2">
      <c r="B15385" s="465"/>
      <c r="C15385" s="465"/>
    </row>
    <row r="15386" spans="2:3" x14ac:dyDescent="0.2">
      <c r="B15386" s="465"/>
      <c r="C15386" s="465"/>
    </row>
    <row r="15387" spans="2:3" x14ac:dyDescent="0.2">
      <c r="B15387" s="465"/>
      <c r="C15387" s="465"/>
    </row>
    <row r="15388" spans="2:3" x14ac:dyDescent="0.2">
      <c r="B15388" s="465"/>
      <c r="C15388" s="465"/>
    </row>
    <row r="15389" spans="2:3" x14ac:dyDescent="0.2">
      <c r="B15389" s="465"/>
      <c r="C15389" s="465"/>
    </row>
    <row r="15390" spans="2:3" x14ac:dyDescent="0.2">
      <c r="B15390" s="465"/>
      <c r="C15390" s="465"/>
    </row>
    <row r="15391" spans="2:3" x14ac:dyDescent="0.2">
      <c r="B15391" s="465"/>
      <c r="C15391" s="465"/>
    </row>
    <row r="15392" spans="2:3" x14ac:dyDescent="0.2">
      <c r="B15392" s="465"/>
      <c r="C15392" s="465"/>
    </row>
    <row r="15393" spans="2:3" x14ac:dyDescent="0.2">
      <c r="B15393" s="465"/>
      <c r="C15393" s="465"/>
    </row>
    <row r="15394" spans="2:3" x14ac:dyDescent="0.2">
      <c r="B15394" s="465"/>
      <c r="C15394" s="465"/>
    </row>
    <row r="15395" spans="2:3" x14ac:dyDescent="0.2">
      <c r="B15395" s="465"/>
      <c r="C15395" s="465"/>
    </row>
    <row r="15396" spans="2:3" x14ac:dyDescent="0.2">
      <c r="B15396" s="465"/>
      <c r="C15396" s="465"/>
    </row>
    <row r="15397" spans="2:3" x14ac:dyDescent="0.2">
      <c r="B15397" s="465"/>
      <c r="C15397" s="465"/>
    </row>
    <row r="15398" spans="2:3" x14ac:dyDescent="0.2">
      <c r="B15398" s="465"/>
      <c r="C15398" s="465"/>
    </row>
    <row r="15399" spans="2:3" x14ac:dyDescent="0.2">
      <c r="B15399" s="465"/>
      <c r="C15399" s="465"/>
    </row>
    <row r="15400" spans="2:3" x14ac:dyDescent="0.2">
      <c r="B15400" s="465"/>
      <c r="C15400" s="465"/>
    </row>
    <row r="15401" spans="2:3" x14ac:dyDescent="0.2">
      <c r="B15401" s="465"/>
      <c r="C15401" s="465"/>
    </row>
    <row r="15402" spans="2:3" x14ac:dyDescent="0.2">
      <c r="B15402" s="465"/>
      <c r="C15402" s="465"/>
    </row>
    <row r="15403" spans="2:3" x14ac:dyDescent="0.2">
      <c r="B15403" s="465"/>
      <c r="C15403" s="465"/>
    </row>
    <row r="15404" spans="2:3" x14ac:dyDescent="0.2">
      <c r="B15404" s="465"/>
      <c r="C15404" s="465"/>
    </row>
    <row r="15405" spans="2:3" x14ac:dyDescent="0.2">
      <c r="B15405" s="465"/>
      <c r="C15405" s="465"/>
    </row>
    <row r="15406" spans="2:3" x14ac:dyDescent="0.2">
      <c r="B15406" s="465"/>
      <c r="C15406" s="465"/>
    </row>
    <row r="15407" spans="2:3" x14ac:dyDescent="0.2">
      <c r="B15407" s="465"/>
      <c r="C15407" s="465"/>
    </row>
    <row r="15408" spans="2:3" x14ac:dyDescent="0.2">
      <c r="B15408" s="465"/>
      <c r="C15408" s="465"/>
    </row>
    <row r="15409" spans="2:3" x14ac:dyDescent="0.2">
      <c r="B15409" s="465"/>
      <c r="C15409" s="465"/>
    </row>
    <row r="15410" spans="2:3" x14ac:dyDescent="0.2">
      <c r="B15410" s="465"/>
      <c r="C15410" s="465"/>
    </row>
    <row r="15411" spans="2:3" x14ac:dyDescent="0.2">
      <c r="B15411" s="465"/>
      <c r="C15411" s="465"/>
    </row>
    <row r="15412" spans="2:3" x14ac:dyDescent="0.2">
      <c r="B15412" s="465"/>
      <c r="C15412" s="465"/>
    </row>
    <row r="15413" spans="2:3" x14ac:dyDescent="0.2">
      <c r="B15413" s="465"/>
      <c r="C15413" s="465"/>
    </row>
    <row r="15414" spans="2:3" x14ac:dyDescent="0.2">
      <c r="B15414" s="465"/>
      <c r="C15414" s="465"/>
    </row>
    <row r="15415" spans="2:3" x14ac:dyDescent="0.2">
      <c r="B15415" s="465"/>
      <c r="C15415" s="465"/>
    </row>
    <row r="15416" spans="2:3" x14ac:dyDescent="0.2">
      <c r="B15416" s="465"/>
      <c r="C15416" s="465"/>
    </row>
    <row r="15417" spans="2:3" x14ac:dyDescent="0.2">
      <c r="B15417" s="465"/>
      <c r="C15417" s="465"/>
    </row>
    <row r="15418" spans="2:3" x14ac:dyDescent="0.2">
      <c r="B15418" s="465"/>
      <c r="C15418" s="465"/>
    </row>
    <row r="15419" spans="2:3" x14ac:dyDescent="0.2">
      <c r="B15419" s="465"/>
      <c r="C15419" s="465"/>
    </row>
    <row r="15420" spans="2:3" x14ac:dyDescent="0.2">
      <c r="B15420" s="465"/>
      <c r="C15420" s="465"/>
    </row>
    <row r="15421" spans="2:3" x14ac:dyDescent="0.2">
      <c r="B15421" s="465"/>
      <c r="C15421" s="465"/>
    </row>
    <row r="15422" spans="2:3" x14ac:dyDescent="0.2">
      <c r="B15422" s="465"/>
      <c r="C15422" s="465"/>
    </row>
    <row r="15423" spans="2:3" x14ac:dyDescent="0.2">
      <c r="B15423" s="465"/>
      <c r="C15423" s="465"/>
    </row>
    <row r="15424" spans="2:3" x14ac:dyDescent="0.2">
      <c r="B15424" s="465"/>
      <c r="C15424" s="465"/>
    </row>
    <row r="15425" spans="2:3" x14ac:dyDescent="0.2">
      <c r="B15425" s="465"/>
      <c r="C15425" s="465"/>
    </row>
    <row r="15426" spans="2:3" x14ac:dyDescent="0.2">
      <c r="B15426" s="465"/>
      <c r="C15426" s="465"/>
    </row>
    <row r="15427" spans="2:3" x14ac:dyDescent="0.2">
      <c r="B15427" s="465"/>
      <c r="C15427" s="465"/>
    </row>
    <row r="15428" spans="2:3" x14ac:dyDescent="0.2">
      <c r="B15428" s="465"/>
      <c r="C15428" s="465"/>
    </row>
    <row r="15429" spans="2:3" x14ac:dyDescent="0.2">
      <c r="B15429" s="465"/>
      <c r="C15429" s="465"/>
    </row>
    <row r="15430" spans="2:3" x14ac:dyDescent="0.2">
      <c r="B15430" s="465"/>
      <c r="C15430" s="465"/>
    </row>
    <row r="15431" spans="2:3" x14ac:dyDescent="0.2">
      <c r="B15431" s="465"/>
      <c r="C15431" s="465"/>
    </row>
    <row r="15432" spans="2:3" x14ac:dyDescent="0.2">
      <c r="B15432" s="465"/>
      <c r="C15432" s="465"/>
    </row>
    <row r="15433" spans="2:3" x14ac:dyDescent="0.2">
      <c r="B15433" s="465"/>
      <c r="C15433" s="465"/>
    </row>
    <row r="15434" spans="2:3" x14ac:dyDescent="0.2">
      <c r="B15434" s="465"/>
      <c r="C15434" s="465"/>
    </row>
    <row r="15435" spans="2:3" x14ac:dyDescent="0.2">
      <c r="B15435" s="465"/>
      <c r="C15435" s="465"/>
    </row>
    <row r="15436" spans="2:3" x14ac:dyDescent="0.2">
      <c r="B15436" s="465"/>
      <c r="C15436" s="465"/>
    </row>
    <row r="15437" spans="2:3" x14ac:dyDescent="0.2">
      <c r="B15437" s="465"/>
      <c r="C15437" s="465"/>
    </row>
    <row r="15438" spans="2:3" x14ac:dyDescent="0.2">
      <c r="B15438" s="465"/>
      <c r="C15438" s="465"/>
    </row>
    <row r="15439" spans="2:3" x14ac:dyDescent="0.2">
      <c r="B15439" s="465"/>
      <c r="C15439" s="465"/>
    </row>
    <row r="15440" spans="2:3" x14ac:dyDescent="0.2">
      <c r="B15440" s="465"/>
      <c r="C15440" s="465"/>
    </row>
    <row r="15441" spans="2:3" x14ac:dyDescent="0.2">
      <c r="B15441" s="465"/>
      <c r="C15441" s="465"/>
    </row>
    <row r="15442" spans="2:3" x14ac:dyDescent="0.2">
      <c r="B15442" s="465"/>
      <c r="C15442" s="465"/>
    </row>
    <row r="15443" spans="2:3" x14ac:dyDescent="0.2">
      <c r="B15443" s="465"/>
      <c r="C15443" s="465"/>
    </row>
    <row r="15444" spans="2:3" x14ac:dyDescent="0.2">
      <c r="B15444" s="465"/>
      <c r="C15444" s="465"/>
    </row>
    <row r="15445" spans="2:3" x14ac:dyDescent="0.2">
      <c r="B15445" s="465"/>
      <c r="C15445" s="465"/>
    </row>
    <row r="15446" spans="2:3" x14ac:dyDescent="0.2">
      <c r="B15446" s="465"/>
      <c r="C15446" s="465"/>
    </row>
    <row r="15447" spans="2:3" x14ac:dyDescent="0.2">
      <c r="B15447" s="465"/>
      <c r="C15447" s="465"/>
    </row>
    <row r="15448" spans="2:3" x14ac:dyDescent="0.2">
      <c r="B15448" s="465"/>
      <c r="C15448" s="465"/>
    </row>
    <row r="15449" spans="2:3" x14ac:dyDescent="0.2">
      <c r="B15449" s="465"/>
      <c r="C15449" s="465"/>
    </row>
    <row r="15450" spans="2:3" x14ac:dyDescent="0.2">
      <c r="B15450" s="465"/>
      <c r="C15450" s="465"/>
    </row>
    <row r="15451" spans="2:3" x14ac:dyDescent="0.2">
      <c r="B15451" s="465"/>
      <c r="C15451" s="465"/>
    </row>
    <row r="15452" spans="2:3" x14ac:dyDescent="0.2">
      <c r="B15452" s="465"/>
      <c r="C15452" s="465"/>
    </row>
    <row r="15453" spans="2:3" x14ac:dyDescent="0.2">
      <c r="B15453" s="465"/>
      <c r="C15453" s="465"/>
    </row>
    <row r="15454" spans="2:3" x14ac:dyDescent="0.2">
      <c r="B15454" s="465"/>
      <c r="C15454" s="465"/>
    </row>
    <row r="15455" spans="2:3" x14ac:dyDescent="0.2">
      <c r="B15455" s="465"/>
      <c r="C15455" s="465"/>
    </row>
    <row r="15456" spans="2:3" x14ac:dyDescent="0.2">
      <c r="B15456" s="465"/>
      <c r="C15456" s="465"/>
    </row>
    <row r="15457" spans="2:3" x14ac:dyDescent="0.2">
      <c r="B15457" s="465"/>
      <c r="C15457" s="465"/>
    </row>
    <row r="15458" spans="2:3" x14ac:dyDescent="0.2">
      <c r="B15458" s="465"/>
      <c r="C15458" s="465"/>
    </row>
    <row r="15459" spans="2:3" x14ac:dyDescent="0.2">
      <c r="B15459" s="465"/>
      <c r="C15459" s="465"/>
    </row>
    <row r="15460" spans="2:3" x14ac:dyDescent="0.2">
      <c r="B15460" s="465"/>
      <c r="C15460" s="465"/>
    </row>
    <row r="15461" spans="2:3" x14ac:dyDescent="0.2">
      <c r="B15461" s="465"/>
      <c r="C15461" s="465"/>
    </row>
    <row r="15462" spans="2:3" x14ac:dyDescent="0.2">
      <c r="B15462" s="465"/>
      <c r="C15462" s="465"/>
    </row>
    <row r="15463" spans="2:3" x14ac:dyDescent="0.2">
      <c r="B15463" s="465"/>
      <c r="C15463" s="465"/>
    </row>
    <row r="15464" spans="2:3" x14ac:dyDescent="0.2">
      <c r="B15464" s="465"/>
      <c r="C15464" s="465"/>
    </row>
    <row r="15465" spans="2:3" x14ac:dyDescent="0.2">
      <c r="B15465" s="465"/>
      <c r="C15465" s="465"/>
    </row>
    <row r="15466" spans="2:3" x14ac:dyDescent="0.2">
      <c r="B15466" s="465"/>
      <c r="C15466" s="465"/>
    </row>
    <row r="15467" spans="2:3" x14ac:dyDescent="0.2">
      <c r="B15467" s="465"/>
      <c r="C15467" s="465"/>
    </row>
    <row r="15468" spans="2:3" x14ac:dyDescent="0.2">
      <c r="B15468" s="465"/>
      <c r="C15468" s="465"/>
    </row>
    <row r="15469" spans="2:3" x14ac:dyDescent="0.2">
      <c r="B15469" s="465"/>
      <c r="C15469" s="465"/>
    </row>
    <row r="15470" spans="2:3" x14ac:dyDescent="0.2">
      <c r="B15470" s="465"/>
      <c r="C15470" s="465"/>
    </row>
    <row r="15471" spans="2:3" x14ac:dyDescent="0.2">
      <c r="B15471" s="465"/>
      <c r="C15471" s="465"/>
    </row>
    <row r="15472" spans="2:3" x14ac:dyDescent="0.2">
      <c r="B15472" s="465"/>
      <c r="C15472" s="465"/>
    </row>
    <row r="15473" spans="2:3" x14ac:dyDescent="0.2">
      <c r="B15473" s="465"/>
      <c r="C15473" s="465"/>
    </row>
    <row r="15474" spans="2:3" x14ac:dyDescent="0.2">
      <c r="B15474" s="465"/>
      <c r="C15474" s="465"/>
    </row>
    <row r="15475" spans="2:3" x14ac:dyDescent="0.2">
      <c r="B15475" s="465"/>
      <c r="C15475" s="465"/>
    </row>
    <row r="15476" spans="2:3" x14ac:dyDescent="0.2">
      <c r="B15476" s="465"/>
      <c r="C15476" s="465"/>
    </row>
    <row r="15477" spans="2:3" x14ac:dyDescent="0.2">
      <c r="B15477" s="465"/>
      <c r="C15477" s="465"/>
    </row>
    <row r="15478" spans="2:3" x14ac:dyDescent="0.2">
      <c r="B15478" s="465"/>
      <c r="C15478" s="465"/>
    </row>
    <row r="15479" spans="2:3" x14ac:dyDescent="0.2">
      <c r="B15479" s="465"/>
      <c r="C15479" s="465"/>
    </row>
    <row r="15480" spans="2:3" x14ac:dyDescent="0.2">
      <c r="B15480" s="465"/>
      <c r="C15480" s="465"/>
    </row>
    <row r="15481" spans="2:3" x14ac:dyDescent="0.2">
      <c r="B15481" s="465"/>
      <c r="C15481" s="465"/>
    </row>
    <row r="15482" spans="2:3" x14ac:dyDescent="0.2">
      <c r="B15482" s="465"/>
      <c r="C15482" s="465"/>
    </row>
    <row r="15483" spans="2:3" x14ac:dyDescent="0.2">
      <c r="B15483" s="465"/>
      <c r="C15483" s="465"/>
    </row>
    <row r="15484" spans="2:3" x14ac:dyDescent="0.2">
      <c r="B15484" s="465"/>
      <c r="C15484" s="465"/>
    </row>
    <row r="15485" spans="2:3" x14ac:dyDescent="0.2">
      <c r="B15485" s="465"/>
      <c r="C15485" s="465"/>
    </row>
    <row r="15486" spans="2:3" x14ac:dyDescent="0.2">
      <c r="B15486" s="465"/>
      <c r="C15486" s="465"/>
    </row>
    <row r="15487" spans="2:3" x14ac:dyDescent="0.2">
      <c r="B15487" s="465"/>
      <c r="C15487" s="465"/>
    </row>
    <row r="15488" spans="2:3" x14ac:dyDescent="0.2">
      <c r="B15488" s="465"/>
      <c r="C15488" s="465"/>
    </row>
    <row r="15489" spans="2:3" x14ac:dyDescent="0.2">
      <c r="B15489" s="465"/>
      <c r="C15489" s="465"/>
    </row>
    <row r="15490" spans="2:3" x14ac:dyDescent="0.2">
      <c r="B15490" s="465"/>
      <c r="C15490" s="465"/>
    </row>
    <row r="15491" spans="2:3" x14ac:dyDescent="0.2">
      <c r="B15491" s="465"/>
      <c r="C15491" s="465"/>
    </row>
    <row r="15492" spans="2:3" x14ac:dyDescent="0.2">
      <c r="B15492" s="465"/>
      <c r="C15492" s="465"/>
    </row>
    <row r="15493" spans="2:3" x14ac:dyDescent="0.2">
      <c r="B15493" s="465"/>
      <c r="C15493" s="465"/>
    </row>
    <row r="15494" spans="2:3" x14ac:dyDescent="0.2">
      <c r="B15494" s="465"/>
      <c r="C15494" s="465"/>
    </row>
    <row r="15495" spans="2:3" x14ac:dyDescent="0.2">
      <c r="B15495" s="465"/>
      <c r="C15495" s="465"/>
    </row>
    <row r="15496" spans="2:3" x14ac:dyDescent="0.2">
      <c r="B15496" s="465"/>
      <c r="C15496" s="465"/>
    </row>
    <row r="15497" spans="2:3" x14ac:dyDescent="0.2">
      <c r="B15497" s="465"/>
      <c r="C15497" s="465"/>
    </row>
    <row r="15498" spans="2:3" x14ac:dyDescent="0.2">
      <c r="B15498" s="465"/>
      <c r="C15498" s="465"/>
    </row>
    <row r="15499" spans="2:3" x14ac:dyDescent="0.2">
      <c r="B15499" s="465"/>
      <c r="C15499" s="465"/>
    </row>
    <row r="15500" spans="2:3" x14ac:dyDescent="0.2">
      <c r="B15500" s="465"/>
      <c r="C15500" s="465"/>
    </row>
    <row r="15501" spans="2:3" x14ac:dyDescent="0.2">
      <c r="B15501" s="465"/>
      <c r="C15501" s="465"/>
    </row>
    <row r="15502" spans="2:3" x14ac:dyDescent="0.2">
      <c r="B15502" s="465"/>
      <c r="C15502" s="465"/>
    </row>
    <row r="15503" spans="2:3" x14ac:dyDescent="0.2">
      <c r="B15503" s="465"/>
      <c r="C15503" s="465"/>
    </row>
    <row r="15504" spans="2:3" x14ac:dyDescent="0.2">
      <c r="B15504" s="465"/>
      <c r="C15504" s="465"/>
    </row>
    <row r="15505" spans="2:3" x14ac:dyDescent="0.2">
      <c r="B15505" s="465"/>
      <c r="C15505" s="465"/>
    </row>
    <row r="15506" spans="2:3" x14ac:dyDescent="0.2">
      <c r="B15506" s="465"/>
      <c r="C15506" s="465"/>
    </row>
    <row r="15507" spans="2:3" x14ac:dyDescent="0.2">
      <c r="B15507" s="465"/>
      <c r="C15507" s="465"/>
    </row>
    <row r="15508" spans="2:3" x14ac:dyDescent="0.2">
      <c r="B15508" s="465"/>
      <c r="C15508" s="465"/>
    </row>
    <row r="15509" spans="2:3" x14ac:dyDescent="0.2">
      <c r="B15509" s="465"/>
      <c r="C15509" s="465"/>
    </row>
    <row r="15510" spans="2:3" x14ac:dyDescent="0.2">
      <c r="B15510" s="465"/>
      <c r="C15510" s="465"/>
    </row>
    <row r="15511" spans="2:3" x14ac:dyDescent="0.2">
      <c r="B15511" s="465"/>
      <c r="C15511" s="465"/>
    </row>
    <row r="15512" spans="2:3" x14ac:dyDescent="0.2">
      <c r="B15512" s="465"/>
      <c r="C15512" s="465"/>
    </row>
    <row r="15513" spans="2:3" x14ac:dyDescent="0.2">
      <c r="B15513" s="465"/>
      <c r="C15513" s="465"/>
    </row>
    <row r="15514" spans="2:3" x14ac:dyDescent="0.2">
      <c r="B15514" s="465"/>
      <c r="C15514" s="465"/>
    </row>
    <row r="15515" spans="2:3" x14ac:dyDescent="0.2">
      <c r="B15515" s="465"/>
      <c r="C15515" s="465"/>
    </row>
    <row r="15516" spans="2:3" x14ac:dyDescent="0.2">
      <c r="B15516" s="465"/>
      <c r="C15516" s="465"/>
    </row>
    <row r="15517" spans="2:3" x14ac:dyDescent="0.2">
      <c r="B15517" s="465"/>
      <c r="C15517" s="465"/>
    </row>
    <row r="15518" spans="2:3" x14ac:dyDescent="0.2">
      <c r="B15518" s="465"/>
      <c r="C15518" s="465"/>
    </row>
    <row r="15519" spans="2:3" x14ac:dyDescent="0.2">
      <c r="B15519" s="465"/>
      <c r="C15519" s="465"/>
    </row>
    <row r="15520" spans="2:3" x14ac:dyDescent="0.2">
      <c r="B15520" s="465"/>
      <c r="C15520" s="465"/>
    </row>
    <row r="15521" spans="2:3" x14ac:dyDescent="0.2">
      <c r="B15521" s="465"/>
      <c r="C15521" s="465"/>
    </row>
    <row r="15522" spans="2:3" x14ac:dyDescent="0.2">
      <c r="B15522" s="465"/>
      <c r="C15522" s="465"/>
    </row>
    <row r="15523" spans="2:3" x14ac:dyDescent="0.2">
      <c r="B15523" s="465"/>
      <c r="C15523" s="465"/>
    </row>
    <row r="15524" spans="2:3" x14ac:dyDescent="0.2">
      <c r="B15524" s="465"/>
      <c r="C15524" s="465"/>
    </row>
    <row r="15525" spans="2:3" x14ac:dyDescent="0.2">
      <c r="B15525" s="465"/>
      <c r="C15525" s="465"/>
    </row>
    <row r="15526" spans="2:3" x14ac:dyDescent="0.2">
      <c r="B15526" s="465"/>
      <c r="C15526" s="465"/>
    </row>
    <row r="15527" spans="2:3" x14ac:dyDescent="0.2">
      <c r="B15527" s="465"/>
      <c r="C15527" s="465"/>
    </row>
    <row r="15528" spans="2:3" x14ac:dyDescent="0.2">
      <c r="B15528" s="465"/>
      <c r="C15528" s="465"/>
    </row>
    <row r="15529" spans="2:3" x14ac:dyDescent="0.2">
      <c r="B15529" s="465"/>
      <c r="C15529" s="465"/>
    </row>
    <row r="15530" spans="2:3" x14ac:dyDescent="0.2">
      <c r="B15530" s="465"/>
      <c r="C15530" s="465"/>
    </row>
    <row r="15531" spans="2:3" x14ac:dyDescent="0.2">
      <c r="B15531" s="465"/>
      <c r="C15531" s="465"/>
    </row>
    <row r="15532" spans="2:3" x14ac:dyDescent="0.2">
      <c r="B15532" s="465"/>
      <c r="C15532" s="465"/>
    </row>
    <row r="15533" spans="2:3" x14ac:dyDescent="0.2">
      <c r="B15533" s="465"/>
      <c r="C15533" s="465"/>
    </row>
    <row r="15534" spans="2:3" x14ac:dyDescent="0.2">
      <c r="B15534" s="465"/>
      <c r="C15534" s="465"/>
    </row>
    <row r="15535" spans="2:3" x14ac:dyDescent="0.2">
      <c r="B15535" s="465"/>
      <c r="C15535" s="465"/>
    </row>
    <row r="15536" spans="2:3" x14ac:dyDescent="0.2">
      <c r="B15536" s="465"/>
      <c r="C15536" s="465"/>
    </row>
    <row r="15537" spans="2:3" x14ac:dyDescent="0.2">
      <c r="B15537" s="465"/>
      <c r="C15537" s="465"/>
    </row>
    <row r="15538" spans="2:3" x14ac:dyDescent="0.2">
      <c r="B15538" s="465"/>
      <c r="C15538" s="465"/>
    </row>
    <row r="15539" spans="2:3" x14ac:dyDescent="0.2">
      <c r="B15539" s="465"/>
      <c r="C15539" s="465"/>
    </row>
    <row r="15540" spans="2:3" x14ac:dyDescent="0.2">
      <c r="B15540" s="465"/>
      <c r="C15540" s="465"/>
    </row>
    <row r="15541" spans="2:3" x14ac:dyDescent="0.2">
      <c r="B15541" s="465"/>
      <c r="C15541" s="465"/>
    </row>
    <row r="15542" spans="2:3" x14ac:dyDescent="0.2">
      <c r="B15542" s="465"/>
      <c r="C15542" s="465"/>
    </row>
    <row r="15543" spans="2:3" x14ac:dyDescent="0.2">
      <c r="B15543" s="465"/>
      <c r="C15543" s="465"/>
    </row>
    <row r="15544" spans="2:3" x14ac:dyDescent="0.2">
      <c r="B15544" s="465"/>
      <c r="C15544" s="465"/>
    </row>
    <row r="15545" spans="2:3" x14ac:dyDescent="0.2">
      <c r="B15545" s="465"/>
      <c r="C15545" s="465"/>
    </row>
    <row r="15546" spans="2:3" x14ac:dyDescent="0.2">
      <c r="B15546" s="465"/>
      <c r="C15546" s="465"/>
    </row>
    <row r="15547" spans="2:3" x14ac:dyDescent="0.2">
      <c r="B15547" s="465"/>
      <c r="C15547" s="465"/>
    </row>
    <row r="15548" spans="2:3" x14ac:dyDescent="0.2">
      <c r="B15548" s="465"/>
      <c r="C15548" s="465"/>
    </row>
    <row r="15549" spans="2:3" x14ac:dyDescent="0.2">
      <c r="B15549" s="465"/>
      <c r="C15549" s="465"/>
    </row>
    <row r="15550" spans="2:3" x14ac:dyDescent="0.2">
      <c r="B15550" s="465"/>
      <c r="C15550" s="465"/>
    </row>
    <row r="15551" spans="2:3" x14ac:dyDescent="0.2">
      <c r="B15551" s="465"/>
      <c r="C15551" s="465"/>
    </row>
    <row r="15552" spans="2:3" x14ac:dyDescent="0.2">
      <c r="B15552" s="465"/>
      <c r="C15552" s="465"/>
    </row>
    <row r="15553" spans="2:3" x14ac:dyDescent="0.2">
      <c r="B15553" s="465"/>
      <c r="C15553" s="465"/>
    </row>
    <row r="15554" spans="2:3" x14ac:dyDescent="0.2">
      <c r="B15554" s="465"/>
      <c r="C15554" s="465"/>
    </row>
    <row r="15555" spans="2:3" x14ac:dyDescent="0.2">
      <c r="B15555" s="465"/>
      <c r="C15555" s="465"/>
    </row>
    <row r="15556" spans="2:3" x14ac:dyDescent="0.2">
      <c r="B15556" s="465"/>
      <c r="C15556" s="465"/>
    </row>
    <row r="15557" spans="2:3" x14ac:dyDescent="0.2">
      <c r="B15557" s="465"/>
      <c r="C15557" s="465"/>
    </row>
    <row r="15558" spans="2:3" x14ac:dyDescent="0.2">
      <c r="B15558" s="465"/>
      <c r="C15558" s="465"/>
    </row>
    <row r="15559" spans="2:3" x14ac:dyDescent="0.2">
      <c r="B15559" s="465"/>
      <c r="C15559" s="465"/>
    </row>
    <row r="15560" spans="2:3" x14ac:dyDescent="0.2">
      <c r="B15560" s="465"/>
      <c r="C15560" s="465"/>
    </row>
    <row r="15561" spans="2:3" x14ac:dyDescent="0.2">
      <c r="B15561" s="465"/>
      <c r="C15561" s="465"/>
    </row>
    <row r="15562" spans="2:3" x14ac:dyDescent="0.2">
      <c r="B15562" s="465"/>
      <c r="C15562" s="465"/>
    </row>
    <row r="15563" spans="2:3" x14ac:dyDescent="0.2">
      <c r="B15563" s="465"/>
      <c r="C15563" s="465"/>
    </row>
    <row r="15564" spans="2:3" x14ac:dyDescent="0.2">
      <c r="B15564" s="465"/>
      <c r="C15564" s="465"/>
    </row>
    <row r="15565" spans="2:3" x14ac:dyDescent="0.2">
      <c r="B15565" s="465"/>
      <c r="C15565" s="465"/>
    </row>
    <row r="15566" spans="2:3" x14ac:dyDescent="0.2">
      <c r="B15566" s="465"/>
      <c r="C15566" s="465"/>
    </row>
    <row r="15567" spans="2:3" x14ac:dyDescent="0.2">
      <c r="B15567" s="465"/>
      <c r="C15567" s="465"/>
    </row>
    <row r="15568" spans="2:3" x14ac:dyDescent="0.2">
      <c r="B15568" s="465"/>
      <c r="C15568" s="465"/>
    </row>
    <row r="15569" spans="2:3" x14ac:dyDescent="0.2">
      <c r="B15569" s="465"/>
      <c r="C15569" s="465"/>
    </row>
    <row r="15570" spans="2:3" x14ac:dyDescent="0.2">
      <c r="B15570" s="465"/>
      <c r="C15570" s="465"/>
    </row>
    <row r="15571" spans="2:3" x14ac:dyDescent="0.2">
      <c r="B15571" s="465"/>
      <c r="C15571" s="465"/>
    </row>
    <row r="15572" spans="2:3" x14ac:dyDescent="0.2">
      <c r="B15572" s="465"/>
      <c r="C15572" s="465"/>
    </row>
    <row r="15573" spans="2:3" x14ac:dyDescent="0.2">
      <c r="B15573" s="465"/>
      <c r="C15573" s="465"/>
    </row>
    <row r="15574" spans="2:3" x14ac:dyDescent="0.2">
      <c r="B15574" s="465"/>
      <c r="C15574" s="465"/>
    </row>
    <row r="15575" spans="2:3" x14ac:dyDescent="0.2">
      <c r="B15575" s="465"/>
      <c r="C15575" s="465"/>
    </row>
    <row r="15576" spans="2:3" x14ac:dyDescent="0.2">
      <c r="B15576" s="465"/>
      <c r="C15576" s="465"/>
    </row>
    <row r="15577" spans="2:3" x14ac:dyDescent="0.2">
      <c r="B15577" s="465"/>
      <c r="C15577" s="465"/>
    </row>
    <row r="15578" spans="2:3" x14ac:dyDescent="0.2">
      <c r="B15578" s="465"/>
      <c r="C15578" s="465"/>
    </row>
    <row r="15579" spans="2:3" x14ac:dyDescent="0.2">
      <c r="B15579" s="465"/>
      <c r="C15579" s="465"/>
    </row>
    <row r="15580" spans="2:3" x14ac:dyDescent="0.2">
      <c r="B15580" s="465"/>
      <c r="C15580" s="465"/>
    </row>
    <row r="15581" spans="2:3" x14ac:dyDescent="0.2">
      <c r="B15581" s="465"/>
      <c r="C15581" s="465"/>
    </row>
    <row r="15582" spans="2:3" x14ac:dyDescent="0.2">
      <c r="B15582" s="465"/>
      <c r="C15582" s="465"/>
    </row>
    <row r="15583" spans="2:3" x14ac:dyDescent="0.2">
      <c r="B15583" s="465"/>
      <c r="C15583" s="465"/>
    </row>
    <row r="15584" spans="2:3" x14ac:dyDescent="0.2">
      <c r="B15584" s="465"/>
      <c r="C15584" s="465"/>
    </row>
    <row r="15585" spans="2:3" x14ac:dyDescent="0.2">
      <c r="B15585" s="465"/>
      <c r="C15585" s="465"/>
    </row>
    <row r="15586" spans="2:3" x14ac:dyDescent="0.2">
      <c r="B15586" s="465"/>
      <c r="C15586" s="465"/>
    </row>
    <row r="15587" spans="2:3" x14ac:dyDescent="0.2">
      <c r="B15587" s="465"/>
      <c r="C15587" s="465"/>
    </row>
    <row r="15588" spans="2:3" x14ac:dyDescent="0.2">
      <c r="B15588" s="465"/>
      <c r="C15588" s="465"/>
    </row>
    <row r="15589" spans="2:3" x14ac:dyDescent="0.2">
      <c r="B15589" s="465"/>
      <c r="C15589" s="465"/>
    </row>
    <row r="15590" spans="2:3" x14ac:dyDescent="0.2">
      <c r="B15590" s="465"/>
      <c r="C15590" s="465"/>
    </row>
    <row r="15591" spans="2:3" x14ac:dyDescent="0.2">
      <c r="B15591" s="465"/>
      <c r="C15591" s="465"/>
    </row>
    <row r="15592" spans="2:3" x14ac:dyDescent="0.2">
      <c r="B15592" s="465"/>
      <c r="C15592" s="465"/>
    </row>
    <row r="15593" spans="2:3" x14ac:dyDescent="0.2">
      <c r="B15593" s="465"/>
      <c r="C15593" s="465"/>
    </row>
    <row r="15594" spans="2:3" x14ac:dyDescent="0.2">
      <c r="B15594" s="465"/>
      <c r="C15594" s="465"/>
    </row>
    <row r="15595" spans="2:3" x14ac:dyDescent="0.2">
      <c r="B15595" s="465"/>
      <c r="C15595" s="465"/>
    </row>
    <row r="15596" spans="2:3" x14ac:dyDescent="0.2">
      <c r="B15596" s="465"/>
      <c r="C15596" s="465"/>
    </row>
    <row r="15597" spans="2:3" x14ac:dyDescent="0.2">
      <c r="B15597" s="465"/>
      <c r="C15597" s="465"/>
    </row>
    <row r="15598" spans="2:3" x14ac:dyDescent="0.2">
      <c r="B15598" s="465"/>
      <c r="C15598" s="465"/>
    </row>
    <row r="15599" spans="2:3" x14ac:dyDescent="0.2">
      <c r="B15599" s="465"/>
      <c r="C15599" s="465"/>
    </row>
    <row r="15600" spans="2:3" x14ac:dyDescent="0.2">
      <c r="B15600" s="465"/>
      <c r="C15600" s="465"/>
    </row>
    <row r="15601" spans="2:3" x14ac:dyDescent="0.2">
      <c r="B15601" s="465"/>
      <c r="C15601" s="465"/>
    </row>
    <row r="15602" spans="2:3" x14ac:dyDescent="0.2">
      <c r="B15602" s="465"/>
      <c r="C15602" s="465"/>
    </row>
    <row r="15603" spans="2:3" x14ac:dyDescent="0.2">
      <c r="B15603" s="465"/>
      <c r="C15603" s="465"/>
    </row>
    <row r="15604" spans="2:3" x14ac:dyDescent="0.2">
      <c r="B15604" s="465"/>
      <c r="C15604" s="465"/>
    </row>
    <row r="15605" spans="2:3" x14ac:dyDescent="0.2">
      <c r="B15605" s="465"/>
      <c r="C15605" s="465"/>
    </row>
    <row r="15606" spans="2:3" x14ac:dyDescent="0.2">
      <c r="B15606" s="465"/>
      <c r="C15606" s="465"/>
    </row>
    <row r="15607" spans="2:3" x14ac:dyDescent="0.2">
      <c r="B15607" s="465"/>
      <c r="C15607" s="465"/>
    </row>
    <row r="15608" spans="2:3" x14ac:dyDescent="0.2">
      <c r="B15608" s="465"/>
      <c r="C15608" s="465"/>
    </row>
    <row r="15609" spans="2:3" x14ac:dyDescent="0.2">
      <c r="B15609" s="465"/>
      <c r="C15609" s="465"/>
    </row>
    <row r="15610" spans="2:3" x14ac:dyDescent="0.2">
      <c r="B15610" s="465"/>
      <c r="C15610" s="465"/>
    </row>
    <row r="15611" spans="2:3" x14ac:dyDescent="0.2">
      <c r="B15611" s="465"/>
      <c r="C15611" s="465"/>
    </row>
    <row r="15612" spans="2:3" x14ac:dyDescent="0.2">
      <c r="B15612" s="465"/>
      <c r="C15612" s="465"/>
    </row>
    <row r="15613" spans="2:3" x14ac:dyDescent="0.2">
      <c r="B15613" s="465"/>
      <c r="C15613" s="465"/>
    </row>
    <row r="15614" spans="2:3" x14ac:dyDescent="0.2">
      <c r="B15614" s="465"/>
      <c r="C15614" s="465"/>
    </row>
    <row r="15615" spans="2:3" x14ac:dyDescent="0.2">
      <c r="B15615" s="465"/>
      <c r="C15615" s="465"/>
    </row>
    <row r="15616" spans="2:3" x14ac:dyDescent="0.2">
      <c r="B15616" s="465"/>
      <c r="C15616" s="465"/>
    </row>
    <row r="15617" spans="2:3" x14ac:dyDescent="0.2">
      <c r="B15617" s="465"/>
      <c r="C15617" s="465"/>
    </row>
    <row r="15618" spans="2:3" x14ac:dyDescent="0.2">
      <c r="B15618" s="465"/>
      <c r="C15618" s="465"/>
    </row>
    <row r="15619" spans="2:3" x14ac:dyDescent="0.2">
      <c r="B15619" s="465"/>
      <c r="C15619" s="465"/>
    </row>
    <row r="15620" spans="2:3" x14ac:dyDescent="0.2">
      <c r="B15620" s="465"/>
      <c r="C15620" s="465"/>
    </row>
    <row r="15621" spans="2:3" x14ac:dyDescent="0.2">
      <c r="B15621" s="465"/>
      <c r="C15621" s="465"/>
    </row>
    <row r="15622" spans="2:3" x14ac:dyDescent="0.2">
      <c r="B15622" s="465"/>
      <c r="C15622" s="465"/>
    </row>
    <row r="15623" spans="2:3" x14ac:dyDescent="0.2">
      <c r="B15623" s="465"/>
      <c r="C15623" s="465"/>
    </row>
    <row r="15624" spans="2:3" x14ac:dyDescent="0.2">
      <c r="B15624" s="465"/>
      <c r="C15624" s="465"/>
    </row>
    <row r="15625" spans="2:3" x14ac:dyDescent="0.2">
      <c r="B15625" s="465"/>
      <c r="C15625" s="465"/>
    </row>
    <row r="15626" spans="2:3" x14ac:dyDescent="0.2">
      <c r="B15626" s="465"/>
      <c r="C15626" s="465"/>
    </row>
    <row r="15627" spans="2:3" x14ac:dyDescent="0.2">
      <c r="B15627" s="465"/>
      <c r="C15627" s="465"/>
    </row>
    <row r="15628" spans="2:3" x14ac:dyDescent="0.2">
      <c r="B15628" s="465"/>
      <c r="C15628" s="465"/>
    </row>
    <row r="15629" spans="2:3" x14ac:dyDescent="0.2">
      <c r="B15629" s="465"/>
      <c r="C15629" s="465"/>
    </row>
    <row r="15630" spans="2:3" x14ac:dyDescent="0.2">
      <c r="B15630" s="465"/>
      <c r="C15630" s="465"/>
    </row>
    <row r="15631" spans="2:3" x14ac:dyDescent="0.2">
      <c r="B15631" s="465"/>
      <c r="C15631" s="465"/>
    </row>
    <row r="15632" spans="2:3" x14ac:dyDescent="0.2">
      <c r="B15632" s="465"/>
      <c r="C15632" s="465"/>
    </row>
    <row r="15633" spans="2:3" x14ac:dyDescent="0.2">
      <c r="B15633" s="465"/>
      <c r="C15633" s="465"/>
    </row>
    <row r="15634" spans="2:3" x14ac:dyDescent="0.2">
      <c r="B15634" s="465"/>
      <c r="C15634" s="465"/>
    </row>
    <row r="15635" spans="2:3" x14ac:dyDescent="0.2">
      <c r="B15635" s="465"/>
      <c r="C15635" s="465"/>
    </row>
    <row r="15636" spans="2:3" x14ac:dyDescent="0.2">
      <c r="B15636" s="465"/>
      <c r="C15636" s="465"/>
    </row>
    <row r="15637" spans="2:3" x14ac:dyDescent="0.2">
      <c r="B15637" s="465"/>
      <c r="C15637" s="465"/>
    </row>
    <row r="15638" spans="2:3" x14ac:dyDescent="0.2">
      <c r="B15638" s="465"/>
      <c r="C15638" s="465"/>
    </row>
    <row r="15639" spans="2:3" x14ac:dyDescent="0.2">
      <c r="B15639" s="465"/>
      <c r="C15639" s="465"/>
    </row>
    <row r="15640" spans="2:3" x14ac:dyDescent="0.2">
      <c r="B15640" s="465"/>
      <c r="C15640" s="465"/>
    </row>
    <row r="15641" spans="2:3" x14ac:dyDescent="0.2">
      <c r="B15641" s="465"/>
      <c r="C15641" s="465"/>
    </row>
    <row r="15642" spans="2:3" x14ac:dyDescent="0.2">
      <c r="B15642" s="465"/>
      <c r="C15642" s="465"/>
    </row>
    <row r="15643" spans="2:3" x14ac:dyDescent="0.2">
      <c r="B15643" s="465"/>
      <c r="C15643" s="465"/>
    </row>
    <row r="15644" spans="2:3" x14ac:dyDescent="0.2">
      <c r="B15644" s="465"/>
      <c r="C15644" s="465"/>
    </row>
    <row r="15645" spans="2:3" x14ac:dyDescent="0.2">
      <c r="B15645" s="465"/>
      <c r="C15645" s="465"/>
    </row>
    <row r="15646" spans="2:3" x14ac:dyDescent="0.2">
      <c r="B15646" s="465"/>
      <c r="C15646" s="465"/>
    </row>
    <row r="15647" spans="2:3" x14ac:dyDescent="0.2">
      <c r="B15647" s="465"/>
      <c r="C15647" s="465"/>
    </row>
    <row r="15648" spans="2:3" x14ac:dyDescent="0.2">
      <c r="B15648" s="465"/>
      <c r="C15648" s="465"/>
    </row>
    <row r="15649" spans="2:3" x14ac:dyDescent="0.2">
      <c r="B15649" s="465"/>
      <c r="C15649" s="465"/>
    </row>
    <row r="15650" spans="2:3" x14ac:dyDescent="0.2">
      <c r="B15650" s="465"/>
      <c r="C15650" s="465"/>
    </row>
    <row r="15651" spans="2:3" x14ac:dyDescent="0.2">
      <c r="B15651" s="465"/>
      <c r="C15651" s="465"/>
    </row>
    <row r="15652" spans="2:3" x14ac:dyDescent="0.2">
      <c r="B15652" s="465"/>
      <c r="C15652" s="465"/>
    </row>
    <row r="15653" spans="2:3" x14ac:dyDescent="0.2">
      <c r="B15653" s="465"/>
      <c r="C15653" s="465"/>
    </row>
    <row r="15654" spans="2:3" x14ac:dyDescent="0.2">
      <c r="B15654" s="465"/>
      <c r="C15654" s="465"/>
    </row>
    <row r="15655" spans="2:3" x14ac:dyDescent="0.2">
      <c r="B15655" s="465"/>
      <c r="C15655" s="465"/>
    </row>
    <row r="15656" spans="2:3" x14ac:dyDescent="0.2">
      <c r="B15656" s="465"/>
      <c r="C15656" s="465"/>
    </row>
    <row r="15657" spans="2:3" x14ac:dyDescent="0.2">
      <c r="B15657" s="465"/>
      <c r="C15657" s="465"/>
    </row>
    <row r="15658" spans="2:3" x14ac:dyDescent="0.2">
      <c r="B15658" s="465"/>
      <c r="C15658" s="465"/>
    </row>
    <row r="15659" spans="2:3" x14ac:dyDescent="0.2">
      <c r="B15659" s="465"/>
      <c r="C15659" s="465"/>
    </row>
    <row r="15660" spans="2:3" x14ac:dyDescent="0.2">
      <c r="B15660" s="465"/>
      <c r="C15660" s="465"/>
    </row>
    <row r="15661" spans="2:3" x14ac:dyDescent="0.2">
      <c r="B15661" s="465"/>
      <c r="C15661" s="465"/>
    </row>
    <row r="15662" spans="2:3" x14ac:dyDescent="0.2">
      <c r="B15662" s="465"/>
      <c r="C15662" s="465"/>
    </row>
    <row r="15663" spans="2:3" x14ac:dyDescent="0.2">
      <c r="B15663" s="465"/>
      <c r="C15663" s="465"/>
    </row>
    <row r="15664" spans="2:3" x14ac:dyDescent="0.2">
      <c r="B15664" s="465"/>
      <c r="C15664" s="465"/>
    </row>
    <row r="15665" spans="2:3" x14ac:dyDescent="0.2">
      <c r="B15665" s="465"/>
      <c r="C15665" s="465"/>
    </row>
    <row r="15666" spans="2:3" x14ac:dyDescent="0.2">
      <c r="B15666" s="465"/>
      <c r="C15666" s="465"/>
    </row>
    <row r="15667" spans="2:3" x14ac:dyDescent="0.2">
      <c r="B15667" s="465"/>
      <c r="C15667" s="465"/>
    </row>
    <row r="15668" spans="2:3" x14ac:dyDescent="0.2">
      <c r="B15668" s="465"/>
      <c r="C15668" s="465"/>
    </row>
    <row r="15669" spans="2:3" x14ac:dyDescent="0.2">
      <c r="B15669" s="465"/>
      <c r="C15669" s="465"/>
    </row>
    <row r="15670" spans="2:3" x14ac:dyDescent="0.2">
      <c r="B15670" s="465"/>
      <c r="C15670" s="465"/>
    </row>
    <row r="15671" spans="2:3" x14ac:dyDescent="0.2">
      <c r="B15671" s="465"/>
      <c r="C15671" s="465"/>
    </row>
    <row r="15672" spans="2:3" x14ac:dyDescent="0.2">
      <c r="B15672" s="465"/>
      <c r="C15672" s="465"/>
    </row>
    <row r="15673" spans="2:3" x14ac:dyDescent="0.2">
      <c r="B15673" s="465"/>
      <c r="C15673" s="465"/>
    </row>
    <row r="15674" spans="2:3" x14ac:dyDescent="0.2">
      <c r="B15674" s="465"/>
      <c r="C15674" s="465"/>
    </row>
    <row r="15675" spans="2:3" x14ac:dyDescent="0.2">
      <c r="B15675" s="465"/>
      <c r="C15675" s="465"/>
    </row>
    <row r="15676" spans="2:3" x14ac:dyDescent="0.2">
      <c r="B15676" s="465"/>
      <c r="C15676" s="465"/>
    </row>
    <row r="15677" spans="2:3" x14ac:dyDescent="0.2">
      <c r="B15677" s="465"/>
      <c r="C15677" s="465"/>
    </row>
    <row r="15678" spans="2:3" x14ac:dyDescent="0.2">
      <c r="B15678" s="465"/>
      <c r="C15678" s="465"/>
    </row>
    <row r="15679" spans="2:3" x14ac:dyDescent="0.2">
      <c r="B15679" s="465"/>
      <c r="C15679" s="465"/>
    </row>
    <row r="15680" spans="2:3" x14ac:dyDescent="0.2">
      <c r="B15680" s="465"/>
      <c r="C15680" s="465"/>
    </row>
    <row r="15681" spans="2:3" x14ac:dyDescent="0.2">
      <c r="B15681" s="465"/>
      <c r="C15681" s="465"/>
    </row>
    <row r="15682" spans="2:3" x14ac:dyDescent="0.2">
      <c r="B15682" s="465"/>
      <c r="C15682" s="465"/>
    </row>
    <row r="15683" spans="2:3" x14ac:dyDescent="0.2">
      <c r="B15683" s="465"/>
      <c r="C15683" s="465"/>
    </row>
    <row r="15684" spans="2:3" x14ac:dyDescent="0.2">
      <c r="B15684" s="465"/>
      <c r="C15684" s="465"/>
    </row>
    <row r="15685" spans="2:3" x14ac:dyDescent="0.2">
      <c r="B15685" s="465"/>
      <c r="C15685" s="465"/>
    </row>
    <row r="15686" spans="2:3" x14ac:dyDescent="0.2">
      <c r="B15686" s="465"/>
      <c r="C15686" s="465"/>
    </row>
    <row r="15687" spans="2:3" x14ac:dyDescent="0.2">
      <c r="B15687" s="465"/>
      <c r="C15687" s="465"/>
    </row>
    <row r="15688" spans="2:3" x14ac:dyDescent="0.2">
      <c r="B15688" s="465"/>
      <c r="C15688" s="465"/>
    </row>
    <row r="15689" spans="2:3" x14ac:dyDescent="0.2">
      <c r="B15689" s="465"/>
      <c r="C15689" s="465"/>
    </row>
    <row r="15690" spans="2:3" x14ac:dyDescent="0.2">
      <c r="B15690" s="465"/>
      <c r="C15690" s="465"/>
    </row>
    <row r="15691" spans="2:3" x14ac:dyDescent="0.2">
      <c r="B15691" s="465"/>
      <c r="C15691" s="465"/>
    </row>
    <row r="15692" spans="2:3" x14ac:dyDescent="0.2">
      <c r="B15692" s="465"/>
      <c r="C15692" s="465"/>
    </row>
    <row r="15693" spans="2:3" x14ac:dyDescent="0.2">
      <c r="B15693" s="465"/>
      <c r="C15693" s="465"/>
    </row>
    <row r="15694" spans="2:3" x14ac:dyDescent="0.2">
      <c r="B15694" s="465"/>
      <c r="C15694" s="465"/>
    </row>
    <row r="15695" spans="2:3" x14ac:dyDescent="0.2">
      <c r="B15695" s="465"/>
      <c r="C15695" s="465"/>
    </row>
    <row r="15696" spans="2:3" x14ac:dyDescent="0.2">
      <c r="B15696" s="465"/>
      <c r="C15696" s="465"/>
    </row>
    <row r="15697" spans="2:3" x14ac:dyDescent="0.2">
      <c r="B15697" s="465"/>
      <c r="C15697" s="465"/>
    </row>
    <row r="15698" spans="2:3" x14ac:dyDescent="0.2">
      <c r="B15698" s="465"/>
      <c r="C15698" s="465"/>
    </row>
    <row r="15699" spans="2:3" x14ac:dyDescent="0.2">
      <c r="B15699" s="465"/>
      <c r="C15699" s="465"/>
    </row>
    <row r="15700" spans="2:3" x14ac:dyDescent="0.2">
      <c r="B15700" s="465"/>
      <c r="C15700" s="465"/>
    </row>
    <row r="15701" spans="2:3" x14ac:dyDescent="0.2">
      <c r="B15701" s="465"/>
      <c r="C15701" s="465"/>
    </row>
    <row r="15702" spans="2:3" x14ac:dyDescent="0.2">
      <c r="B15702" s="465"/>
      <c r="C15702" s="465"/>
    </row>
    <row r="15703" spans="2:3" x14ac:dyDescent="0.2">
      <c r="B15703" s="465"/>
      <c r="C15703" s="465"/>
    </row>
    <row r="15704" spans="2:3" x14ac:dyDescent="0.2">
      <c r="B15704" s="465"/>
      <c r="C15704" s="465"/>
    </row>
    <row r="15705" spans="2:3" x14ac:dyDescent="0.2">
      <c r="B15705" s="465"/>
      <c r="C15705" s="465"/>
    </row>
    <row r="15706" spans="2:3" x14ac:dyDescent="0.2">
      <c r="B15706" s="465"/>
      <c r="C15706" s="465"/>
    </row>
    <row r="15707" spans="2:3" x14ac:dyDescent="0.2">
      <c r="B15707" s="465"/>
      <c r="C15707" s="465"/>
    </row>
    <row r="15708" spans="2:3" x14ac:dyDescent="0.2">
      <c r="B15708" s="465"/>
      <c r="C15708" s="465"/>
    </row>
    <row r="15709" spans="2:3" x14ac:dyDescent="0.2">
      <c r="B15709" s="465"/>
      <c r="C15709" s="465"/>
    </row>
    <row r="15710" spans="2:3" x14ac:dyDescent="0.2">
      <c r="B15710" s="465"/>
      <c r="C15710" s="465"/>
    </row>
    <row r="15711" spans="2:3" x14ac:dyDescent="0.2">
      <c r="B15711" s="465"/>
      <c r="C15711" s="465"/>
    </row>
    <row r="15712" spans="2:3" x14ac:dyDescent="0.2">
      <c r="B15712" s="465"/>
      <c r="C15712" s="465"/>
    </row>
    <row r="15713" spans="2:3" x14ac:dyDescent="0.2">
      <c r="B15713" s="465"/>
      <c r="C15713" s="465"/>
    </row>
    <row r="15714" spans="2:3" x14ac:dyDescent="0.2">
      <c r="B15714" s="465"/>
      <c r="C15714" s="465"/>
    </row>
    <row r="15715" spans="2:3" x14ac:dyDescent="0.2">
      <c r="B15715" s="465"/>
      <c r="C15715" s="465"/>
    </row>
    <row r="15716" spans="2:3" x14ac:dyDescent="0.2">
      <c r="B15716" s="465"/>
      <c r="C15716" s="465"/>
    </row>
    <row r="15717" spans="2:3" x14ac:dyDescent="0.2">
      <c r="B15717" s="465"/>
      <c r="C15717" s="465"/>
    </row>
    <row r="15718" spans="2:3" x14ac:dyDescent="0.2">
      <c r="B15718" s="465"/>
      <c r="C15718" s="465"/>
    </row>
    <row r="15719" spans="2:3" x14ac:dyDescent="0.2">
      <c r="B15719" s="465"/>
      <c r="C15719" s="465"/>
    </row>
    <row r="15720" spans="2:3" x14ac:dyDescent="0.2">
      <c r="B15720" s="465"/>
      <c r="C15720" s="465"/>
    </row>
    <row r="15721" spans="2:3" x14ac:dyDescent="0.2">
      <c r="B15721" s="465"/>
      <c r="C15721" s="465"/>
    </row>
    <row r="15722" spans="2:3" x14ac:dyDescent="0.2">
      <c r="B15722" s="465"/>
      <c r="C15722" s="465"/>
    </row>
    <row r="15723" spans="2:3" x14ac:dyDescent="0.2">
      <c r="B15723" s="465"/>
      <c r="C15723" s="465"/>
    </row>
    <row r="15724" spans="2:3" x14ac:dyDescent="0.2">
      <c r="B15724" s="465"/>
      <c r="C15724" s="465"/>
    </row>
    <row r="15725" spans="2:3" x14ac:dyDescent="0.2">
      <c r="B15725" s="465"/>
      <c r="C15725" s="465"/>
    </row>
    <row r="15726" spans="2:3" x14ac:dyDescent="0.2">
      <c r="B15726" s="465"/>
      <c r="C15726" s="465"/>
    </row>
    <row r="15727" spans="2:3" x14ac:dyDescent="0.2">
      <c r="B15727" s="465"/>
      <c r="C15727" s="465"/>
    </row>
    <row r="15728" spans="2:3" x14ac:dyDescent="0.2">
      <c r="B15728" s="465"/>
      <c r="C15728" s="465"/>
    </row>
    <row r="15729" spans="2:3" x14ac:dyDescent="0.2">
      <c r="B15729" s="465"/>
      <c r="C15729" s="465"/>
    </row>
    <row r="15730" spans="2:3" x14ac:dyDescent="0.2">
      <c r="B15730" s="465"/>
      <c r="C15730" s="465"/>
    </row>
    <row r="15731" spans="2:3" x14ac:dyDescent="0.2">
      <c r="B15731" s="465"/>
      <c r="C15731" s="465"/>
    </row>
    <row r="15732" spans="2:3" x14ac:dyDescent="0.2">
      <c r="B15732" s="465"/>
      <c r="C15732" s="465"/>
    </row>
    <row r="15733" spans="2:3" x14ac:dyDescent="0.2">
      <c r="B15733" s="465"/>
      <c r="C15733" s="465"/>
    </row>
    <row r="15734" spans="2:3" x14ac:dyDescent="0.2">
      <c r="B15734" s="465"/>
      <c r="C15734" s="465"/>
    </row>
    <row r="15735" spans="2:3" x14ac:dyDescent="0.2">
      <c r="B15735" s="465"/>
      <c r="C15735" s="465"/>
    </row>
    <row r="15736" spans="2:3" x14ac:dyDescent="0.2">
      <c r="B15736" s="465"/>
      <c r="C15736" s="465"/>
    </row>
    <row r="15737" spans="2:3" x14ac:dyDescent="0.2">
      <c r="B15737" s="465"/>
      <c r="C15737" s="465"/>
    </row>
    <row r="15738" spans="2:3" x14ac:dyDescent="0.2">
      <c r="B15738" s="465"/>
      <c r="C15738" s="465"/>
    </row>
    <row r="15739" spans="2:3" x14ac:dyDescent="0.2">
      <c r="B15739" s="465"/>
      <c r="C15739" s="465"/>
    </row>
    <row r="15740" spans="2:3" x14ac:dyDescent="0.2">
      <c r="B15740" s="465"/>
      <c r="C15740" s="465"/>
    </row>
    <row r="15741" spans="2:3" x14ac:dyDescent="0.2">
      <c r="B15741" s="465"/>
      <c r="C15741" s="465"/>
    </row>
    <row r="15742" spans="2:3" x14ac:dyDescent="0.2">
      <c r="B15742" s="465"/>
      <c r="C15742" s="465"/>
    </row>
    <row r="15743" spans="2:3" x14ac:dyDescent="0.2">
      <c r="B15743" s="465"/>
      <c r="C15743" s="465"/>
    </row>
    <row r="15744" spans="2:3" x14ac:dyDescent="0.2">
      <c r="B15744" s="465"/>
      <c r="C15744" s="465"/>
    </row>
    <row r="15745" spans="2:3" x14ac:dyDescent="0.2">
      <c r="B15745" s="465"/>
      <c r="C15745" s="465"/>
    </row>
    <row r="15746" spans="2:3" x14ac:dyDescent="0.2">
      <c r="B15746" s="465"/>
      <c r="C15746" s="465"/>
    </row>
    <row r="15747" spans="2:3" x14ac:dyDescent="0.2">
      <c r="B15747" s="465"/>
      <c r="C15747" s="465"/>
    </row>
    <row r="15748" spans="2:3" x14ac:dyDescent="0.2">
      <c r="B15748" s="465"/>
      <c r="C15748" s="465"/>
    </row>
    <row r="15749" spans="2:3" x14ac:dyDescent="0.2">
      <c r="B15749" s="465"/>
      <c r="C15749" s="465"/>
    </row>
    <row r="15750" spans="2:3" x14ac:dyDescent="0.2">
      <c r="B15750" s="465"/>
      <c r="C15750" s="465"/>
    </row>
    <row r="15751" spans="2:3" x14ac:dyDescent="0.2">
      <c r="B15751" s="465"/>
      <c r="C15751" s="465"/>
    </row>
    <row r="15752" spans="2:3" x14ac:dyDescent="0.2">
      <c r="B15752" s="465"/>
      <c r="C15752" s="465"/>
    </row>
    <row r="15753" spans="2:3" x14ac:dyDescent="0.2">
      <c r="B15753" s="465"/>
      <c r="C15753" s="465"/>
    </row>
    <row r="15754" spans="2:3" x14ac:dyDescent="0.2">
      <c r="B15754" s="465"/>
      <c r="C15754" s="465"/>
    </row>
    <row r="15755" spans="2:3" x14ac:dyDescent="0.2">
      <c r="B15755" s="465"/>
      <c r="C15755" s="465"/>
    </row>
    <row r="15756" spans="2:3" x14ac:dyDescent="0.2">
      <c r="B15756" s="465"/>
      <c r="C15756" s="465"/>
    </row>
    <row r="15757" spans="2:3" x14ac:dyDescent="0.2">
      <c r="B15757" s="465"/>
      <c r="C15757" s="465"/>
    </row>
    <row r="15758" spans="2:3" x14ac:dyDescent="0.2">
      <c r="B15758" s="465"/>
      <c r="C15758" s="465"/>
    </row>
    <row r="15759" spans="2:3" x14ac:dyDescent="0.2">
      <c r="B15759" s="465"/>
      <c r="C15759" s="465"/>
    </row>
    <row r="15760" spans="2:3" x14ac:dyDescent="0.2">
      <c r="B15760" s="465"/>
      <c r="C15760" s="465"/>
    </row>
    <row r="15761" spans="2:3" x14ac:dyDescent="0.2">
      <c r="B15761" s="465"/>
      <c r="C15761" s="465"/>
    </row>
    <row r="15762" spans="2:3" x14ac:dyDescent="0.2">
      <c r="B15762" s="465"/>
      <c r="C15762" s="465"/>
    </row>
    <row r="15763" spans="2:3" x14ac:dyDescent="0.2">
      <c r="B15763" s="465"/>
      <c r="C15763" s="465"/>
    </row>
    <row r="15764" spans="2:3" x14ac:dyDescent="0.2">
      <c r="B15764" s="465"/>
      <c r="C15764" s="465"/>
    </row>
    <row r="15765" spans="2:3" x14ac:dyDescent="0.2">
      <c r="B15765" s="465"/>
      <c r="C15765" s="465"/>
    </row>
    <row r="15766" spans="2:3" x14ac:dyDescent="0.2">
      <c r="B15766" s="465"/>
      <c r="C15766" s="465"/>
    </row>
    <row r="15767" spans="2:3" x14ac:dyDescent="0.2">
      <c r="B15767" s="465"/>
      <c r="C15767" s="465"/>
    </row>
    <row r="15768" spans="2:3" x14ac:dyDescent="0.2">
      <c r="B15768" s="465"/>
      <c r="C15768" s="465"/>
    </row>
    <row r="15769" spans="2:3" x14ac:dyDescent="0.2">
      <c r="B15769" s="465"/>
      <c r="C15769" s="465"/>
    </row>
    <row r="15770" spans="2:3" x14ac:dyDescent="0.2">
      <c r="B15770" s="465"/>
      <c r="C15770" s="465"/>
    </row>
    <row r="15771" spans="2:3" x14ac:dyDescent="0.2">
      <c r="B15771" s="465"/>
      <c r="C15771" s="465"/>
    </row>
    <row r="15772" spans="2:3" x14ac:dyDescent="0.2">
      <c r="B15772" s="465"/>
      <c r="C15772" s="465"/>
    </row>
    <row r="15773" spans="2:3" x14ac:dyDescent="0.2">
      <c r="B15773" s="465"/>
      <c r="C15773" s="465"/>
    </row>
    <row r="15774" spans="2:3" x14ac:dyDescent="0.2">
      <c r="B15774" s="465"/>
      <c r="C15774" s="465"/>
    </row>
    <row r="15775" spans="2:3" x14ac:dyDescent="0.2">
      <c r="B15775" s="465"/>
      <c r="C15775" s="465"/>
    </row>
    <row r="15776" spans="2:3" x14ac:dyDescent="0.2">
      <c r="B15776" s="465"/>
      <c r="C15776" s="465"/>
    </row>
    <row r="15777" spans="2:3" x14ac:dyDescent="0.2">
      <c r="B15777" s="465"/>
      <c r="C15777" s="465"/>
    </row>
    <row r="15778" spans="2:3" x14ac:dyDescent="0.2">
      <c r="B15778" s="465"/>
      <c r="C15778" s="465"/>
    </row>
    <row r="15779" spans="2:3" x14ac:dyDescent="0.2">
      <c r="B15779" s="465"/>
      <c r="C15779" s="465"/>
    </row>
    <row r="15780" spans="2:3" x14ac:dyDescent="0.2">
      <c r="B15780" s="465"/>
      <c r="C15780" s="465"/>
    </row>
    <row r="15781" spans="2:3" x14ac:dyDescent="0.2">
      <c r="B15781" s="465"/>
      <c r="C15781" s="465"/>
    </row>
    <row r="15782" spans="2:3" x14ac:dyDescent="0.2">
      <c r="B15782" s="465"/>
      <c r="C15782" s="465"/>
    </row>
    <row r="15783" spans="2:3" x14ac:dyDescent="0.2">
      <c r="B15783" s="465"/>
      <c r="C15783" s="465"/>
    </row>
    <row r="15784" spans="2:3" x14ac:dyDescent="0.2">
      <c r="B15784" s="465"/>
      <c r="C15784" s="465"/>
    </row>
    <row r="15785" spans="2:3" x14ac:dyDescent="0.2">
      <c r="B15785" s="465"/>
      <c r="C15785" s="465"/>
    </row>
    <row r="15786" spans="2:3" x14ac:dyDescent="0.2">
      <c r="B15786" s="465"/>
      <c r="C15786" s="465"/>
    </row>
    <row r="15787" spans="2:3" x14ac:dyDescent="0.2">
      <c r="B15787" s="465"/>
      <c r="C15787" s="465"/>
    </row>
    <row r="15788" spans="2:3" x14ac:dyDescent="0.2">
      <c r="B15788" s="465"/>
      <c r="C15788" s="465"/>
    </row>
    <row r="15789" spans="2:3" x14ac:dyDescent="0.2">
      <c r="B15789" s="465"/>
      <c r="C15789" s="465"/>
    </row>
    <row r="15790" spans="2:3" x14ac:dyDescent="0.2">
      <c r="B15790" s="465"/>
      <c r="C15790" s="465"/>
    </row>
    <row r="15791" spans="2:3" x14ac:dyDescent="0.2">
      <c r="B15791" s="465"/>
      <c r="C15791" s="465"/>
    </row>
    <row r="15792" spans="2:3" x14ac:dyDescent="0.2">
      <c r="B15792" s="465"/>
      <c r="C15792" s="465"/>
    </row>
    <row r="15793" spans="2:3" x14ac:dyDescent="0.2">
      <c r="B15793" s="465"/>
      <c r="C15793" s="465"/>
    </row>
    <row r="15794" spans="2:3" x14ac:dyDescent="0.2">
      <c r="B15794" s="465"/>
      <c r="C15794" s="465"/>
    </row>
    <row r="15795" spans="2:3" x14ac:dyDescent="0.2">
      <c r="B15795" s="465"/>
      <c r="C15795" s="465"/>
    </row>
    <row r="15796" spans="2:3" x14ac:dyDescent="0.2">
      <c r="B15796" s="465"/>
      <c r="C15796" s="465"/>
    </row>
    <row r="15797" spans="2:3" x14ac:dyDescent="0.2">
      <c r="B15797" s="465"/>
      <c r="C15797" s="465"/>
    </row>
    <row r="15798" spans="2:3" x14ac:dyDescent="0.2">
      <c r="B15798" s="465"/>
      <c r="C15798" s="465"/>
    </row>
    <row r="15799" spans="2:3" x14ac:dyDescent="0.2">
      <c r="B15799" s="465"/>
      <c r="C15799" s="465"/>
    </row>
    <row r="15800" spans="2:3" x14ac:dyDescent="0.2">
      <c r="B15800" s="465"/>
      <c r="C15800" s="465"/>
    </row>
    <row r="15801" spans="2:3" x14ac:dyDescent="0.2">
      <c r="B15801" s="465"/>
      <c r="C15801" s="465"/>
    </row>
    <row r="15802" spans="2:3" x14ac:dyDescent="0.2">
      <c r="B15802" s="465"/>
      <c r="C15802" s="465"/>
    </row>
    <row r="15803" spans="2:3" x14ac:dyDescent="0.2">
      <c r="B15803" s="465"/>
      <c r="C15803" s="465"/>
    </row>
    <row r="15804" spans="2:3" x14ac:dyDescent="0.2">
      <c r="B15804" s="465"/>
      <c r="C15804" s="465"/>
    </row>
    <row r="15805" spans="2:3" x14ac:dyDescent="0.2">
      <c r="B15805" s="465"/>
      <c r="C15805" s="465"/>
    </row>
    <row r="15806" spans="2:3" x14ac:dyDescent="0.2">
      <c r="B15806" s="465"/>
      <c r="C15806" s="465"/>
    </row>
    <row r="15807" spans="2:3" x14ac:dyDescent="0.2">
      <c r="B15807" s="465"/>
      <c r="C15807" s="465"/>
    </row>
    <row r="15808" spans="2:3" x14ac:dyDescent="0.2">
      <c r="B15808" s="465"/>
      <c r="C15808" s="465"/>
    </row>
    <row r="15809" spans="2:3" x14ac:dyDescent="0.2">
      <c r="B15809" s="465"/>
      <c r="C15809" s="465"/>
    </row>
    <row r="15810" spans="2:3" x14ac:dyDescent="0.2">
      <c r="B15810" s="465"/>
      <c r="C15810" s="465"/>
    </row>
    <row r="15811" spans="2:3" x14ac:dyDescent="0.2">
      <c r="B15811" s="465"/>
      <c r="C15811" s="465"/>
    </row>
    <row r="15812" spans="2:3" x14ac:dyDescent="0.2">
      <c r="B15812" s="465"/>
      <c r="C15812" s="465"/>
    </row>
    <row r="15813" spans="2:3" x14ac:dyDescent="0.2">
      <c r="B15813" s="465"/>
      <c r="C15813" s="465"/>
    </row>
    <row r="15814" spans="2:3" x14ac:dyDescent="0.2">
      <c r="B15814" s="465"/>
      <c r="C15814" s="465"/>
    </row>
    <row r="15815" spans="2:3" x14ac:dyDescent="0.2">
      <c r="B15815" s="465"/>
      <c r="C15815" s="465"/>
    </row>
    <row r="15816" spans="2:3" x14ac:dyDescent="0.2">
      <c r="B15816" s="465"/>
      <c r="C15816" s="465"/>
    </row>
    <row r="15817" spans="2:3" x14ac:dyDescent="0.2">
      <c r="B15817" s="465"/>
      <c r="C15817" s="465"/>
    </row>
    <row r="15818" spans="2:3" x14ac:dyDescent="0.2">
      <c r="B15818" s="465"/>
      <c r="C15818" s="465"/>
    </row>
    <row r="15819" spans="2:3" x14ac:dyDescent="0.2">
      <c r="B15819" s="465"/>
      <c r="C15819" s="465"/>
    </row>
    <row r="15820" spans="2:3" x14ac:dyDescent="0.2">
      <c r="B15820" s="465"/>
      <c r="C15820" s="465"/>
    </row>
    <row r="15821" spans="2:3" x14ac:dyDescent="0.2">
      <c r="B15821" s="465"/>
      <c r="C15821" s="465"/>
    </row>
    <row r="15822" spans="2:3" x14ac:dyDescent="0.2">
      <c r="B15822" s="465"/>
      <c r="C15822" s="465"/>
    </row>
    <row r="15823" spans="2:3" x14ac:dyDescent="0.2">
      <c r="B15823" s="465"/>
      <c r="C15823" s="465"/>
    </row>
    <row r="15824" spans="2:3" x14ac:dyDescent="0.2">
      <c r="B15824" s="465"/>
      <c r="C15824" s="465"/>
    </row>
    <row r="15825" spans="2:3" x14ac:dyDescent="0.2">
      <c r="B15825" s="465"/>
      <c r="C15825" s="465"/>
    </row>
    <row r="15826" spans="2:3" x14ac:dyDescent="0.2">
      <c r="B15826" s="465"/>
      <c r="C15826" s="465"/>
    </row>
    <row r="15827" spans="2:3" x14ac:dyDescent="0.2">
      <c r="B15827" s="465"/>
      <c r="C15827" s="465"/>
    </row>
    <row r="15828" spans="2:3" x14ac:dyDescent="0.2">
      <c r="B15828" s="465"/>
      <c r="C15828" s="465"/>
    </row>
    <row r="15829" spans="2:3" x14ac:dyDescent="0.2">
      <c r="B15829" s="465"/>
      <c r="C15829" s="465"/>
    </row>
    <row r="15830" spans="2:3" x14ac:dyDescent="0.2">
      <c r="B15830" s="465"/>
      <c r="C15830" s="465"/>
    </row>
    <row r="15831" spans="2:3" x14ac:dyDescent="0.2">
      <c r="B15831" s="465"/>
      <c r="C15831" s="465"/>
    </row>
    <row r="15832" spans="2:3" x14ac:dyDescent="0.2">
      <c r="B15832" s="465"/>
      <c r="C15832" s="465"/>
    </row>
    <row r="15833" spans="2:3" x14ac:dyDescent="0.2">
      <c r="B15833" s="465"/>
      <c r="C15833" s="465"/>
    </row>
    <row r="15834" spans="2:3" x14ac:dyDescent="0.2">
      <c r="B15834" s="465"/>
      <c r="C15834" s="465"/>
    </row>
    <row r="15835" spans="2:3" x14ac:dyDescent="0.2">
      <c r="B15835" s="465"/>
      <c r="C15835" s="465"/>
    </row>
    <row r="15836" spans="2:3" x14ac:dyDescent="0.2">
      <c r="B15836" s="465"/>
      <c r="C15836" s="465"/>
    </row>
    <row r="15837" spans="2:3" x14ac:dyDescent="0.2">
      <c r="B15837" s="465"/>
      <c r="C15837" s="465"/>
    </row>
    <row r="15838" spans="2:3" x14ac:dyDescent="0.2">
      <c r="B15838" s="465"/>
      <c r="C15838" s="465"/>
    </row>
    <row r="15839" spans="2:3" x14ac:dyDescent="0.2">
      <c r="B15839" s="465"/>
      <c r="C15839" s="465"/>
    </row>
    <row r="15840" spans="2:3" x14ac:dyDescent="0.2">
      <c r="B15840" s="465"/>
      <c r="C15840" s="465"/>
    </row>
    <row r="15841" spans="2:3" x14ac:dyDescent="0.2">
      <c r="B15841" s="465"/>
      <c r="C15841" s="465"/>
    </row>
    <row r="15842" spans="2:3" x14ac:dyDescent="0.2">
      <c r="B15842" s="465"/>
      <c r="C15842" s="465"/>
    </row>
    <row r="15843" spans="2:3" x14ac:dyDescent="0.2">
      <c r="B15843" s="465"/>
      <c r="C15843" s="465"/>
    </row>
    <row r="15844" spans="2:3" x14ac:dyDescent="0.2">
      <c r="B15844" s="465"/>
      <c r="C15844" s="465"/>
    </row>
    <row r="15845" spans="2:3" x14ac:dyDescent="0.2">
      <c r="B15845" s="465"/>
      <c r="C15845" s="465"/>
    </row>
    <row r="15846" spans="2:3" x14ac:dyDescent="0.2">
      <c r="B15846" s="465"/>
      <c r="C15846" s="465"/>
    </row>
    <row r="15847" spans="2:3" x14ac:dyDescent="0.2">
      <c r="B15847" s="465"/>
      <c r="C15847" s="465"/>
    </row>
    <row r="15848" spans="2:3" x14ac:dyDescent="0.2">
      <c r="B15848" s="465"/>
      <c r="C15848" s="465"/>
    </row>
    <row r="15849" spans="2:3" x14ac:dyDescent="0.2">
      <c r="B15849" s="465"/>
      <c r="C15849" s="465"/>
    </row>
    <row r="15850" spans="2:3" x14ac:dyDescent="0.2">
      <c r="B15850" s="465"/>
      <c r="C15850" s="465"/>
    </row>
    <row r="15851" spans="2:3" x14ac:dyDescent="0.2">
      <c r="B15851" s="465"/>
      <c r="C15851" s="465"/>
    </row>
    <row r="15852" spans="2:3" x14ac:dyDescent="0.2">
      <c r="B15852" s="465"/>
      <c r="C15852" s="465"/>
    </row>
    <row r="15853" spans="2:3" x14ac:dyDescent="0.2">
      <c r="B15853" s="465"/>
      <c r="C15853" s="465"/>
    </row>
    <row r="15854" spans="2:3" x14ac:dyDescent="0.2">
      <c r="B15854" s="465"/>
      <c r="C15854" s="465"/>
    </row>
    <row r="15855" spans="2:3" x14ac:dyDescent="0.2">
      <c r="B15855" s="465"/>
      <c r="C15855" s="465"/>
    </row>
    <row r="15856" spans="2:3" x14ac:dyDescent="0.2">
      <c r="B15856" s="465"/>
      <c r="C15856" s="465"/>
    </row>
    <row r="15857" spans="2:3" x14ac:dyDescent="0.2">
      <c r="B15857" s="465"/>
      <c r="C15857" s="465"/>
    </row>
    <row r="15858" spans="2:3" x14ac:dyDescent="0.2">
      <c r="B15858" s="465"/>
      <c r="C15858" s="465"/>
    </row>
    <row r="15859" spans="2:3" x14ac:dyDescent="0.2">
      <c r="B15859" s="465"/>
      <c r="C15859" s="465"/>
    </row>
    <row r="15860" spans="2:3" x14ac:dyDescent="0.2">
      <c r="B15860" s="465"/>
      <c r="C15860" s="465"/>
    </row>
    <row r="15861" spans="2:3" x14ac:dyDescent="0.2">
      <c r="B15861" s="465"/>
      <c r="C15861" s="465"/>
    </row>
    <row r="15862" spans="2:3" x14ac:dyDescent="0.2">
      <c r="B15862" s="465"/>
      <c r="C15862" s="465"/>
    </row>
    <row r="15863" spans="2:3" x14ac:dyDescent="0.2">
      <c r="B15863" s="465"/>
      <c r="C15863" s="465"/>
    </row>
    <row r="15864" spans="2:3" x14ac:dyDescent="0.2">
      <c r="B15864" s="465"/>
      <c r="C15864" s="465"/>
    </row>
    <row r="15865" spans="2:3" x14ac:dyDescent="0.2">
      <c r="B15865" s="465"/>
      <c r="C15865" s="465"/>
    </row>
    <row r="15866" spans="2:3" x14ac:dyDescent="0.2">
      <c r="B15866" s="465"/>
      <c r="C15866" s="465"/>
    </row>
    <row r="15867" spans="2:3" x14ac:dyDescent="0.2">
      <c r="B15867" s="465"/>
      <c r="C15867" s="465"/>
    </row>
    <row r="15868" spans="2:3" x14ac:dyDescent="0.2">
      <c r="B15868" s="465"/>
      <c r="C15868" s="465"/>
    </row>
    <row r="15869" spans="2:3" x14ac:dyDescent="0.2">
      <c r="B15869" s="465"/>
      <c r="C15869" s="465"/>
    </row>
    <row r="15870" spans="2:3" x14ac:dyDescent="0.2">
      <c r="B15870" s="465"/>
      <c r="C15870" s="465"/>
    </row>
    <row r="15871" spans="2:3" x14ac:dyDescent="0.2">
      <c r="B15871" s="465"/>
      <c r="C15871" s="465"/>
    </row>
    <row r="15872" spans="2:3" x14ac:dyDescent="0.2">
      <c r="B15872" s="465"/>
      <c r="C15872" s="465"/>
    </row>
    <row r="15873" spans="2:3" x14ac:dyDescent="0.2">
      <c r="B15873" s="465"/>
      <c r="C15873" s="465"/>
    </row>
    <row r="15874" spans="2:3" x14ac:dyDescent="0.2">
      <c r="B15874" s="465"/>
      <c r="C15874" s="465"/>
    </row>
    <row r="15875" spans="2:3" x14ac:dyDescent="0.2">
      <c r="B15875" s="465"/>
      <c r="C15875" s="465"/>
    </row>
    <row r="15876" spans="2:3" x14ac:dyDescent="0.2">
      <c r="B15876" s="465"/>
      <c r="C15876" s="465"/>
    </row>
    <row r="15877" spans="2:3" x14ac:dyDescent="0.2">
      <c r="B15877" s="465"/>
      <c r="C15877" s="465"/>
    </row>
    <row r="15878" spans="2:3" x14ac:dyDescent="0.2">
      <c r="B15878" s="465"/>
      <c r="C15878" s="465"/>
    </row>
    <row r="15879" spans="2:3" x14ac:dyDescent="0.2">
      <c r="B15879" s="465"/>
      <c r="C15879" s="465"/>
    </row>
    <row r="15880" spans="2:3" x14ac:dyDescent="0.2">
      <c r="B15880" s="465"/>
      <c r="C15880" s="465"/>
    </row>
    <row r="15881" spans="2:3" x14ac:dyDescent="0.2">
      <c r="B15881" s="465"/>
      <c r="C15881" s="465"/>
    </row>
    <row r="15882" spans="2:3" x14ac:dyDescent="0.2">
      <c r="B15882" s="465"/>
      <c r="C15882" s="465"/>
    </row>
    <row r="15883" spans="2:3" x14ac:dyDescent="0.2">
      <c r="B15883" s="465"/>
      <c r="C15883" s="465"/>
    </row>
    <row r="15884" spans="2:3" x14ac:dyDescent="0.2">
      <c r="B15884" s="465"/>
      <c r="C15884" s="465"/>
    </row>
    <row r="15885" spans="2:3" x14ac:dyDescent="0.2">
      <c r="B15885" s="465"/>
      <c r="C15885" s="465"/>
    </row>
    <row r="15886" spans="2:3" x14ac:dyDescent="0.2">
      <c r="B15886" s="465"/>
      <c r="C15886" s="465"/>
    </row>
    <row r="15887" spans="2:3" x14ac:dyDescent="0.2">
      <c r="B15887" s="465"/>
      <c r="C15887" s="465"/>
    </row>
    <row r="15888" spans="2:3" x14ac:dyDescent="0.2">
      <c r="B15888" s="465"/>
      <c r="C15888" s="465"/>
    </row>
    <row r="15889" spans="2:3" x14ac:dyDescent="0.2">
      <c r="B15889" s="465"/>
      <c r="C15889" s="465"/>
    </row>
    <row r="15890" spans="2:3" x14ac:dyDescent="0.2">
      <c r="B15890" s="465"/>
      <c r="C15890" s="465"/>
    </row>
    <row r="15891" spans="2:3" x14ac:dyDescent="0.2">
      <c r="B15891" s="465"/>
      <c r="C15891" s="465"/>
    </row>
    <row r="15892" spans="2:3" x14ac:dyDescent="0.2">
      <c r="B15892" s="465"/>
      <c r="C15892" s="465"/>
    </row>
    <row r="15893" spans="2:3" x14ac:dyDescent="0.2">
      <c r="B15893" s="465"/>
      <c r="C15893" s="465"/>
    </row>
    <row r="15894" spans="2:3" x14ac:dyDescent="0.2">
      <c r="B15894" s="465"/>
      <c r="C15894" s="465"/>
    </row>
    <row r="15895" spans="2:3" x14ac:dyDescent="0.2">
      <c r="B15895" s="465"/>
      <c r="C15895" s="465"/>
    </row>
    <row r="15896" spans="2:3" x14ac:dyDescent="0.2">
      <c r="B15896" s="465"/>
      <c r="C15896" s="465"/>
    </row>
    <row r="15897" spans="2:3" x14ac:dyDescent="0.2">
      <c r="B15897" s="465"/>
      <c r="C15897" s="465"/>
    </row>
    <row r="15898" spans="2:3" x14ac:dyDescent="0.2">
      <c r="B15898" s="465"/>
      <c r="C15898" s="465"/>
    </row>
    <row r="15899" spans="2:3" x14ac:dyDescent="0.2">
      <c r="B15899" s="465"/>
      <c r="C15899" s="465"/>
    </row>
    <row r="15900" spans="2:3" x14ac:dyDescent="0.2">
      <c r="B15900" s="465"/>
      <c r="C15900" s="465"/>
    </row>
    <row r="15901" spans="2:3" x14ac:dyDescent="0.2">
      <c r="B15901" s="465"/>
      <c r="C15901" s="465"/>
    </row>
    <row r="15902" spans="2:3" x14ac:dyDescent="0.2">
      <c r="B15902" s="465"/>
      <c r="C15902" s="465"/>
    </row>
    <row r="15903" spans="2:3" x14ac:dyDescent="0.2">
      <c r="B15903" s="465"/>
      <c r="C15903" s="465"/>
    </row>
    <row r="15904" spans="2:3" x14ac:dyDescent="0.2">
      <c r="B15904" s="465"/>
      <c r="C15904" s="465"/>
    </row>
    <row r="15905" spans="2:3" x14ac:dyDescent="0.2">
      <c r="B15905" s="465"/>
      <c r="C15905" s="465"/>
    </row>
    <row r="15906" spans="2:3" x14ac:dyDescent="0.2">
      <c r="B15906" s="465"/>
      <c r="C15906" s="465"/>
    </row>
    <row r="15907" spans="2:3" x14ac:dyDescent="0.2">
      <c r="B15907" s="465"/>
      <c r="C15907" s="465"/>
    </row>
    <row r="15908" spans="2:3" x14ac:dyDescent="0.2">
      <c r="B15908" s="465"/>
      <c r="C15908" s="465"/>
    </row>
    <row r="15909" spans="2:3" x14ac:dyDescent="0.2">
      <c r="B15909" s="465"/>
      <c r="C15909" s="465"/>
    </row>
    <row r="15910" spans="2:3" x14ac:dyDescent="0.2">
      <c r="B15910" s="465"/>
      <c r="C15910" s="465"/>
    </row>
    <row r="15911" spans="2:3" x14ac:dyDescent="0.2">
      <c r="B15911" s="465"/>
      <c r="C15911" s="465"/>
    </row>
    <row r="15912" spans="2:3" x14ac:dyDescent="0.2">
      <c r="B15912" s="465"/>
      <c r="C15912" s="465"/>
    </row>
    <row r="15913" spans="2:3" x14ac:dyDescent="0.2">
      <c r="B15913" s="465"/>
      <c r="C15913" s="465"/>
    </row>
    <row r="15914" spans="2:3" x14ac:dyDescent="0.2">
      <c r="B15914" s="465"/>
      <c r="C15914" s="465"/>
    </row>
    <row r="15915" spans="2:3" x14ac:dyDescent="0.2">
      <c r="B15915" s="465"/>
      <c r="C15915" s="465"/>
    </row>
    <row r="15916" spans="2:3" x14ac:dyDescent="0.2">
      <c r="B15916" s="465"/>
      <c r="C15916" s="465"/>
    </row>
    <row r="15917" spans="2:3" x14ac:dyDescent="0.2">
      <c r="B15917" s="465"/>
      <c r="C15917" s="465"/>
    </row>
    <row r="15918" spans="2:3" x14ac:dyDescent="0.2">
      <c r="B15918" s="465"/>
      <c r="C15918" s="465"/>
    </row>
    <row r="15919" spans="2:3" x14ac:dyDescent="0.2">
      <c r="B15919" s="465"/>
      <c r="C15919" s="465"/>
    </row>
    <row r="15920" spans="2:3" x14ac:dyDescent="0.2">
      <c r="B15920" s="465"/>
      <c r="C15920" s="465"/>
    </row>
    <row r="15921" spans="2:3" x14ac:dyDescent="0.2">
      <c r="B15921" s="465"/>
      <c r="C15921" s="465"/>
    </row>
    <row r="15922" spans="2:3" x14ac:dyDescent="0.2">
      <c r="B15922" s="465"/>
      <c r="C15922" s="465"/>
    </row>
    <row r="15923" spans="2:3" x14ac:dyDescent="0.2">
      <c r="B15923" s="465"/>
      <c r="C15923" s="465"/>
    </row>
    <row r="15924" spans="2:3" x14ac:dyDescent="0.2">
      <c r="B15924" s="465"/>
      <c r="C15924" s="465"/>
    </row>
    <row r="15925" spans="2:3" x14ac:dyDescent="0.2">
      <c r="B15925" s="465"/>
      <c r="C15925" s="465"/>
    </row>
    <row r="15926" spans="2:3" x14ac:dyDescent="0.2">
      <c r="B15926" s="465"/>
      <c r="C15926" s="465"/>
    </row>
    <row r="15927" spans="2:3" x14ac:dyDescent="0.2">
      <c r="B15927" s="465"/>
      <c r="C15927" s="465"/>
    </row>
    <row r="15928" spans="2:3" x14ac:dyDescent="0.2">
      <c r="B15928" s="465"/>
      <c r="C15928" s="465"/>
    </row>
    <row r="15929" spans="2:3" x14ac:dyDescent="0.2">
      <c r="B15929" s="465"/>
      <c r="C15929" s="465"/>
    </row>
    <row r="15930" spans="2:3" x14ac:dyDescent="0.2">
      <c r="B15930" s="465"/>
      <c r="C15930" s="465"/>
    </row>
    <row r="15931" spans="2:3" x14ac:dyDescent="0.2">
      <c r="B15931" s="465"/>
      <c r="C15931" s="465"/>
    </row>
    <row r="15932" spans="2:3" x14ac:dyDescent="0.2">
      <c r="B15932" s="465"/>
      <c r="C15932" s="465"/>
    </row>
    <row r="15933" spans="2:3" x14ac:dyDescent="0.2">
      <c r="B15933" s="465"/>
      <c r="C15933" s="465"/>
    </row>
    <row r="15934" spans="2:3" x14ac:dyDescent="0.2">
      <c r="B15934" s="465"/>
      <c r="C15934" s="465"/>
    </row>
    <row r="15935" spans="2:3" x14ac:dyDescent="0.2">
      <c r="B15935" s="465"/>
      <c r="C15935" s="465"/>
    </row>
    <row r="15936" spans="2:3" x14ac:dyDescent="0.2">
      <c r="B15936" s="465"/>
      <c r="C15936" s="465"/>
    </row>
    <row r="15937" spans="2:3" x14ac:dyDescent="0.2">
      <c r="B15937" s="465"/>
      <c r="C15937" s="465"/>
    </row>
    <row r="15938" spans="2:3" x14ac:dyDescent="0.2">
      <c r="B15938" s="465"/>
      <c r="C15938" s="465"/>
    </row>
    <row r="15939" spans="2:3" x14ac:dyDescent="0.2">
      <c r="B15939" s="465"/>
      <c r="C15939" s="465"/>
    </row>
    <row r="15940" spans="2:3" x14ac:dyDescent="0.2">
      <c r="B15940" s="465"/>
      <c r="C15940" s="465"/>
    </row>
    <row r="15941" spans="2:3" x14ac:dyDescent="0.2">
      <c r="B15941" s="465"/>
      <c r="C15941" s="465"/>
    </row>
    <row r="15942" spans="2:3" x14ac:dyDescent="0.2">
      <c r="B15942" s="465"/>
      <c r="C15942" s="465"/>
    </row>
    <row r="15943" spans="2:3" x14ac:dyDescent="0.2">
      <c r="B15943" s="465"/>
      <c r="C15943" s="465"/>
    </row>
    <row r="15944" spans="2:3" x14ac:dyDescent="0.2">
      <c r="B15944" s="465"/>
      <c r="C15944" s="465"/>
    </row>
    <row r="15945" spans="2:3" x14ac:dyDescent="0.2">
      <c r="B15945" s="465"/>
      <c r="C15945" s="465"/>
    </row>
    <row r="15946" spans="2:3" x14ac:dyDescent="0.2">
      <c r="B15946" s="465"/>
      <c r="C15946" s="465"/>
    </row>
    <row r="15947" spans="2:3" x14ac:dyDescent="0.2">
      <c r="B15947" s="465"/>
      <c r="C15947" s="465"/>
    </row>
    <row r="15948" spans="2:3" x14ac:dyDescent="0.2">
      <c r="B15948" s="465"/>
      <c r="C15948" s="465"/>
    </row>
    <row r="15949" spans="2:3" x14ac:dyDescent="0.2">
      <c r="B15949" s="465"/>
      <c r="C15949" s="465"/>
    </row>
    <row r="15950" spans="2:3" x14ac:dyDescent="0.2">
      <c r="B15950" s="465"/>
      <c r="C15950" s="465"/>
    </row>
    <row r="15951" spans="2:3" x14ac:dyDescent="0.2">
      <c r="B15951" s="465"/>
      <c r="C15951" s="465"/>
    </row>
    <row r="15952" spans="2:3" x14ac:dyDescent="0.2">
      <c r="B15952" s="465"/>
      <c r="C15952" s="465"/>
    </row>
    <row r="15953" spans="2:3" x14ac:dyDescent="0.2">
      <c r="B15953" s="465"/>
      <c r="C15953" s="465"/>
    </row>
    <row r="15954" spans="2:3" x14ac:dyDescent="0.2">
      <c r="B15954" s="465"/>
      <c r="C15954" s="465"/>
    </row>
    <row r="15955" spans="2:3" x14ac:dyDescent="0.2">
      <c r="B15955" s="465"/>
      <c r="C15955" s="465"/>
    </row>
    <row r="15956" spans="2:3" x14ac:dyDescent="0.2">
      <c r="B15956" s="465"/>
      <c r="C15956" s="465"/>
    </row>
    <row r="15957" spans="2:3" x14ac:dyDescent="0.2">
      <c r="B15957" s="465"/>
      <c r="C15957" s="465"/>
    </row>
    <row r="15958" spans="2:3" x14ac:dyDescent="0.2">
      <c r="B15958" s="465"/>
      <c r="C15958" s="465"/>
    </row>
    <row r="15959" spans="2:3" x14ac:dyDescent="0.2">
      <c r="B15959" s="465"/>
      <c r="C15959" s="465"/>
    </row>
    <row r="15960" spans="2:3" x14ac:dyDescent="0.2">
      <c r="B15960" s="465"/>
      <c r="C15960" s="465"/>
    </row>
    <row r="15961" spans="2:3" x14ac:dyDescent="0.2">
      <c r="B15961" s="465"/>
      <c r="C15961" s="465"/>
    </row>
    <row r="15962" spans="2:3" x14ac:dyDescent="0.2">
      <c r="B15962" s="465"/>
      <c r="C15962" s="465"/>
    </row>
    <row r="15963" spans="2:3" x14ac:dyDescent="0.2">
      <c r="B15963" s="465"/>
      <c r="C15963" s="465"/>
    </row>
    <row r="15964" spans="2:3" x14ac:dyDescent="0.2">
      <c r="B15964" s="465"/>
      <c r="C15964" s="465"/>
    </row>
    <row r="15965" spans="2:3" x14ac:dyDescent="0.2">
      <c r="B15965" s="465"/>
      <c r="C15965" s="465"/>
    </row>
    <row r="15966" spans="2:3" x14ac:dyDescent="0.2">
      <c r="B15966" s="465"/>
      <c r="C15966" s="465"/>
    </row>
    <row r="15967" spans="2:3" x14ac:dyDescent="0.2">
      <c r="B15967" s="465"/>
      <c r="C15967" s="465"/>
    </row>
    <row r="15968" spans="2:3" x14ac:dyDescent="0.2">
      <c r="B15968" s="465"/>
      <c r="C15968" s="465"/>
    </row>
    <row r="15969" spans="2:3" x14ac:dyDescent="0.2">
      <c r="B15969" s="465"/>
      <c r="C15969" s="465"/>
    </row>
    <row r="15970" spans="2:3" x14ac:dyDescent="0.2">
      <c r="B15970" s="465"/>
      <c r="C15970" s="465"/>
    </row>
    <row r="15971" spans="2:3" x14ac:dyDescent="0.2">
      <c r="B15971" s="465"/>
      <c r="C15971" s="465"/>
    </row>
    <row r="15972" spans="2:3" x14ac:dyDescent="0.2">
      <c r="B15972" s="465"/>
      <c r="C15972" s="465"/>
    </row>
    <row r="15973" spans="2:3" x14ac:dyDescent="0.2">
      <c r="B15973" s="465"/>
      <c r="C15973" s="465"/>
    </row>
    <row r="15974" spans="2:3" x14ac:dyDescent="0.2">
      <c r="B15974" s="465"/>
      <c r="C15974" s="465"/>
    </row>
    <row r="15975" spans="2:3" x14ac:dyDescent="0.2">
      <c r="B15975" s="465"/>
      <c r="C15975" s="465"/>
    </row>
    <row r="15976" spans="2:3" x14ac:dyDescent="0.2">
      <c r="B15976" s="465"/>
      <c r="C15976" s="465"/>
    </row>
    <row r="15977" spans="2:3" x14ac:dyDescent="0.2">
      <c r="B15977" s="465"/>
      <c r="C15977" s="465"/>
    </row>
    <row r="15978" spans="2:3" x14ac:dyDescent="0.2">
      <c r="B15978" s="465"/>
      <c r="C15978" s="465"/>
    </row>
    <row r="15979" spans="2:3" x14ac:dyDescent="0.2">
      <c r="B15979" s="465"/>
      <c r="C15979" s="465"/>
    </row>
    <row r="15980" spans="2:3" x14ac:dyDescent="0.2">
      <c r="B15980" s="465"/>
      <c r="C15980" s="465"/>
    </row>
    <row r="15981" spans="2:3" x14ac:dyDescent="0.2">
      <c r="B15981" s="465"/>
      <c r="C15981" s="465"/>
    </row>
    <row r="15982" spans="2:3" x14ac:dyDescent="0.2">
      <c r="B15982" s="465"/>
      <c r="C15982" s="465"/>
    </row>
    <row r="15983" spans="2:3" x14ac:dyDescent="0.2">
      <c r="B15983" s="465"/>
      <c r="C15983" s="465"/>
    </row>
    <row r="15984" spans="2:3" x14ac:dyDescent="0.2">
      <c r="B15984" s="465"/>
      <c r="C15984" s="465"/>
    </row>
    <row r="15985" spans="2:3" x14ac:dyDescent="0.2">
      <c r="B15985" s="465"/>
      <c r="C15985" s="465"/>
    </row>
    <row r="15986" spans="2:3" x14ac:dyDescent="0.2">
      <c r="B15986" s="465"/>
      <c r="C15986" s="465"/>
    </row>
    <row r="15987" spans="2:3" x14ac:dyDescent="0.2">
      <c r="B15987" s="465"/>
      <c r="C15987" s="465"/>
    </row>
    <row r="15988" spans="2:3" x14ac:dyDescent="0.2">
      <c r="B15988" s="465"/>
      <c r="C15988" s="465"/>
    </row>
    <row r="15989" spans="2:3" x14ac:dyDescent="0.2">
      <c r="B15989" s="465"/>
      <c r="C15989" s="465"/>
    </row>
    <row r="15990" spans="2:3" x14ac:dyDescent="0.2">
      <c r="B15990" s="465"/>
      <c r="C15990" s="465"/>
    </row>
    <row r="15991" spans="2:3" x14ac:dyDescent="0.2">
      <c r="B15991" s="465"/>
      <c r="C15991" s="465"/>
    </row>
    <row r="15992" spans="2:3" x14ac:dyDescent="0.2">
      <c r="B15992" s="465"/>
      <c r="C15992" s="465"/>
    </row>
    <row r="15993" spans="2:3" x14ac:dyDescent="0.2">
      <c r="B15993" s="465"/>
      <c r="C15993" s="465"/>
    </row>
    <row r="15994" spans="2:3" x14ac:dyDescent="0.2">
      <c r="B15994" s="465"/>
      <c r="C15994" s="465"/>
    </row>
    <row r="15995" spans="2:3" x14ac:dyDescent="0.2">
      <c r="B15995" s="465"/>
      <c r="C15995" s="465"/>
    </row>
    <row r="15996" spans="2:3" x14ac:dyDescent="0.2">
      <c r="B15996" s="465"/>
      <c r="C15996" s="465"/>
    </row>
    <row r="15997" spans="2:3" x14ac:dyDescent="0.2">
      <c r="B15997" s="465"/>
      <c r="C15997" s="465"/>
    </row>
    <row r="15998" spans="2:3" x14ac:dyDescent="0.2">
      <c r="B15998" s="465"/>
      <c r="C15998" s="465"/>
    </row>
    <row r="15999" spans="2:3" x14ac:dyDescent="0.2">
      <c r="B15999" s="465"/>
      <c r="C15999" s="465"/>
    </row>
    <row r="16000" spans="2:3" x14ac:dyDescent="0.2">
      <c r="B16000" s="465"/>
      <c r="C16000" s="465"/>
    </row>
    <row r="16001" spans="2:3" x14ac:dyDescent="0.2">
      <c r="B16001" s="465"/>
      <c r="C16001" s="465"/>
    </row>
    <row r="16002" spans="2:3" x14ac:dyDescent="0.2">
      <c r="B16002" s="465"/>
      <c r="C16002" s="465"/>
    </row>
    <row r="16003" spans="2:3" x14ac:dyDescent="0.2">
      <c r="B16003" s="465"/>
      <c r="C16003" s="465"/>
    </row>
    <row r="16004" spans="2:3" x14ac:dyDescent="0.2">
      <c r="B16004" s="465"/>
      <c r="C16004" s="465"/>
    </row>
    <row r="16005" spans="2:3" x14ac:dyDescent="0.2">
      <c r="B16005" s="465"/>
      <c r="C16005" s="465"/>
    </row>
    <row r="16006" spans="2:3" x14ac:dyDescent="0.2">
      <c r="B16006" s="465"/>
      <c r="C16006" s="465"/>
    </row>
    <row r="16007" spans="2:3" x14ac:dyDescent="0.2">
      <c r="B16007" s="465"/>
      <c r="C16007" s="465"/>
    </row>
    <row r="16008" spans="2:3" x14ac:dyDescent="0.2">
      <c r="B16008" s="465"/>
      <c r="C16008" s="465"/>
    </row>
    <row r="16009" spans="2:3" x14ac:dyDescent="0.2">
      <c r="B16009" s="465"/>
      <c r="C16009" s="465"/>
    </row>
    <row r="16010" spans="2:3" x14ac:dyDescent="0.2">
      <c r="B16010" s="465"/>
      <c r="C16010" s="465"/>
    </row>
    <row r="16011" spans="2:3" x14ac:dyDescent="0.2">
      <c r="B16011" s="465"/>
      <c r="C16011" s="465"/>
    </row>
    <row r="16012" spans="2:3" x14ac:dyDescent="0.2">
      <c r="B16012" s="465"/>
      <c r="C16012" s="465"/>
    </row>
    <row r="16013" spans="2:3" x14ac:dyDescent="0.2">
      <c r="B16013" s="465"/>
      <c r="C16013" s="465"/>
    </row>
    <row r="16014" spans="2:3" x14ac:dyDescent="0.2">
      <c r="B16014" s="465"/>
      <c r="C16014" s="465"/>
    </row>
    <row r="16015" spans="2:3" x14ac:dyDescent="0.2">
      <c r="B16015" s="465"/>
      <c r="C16015" s="465"/>
    </row>
    <row r="16016" spans="2:3" x14ac:dyDescent="0.2">
      <c r="B16016" s="465"/>
      <c r="C16016" s="465"/>
    </row>
    <row r="16017" spans="2:3" x14ac:dyDescent="0.2">
      <c r="B16017" s="465"/>
      <c r="C16017" s="465"/>
    </row>
    <row r="16018" spans="2:3" x14ac:dyDescent="0.2">
      <c r="B16018" s="465"/>
      <c r="C16018" s="465"/>
    </row>
    <row r="16019" spans="2:3" x14ac:dyDescent="0.2">
      <c r="B16019" s="465"/>
      <c r="C16019" s="465"/>
    </row>
    <row r="16020" spans="2:3" x14ac:dyDescent="0.2">
      <c r="B16020" s="465"/>
      <c r="C16020" s="465"/>
    </row>
    <row r="16021" spans="2:3" x14ac:dyDescent="0.2">
      <c r="B16021" s="465"/>
      <c r="C16021" s="465"/>
    </row>
    <row r="16022" spans="2:3" x14ac:dyDescent="0.2">
      <c r="B16022" s="465"/>
      <c r="C16022" s="465"/>
    </row>
    <row r="16023" spans="2:3" x14ac:dyDescent="0.2">
      <c r="B16023" s="465"/>
      <c r="C16023" s="465"/>
    </row>
    <row r="16024" spans="2:3" x14ac:dyDescent="0.2">
      <c r="B16024" s="465"/>
      <c r="C16024" s="465"/>
    </row>
    <row r="16025" spans="2:3" x14ac:dyDescent="0.2">
      <c r="B16025" s="465"/>
      <c r="C16025" s="465"/>
    </row>
    <row r="16026" spans="2:3" x14ac:dyDescent="0.2">
      <c r="B16026" s="465"/>
      <c r="C16026" s="465"/>
    </row>
    <row r="16027" spans="2:3" x14ac:dyDescent="0.2">
      <c r="B16027" s="465"/>
      <c r="C16027" s="465"/>
    </row>
    <row r="16028" spans="2:3" x14ac:dyDescent="0.2">
      <c r="B16028" s="465"/>
      <c r="C16028" s="465"/>
    </row>
    <row r="16029" spans="2:3" x14ac:dyDescent="0.2">
      <c r="B16029" s="465"/>
      <c r="C16029" s="465"/>
    </row>
    <row r="16030" spans="2:3" x14ac:dyDescent="0.2">
      <c r="B16030" s="465"/>
      <c r="C16030" s="465"/>
    </row>
    <row r="16031" spans="2:3" x14ac:dyDescent="0.2">
      <c r="B16031" s="465"/>
      <c r="C16031" s="465"/>
    </row>
    <row r="16032" spans="2:3" x14ac:dyDescent="0.2">
      <c r="B16032" s="465"/>
      <c r="C16032" s="465"/>
    </row>
    <row r="16033" spans="2:3" x14ac:dyDescent="0.2">
      <c r="B16033" s="465"/>
      <c r="C16033" s="465"/>
    </row>
    <row r="16034" spans="2:3" x14ac:dyDescent="0.2">
      <c r="B16034" s="465"/>
      <c r="C16034" s="465"/>
    </row>
    <row r="16035" spans="2:3" x14ac:dyDescent="0.2">
      <c r="B16035" s="465"/>
      <c r="C16035" s="465"/>
    </row>
    <row r="16036" spans="2:3" x14ac:dyDescent="0.2">
      <c r="B16036" s="465"/>
      <c r="C16036" s="465"/>
    </row>
    <row r="16037" spans="2:3" x14ac:dyDescent="0.2">
      <c r="B16037" s="465"/>
      <c r="C16037" s="465"/>
    </row>
    <row r="16038" spans="2:3" x14ac:dyDescent="0.2">
      <c r="B16038" s="465"/>
      <c r="C16038" s="465"/>
    </row>
    <row r="16039" spans="2:3" x14ac:dyDescent="0.2">
      <c r="B16039" s="465"/>
      <c r="C16039" s="465"/>
    </row>
    <row r="16040" spans="2:3" x14ac:dyDescent="0.2">
      <c r="B16040" s="465"/>
      <c r="C16040" s="465"/>
    </row>
    <row r="16041" spans="2:3" x14ac:dyDescent="0.2">
      <c r="B16041" s="465"/>
      <c r="C16041" s="465"/>
    </row>
    <row r="16042" spans="2:3" x14ac:dyDescent="0.2">
      <c r="B16042" s="465"/>
      <c r="C16042" s="465"/>
    </row>
    <row r="16043" spans="2:3" x14ac:dyDescent="0.2">
      <c r="B16043" s="465"/>
      <c r="C16043" s="465"/>
    </row>
    <row r="16044" spans="2:3" x14ac:dyDescent="0.2">
      <c r="B16044" s="465"/>
      <c r="C16044" s="465"/>
    </row>
    <row r="16045" spans="2:3" x14ac:dyDescent="0.2">
      <c r="B16045" s="465"/>
      <c r="C16045" s="465"/>
    </row>
    <row r="16046" spans="2:3" x14ac:dyDescent="0.2">
      <c r="B16046" s="465"/>
      <c r="C16046" s="465"/>
    </row>
    <row r="16047" spans="2:3" x14ac:dyDescent="0.2">
      <c r="B16047" s="465"/>
      <c r="C16047" s="465"/>
    </row>
    <row r="16048" spans="2:3" x14ac:dyDescent="0.2">
      <c r="B16048" s="465"/>
      <c r="C16048" s="465"/>
    </row>
    <row r="16049" spans="2:3" x14ac:dyDescent="0.2">
      <c r="B16049" s="465"/>
      <c r="C16049" s="465"/>
    </row>
    <row r="16050" spans="2:3" x14ac:dyDescent="0.2">
      <c r="B16050" s="465"/>
      <c r="C16050" s="465"/>
    </row>
    <row r="16051" spans="2:3" x14ac:dyDescent="0.2">
      <c r="B16051" s="465"/>
      <c r="C16051" s="465"/>
    </row>
    <row r="16052" spans="2:3" x14ac:dyDescent="0.2">
      <c r="B16052" s="465"/>
      <c r="C16052" s="465"/>
    </row>
    <row r="16053" spans="2:3" x14ac:dyDescent="0.2">
      <c r="B16053" s="465"/>
      <c r="C16053" s="465"/>
    </row>
    <row r="16054" spans="2:3" x14ac:dyDescent="0.2">
      <c r="B16054" s="465"/>
      <c r="C16054" s="465"/>
    </row>
    <row r="16055" spans="2:3" x14ac:dyDescent="0.2">
      <c r="B16055" s="465"/>
      <c r="C16055" s="465"/>
    </row>
    <row r="16056" spans="2:3" x14ac:dyDescent="0.2">
      <c r="B16056" s="465"/>
      <c r="C16056" s="465"/>
    </row>
    <row r="16057" spans="2:3" x14ac:dyDescent="0.2">
      <c r="B16057" s="465"/>
      <c r="C16057" s="465"/>
    </row>
    <row r="16058" spans="2:3" x14ac:dyDescent="0.2">
      <c r="B16058" s="465"/>
      <c r="C16058" s="465"/>
    </row>
    <row r="16059" spans="2:3" x14ac:dyDescent="0.2">
      <c r="B16059" s="465"/>
      <c r="C16059" s="465"/>
    </row>
    <row r="16060" spans="2:3" x14ac:dyDescent="0.2">
      <c r="B16060" s="465"/>
      <c r="C16060" s="465"/>
    </row>
    <row r="16061" spans="2:3" x14ac:dyDescent="0.2">
      <c r="B16061" s="465"/>
      <c r="C16061" s="465"/>
    </row>
    <row r="16062" spans="2:3" x14ac:dyDescent="0.2">
      <c r="B16062" s="465"/>
      <c r="C16062" s="465"/>
    </row>
    <row r="16063" spans="2:3" x14ac:dyDescent="0.2">
      <c r="B16063" s="465"/>
      <c r="C16063" s="465"/>
    </row>
    <row r="16064" spans="2:3" x14ac:dyDescent="0.2">
      <c r="B16064" s="465"/>
      <c r="C16064" s="465"/>
    </row>
    <row r="16065" spans="2:3" x14ac:dyDescent="0.2">
      <c r="B16065" s="465"/>
      <c r="C16065" s="465"/>
    </row>
    <row r="16066" spans="2:3" x14ac:dyDescent="0.2">
      <c r="B16066" s="465"/>
      <c r="C16066" s="465"/>
    </row>
    <row r="16067" spans="2:3" x14ac:dyDescent="0.2">
      <c r="B16067" s="465"/>
      <c r="C16067" s="465"/>
    </row>
    <row r="16068" spans="2:3" x14ac:dyDescent="0.2">
      <c r="B16068" s="465"/>
      <c r="C16068" s="465"/>
    </row>
    <row r="16069" spans="2:3" x14ac:dyDescent="0.2">
      <c r="B16069" s="465"/>
      <c r="C16069" s="465"/>
    </row>
    <row r="16070" spans="2:3" x14ac:dyDescent="0.2">
      <c r="B16070" s="465"/>
      <c r="C16070" s="465"/>
    </row>
    <row r="16071" spans="2:3" x14ac:dyDescent="0.2">
      <c r="B16071" s="465"/>
      <c r="C16071" s="465"/>
    </row>
    <row r="16072" spans="2:3" x14ac:dyDescent="0.2">
      <c r="B16072" s="465"/>
      <c r="C16072" s="465"/>
    </row>
    <row r="16073" spans="2:3" x14ac:dyDescent="0.2">
      <c r="B16073" s="465"/>
      <c r="C16073" s="465"/>
    </row>
    <row r="16074" spans="2:3" x14ac:dyDescent="0.2">
      <c r="B16074" s="465"/>
      <c r="C16074" s="465"/>
    </row>
    <row r="16075" spans="2:3" x14ac:dyDescent="0.2">
      <c r="B16075" s="465"/>
      <c r="C16075" s="465"/>
    </row>
    <row r="16076" spans="2:3" x14ac:dyDescent="0.2">
      <c r="B16076" s="465"/>
      <c r="C16076" s="465"/>
    </row>
    <row r="16077" spans="2:3" x14ac:dyDescent="0.2">
      <c r="B16077" s="465"/>
      <c r="C16077" s="465"/>
    </row>
    <row r="16078" spans="2:3" x14ac:dyDescent="0.2">
      <c r="B16078" s="465"/>
      <c r="C16078" s="465"/>
    </row>
    <row r="16079" spans="2:3" x14ac:dyDescent="0.2">
      <c r="B16079" s="465"/>
      <c r="C16079" s="465"/>
    </row>
    <row r="16080" spans="2:3" x14ac:dyDescent="0.2">
      <c r="B16080" s="465"/>
      <c r="C16080" s="465"/>
    </row>
    <row r="16081" spans="2:3" x14ac:dyDescent="0.2">
      <c r="B16081" s="465"/>
      <c r="C16081" s="465"/>
    </row>
    <row r="16082" spans="2:3" x14ac:dyDescent="0.2">
      <c r="B16082" s="465"/>
      <c r="C16082" s="465"/>
    </row>
    <row r="16083" spans="2:3" x14ac:dyDescent="0.2">
      <c r="B16083" s="465"/>
      <c r="C16083" s="465"/>
    </row>
    <row r="16084" spans="2:3" x14ac:dyDescent="0.2">
      <c r="B16084" s="465"/>
      <c r="C16084" s="465"/>
    </row>
    <row r="16085" spans="2:3" x14ac:dyDescent="0.2">
      <c r="B16085" s="465"/>
      <c r="C16085" s="465"/>
    </row>
    <row r="16086" spans="2:3" x14ac:dyDescent="0.2">
      <c r="B16086" s="465"/>
      <c r="C16086" s="465"/>
    </row>
    <row r="16087" spans="2:3" x14ac:dyDescent="0.2">
      <c r="B16087" s="465"/>
      <c r="C16087" s="465"/>
    </row>
    <row r="16088" spans="2:3" x14ac:dyDescent="0.2">
      <c r="B16088" s="465"/>
      <c r="C16088" s="465"/>
    </row>
    <row r="16089" spans="2:3" x14ac:dyDescent="0.2">
      <c r="B16089" s="465"/>
      <c r="C16089" s="465"/>
    </row>
    <row r="16090" spans="2:3" x14ac:dyDescent="0.2">
      <c r="B16090" s="465"/>
      <c r="C16090" s="465"/>
    </row>
    <row r="16091" spans="2:3" x14ac:dyDescent="0.2">
      <c r="B16091" s="465"/>
      <c r="C16091" s="465"/>
    </row>
    <row r="16092" spans="2:3" x14ac:dyDescent="0.2">
      <c r="B16092" s="465"/>
      <c r="C16092" s="465"/>
    </row>
    <row r="16093" spans="2:3" x14ac:dyDescent="0.2">
      <c r="B16093" s="465"/>
      <c r="C16093" s="465"/>
    </row>
    <row r="16094" spans="2:3" x14ac:dyDescent="0.2">
      <c r="B16094" s="465"/>
      <c r="C16094" s="465"/>
    </row>
    <row r="16095" spans="2:3" x14ac:dyDescent="0.2">
      <c r="B16095" s="465"/>
      <c r="C16095" s="465"/>
    </row>
    <row r="16096" spans="2:3" x14ac:dyDescent="0.2">
      <c r="B16096" s="465"/>
      <c r="C16096" s="465"/>
    </row>
    <row r="16097" spans="2:3" x14ac:dyDescent="0.2">
      <c r="B16097" s="465"/>
      <c r="C16097" s="465"/>
    </row>
    <row r="16098" spans="2:3" x14ac:dyDescent="0.2">
      <c r="B16098" s="465"/>
      <c r="C16098" s="465"/>
    </row>
    <row r="16099" spans="2:3" x14ac:dyDescent="0.2">
      <c r="B16099" s="465"/>
      <c r="C16099" s="465"/>
    </row>
    <row r="16100" spans="2:3" x14ac:dyDescent="0.2">
      <c r="B16100" s="465"/>
      <c r="C16100" s="465"/>
    </row>
    <row r="16101" spans="2:3" x14ac:dyDescent="0.2">
      <c r="B16101" s="465"/>
      <c r="C16101" s="465"/>
    </row>
    <row r="16102" spans="2:3" x14ac:dyDescent="0.2">
      <c r="B16102" s="465"/>
      <c r="C16102" s="465"/>
    </row>
    <row r="16103" spans="2:3" x14ac:dyDescent="0.2">
      <c r="B16103" s="465"/>
      <c r="C16103" s="465"/>
    </row>
    <row r="16104" spans="2:3" x14ac:dyDescent="0.2">
      <c r="B16104" s="465"/>
      <c r="C16104" s="465"/>
    </row>
    <row r="16105" spans="2:3" x14ac:dyDescent="0.2">
      <c r="B16105" s="465"/>
      <c r="C16105" s="465"/>
    </row>
    <row r="16106" spans="2:3" x14ac:dyDescent="0.2">
      <c r="B16106" s="465"/>
      <c r="C16106" s="465"/>
    </row>
    <row r="16107" spans="2:3" x14ac:dyDescent="0.2">
      <c r="B16107" s="465"/>
      <c r="C16107" s="465"/>
    </row>
    <row r="16108" spans="2:3" x14ac:dyDescent="0.2">
      <c r="B16108" s="465"/>
      <c r="C16108" s="465"/>
    </row>
    <row r="16109" spans="2:3" x14ac:dyDescent="0.2">
      <c r="B16109" s="465"/>
      <c r="C16109" s="465"/>
    </row>
    <row r="16110" spans="2:3" x14ac:dyDescent="0.2">
      <c r="B16110" s="465"/>
      <c r="C16110" s="465"/>
    </row>
    <row r="16111" spans="2:3" x14ac:dyDescent="0.2">
      <c r="B16111" s="465"/>
      <c r="C16111" s="465"/>
    </row>
    <row r="16112" spans="2:3" x14ac:dyDescent="0.2">
      <c r="B16112" s="465"/>
      <c r="C16112" s="465"/>
    </row>
    <row r="16113" spans="2:3" x14ac:dyDescent="0.2">
      <c r="B16113" s="465"/>
      <c r="C16113" s="465"/>
    </row>
    <row r="16114" spans="2:3" x14ac:dyDescent="0.2">
      <c r="B16114" s="465"/>
      <c r="C16114" s="465"/>
    </row>
    <row r="16115" spans="2:3" x14ac:dyDescent="0.2">
      <c r="B16115" s="465"/>
      <c r="C16115" s="465"/>
    </row>
    <row r="16116" spans="2:3" x14ac:dyDescent="0.2">
      <c r="B16116" s="465"/>
      <c r="C16116" s="465"/>
    </row>
    <row r="16117" spans="2:3" x14ac:dyDescent="0.2">
      <c r="B16117" s="465"/>
      <c r="C16117" s="465"/>
    </row>
    <row r="16118" spans="2:3" x14ac:dyDescent="0.2">
      <c r="B16118" s="465"/>
      <c r="C16118" s="465"/>
    </row>
    <row r="16119" spans="2:3" x14ac:dyDescent="0.2">
      <c r="B16119" s="465"/>
      <c r="C16119" s="465"/>
    </row>
    <row r="16120" spans="2:3" x14ac:dyDescent="0.2">
      <c r="B16120" s="465"/>
      <c r="C16120" s="465"/>
    </row>
    <row r="16121" spans="2:3" x14ac:dyDescent="0.2">
      <c r="B16121" s="465"/>
      <c r="C16121" s="465"/>
    </row>
    <row r="16122" spans="2:3" x14ac:dyDescent="0.2">
      <c r="B16122" s="465"/>
      <c r="C16122" s="465"/>
    </row>
    <row r="16123" spans="2:3" x14ac:dyDescent="0.2">
      <c r="B16123" s="465"/>
      <c r="C16123" s="465"/>
    </row>
    <row r="16124" spans="2:3" x14ac:dyDescent="0.2">
      <c r="B16124" s="465"/>
      <c r="C16124" s="465"/>
    </row>
    <row r="16125" spans="2:3" x14ac:dyDescent="0.2">
      <c r="B16125" s="465"/>
      <c r="C16125" s="465"/>
    </row>
    <row r="16126" spans="2:3" x14ac:dyDescent="0.2">
      <c r="B16126" s="465"/>
      <c r="C16126" s="465"/>
    </row>
    <row r="16127" spans="2:3" x14ac:dyDescent="0.2">
      <c r="B16127" s="465"/>
      <c r="C16127" s="465"/>
    </row>
    <row r="16128" spans="2:3" x14ac:dyDescent="0.2">
      <c r="B16128" s="465"/>
      <c r="C16128" s="465"/>
    </row>
    <row r="16129" spans="2:3" x14ac:dyDescent="0.2">
      <c r="B16129" s="465"/>
      <c r="C16129" s="465"/>
    </row>
    <row r="16130" spans="2:3" x14ac:dyDescent="0.2">
      <c r="B16130" s="465"/>
      <c r="C16130" s="465"/>
    </row>
    <row r="16131" spans="2:3" x14ac:dyDescent="0.2">
      <c r="B16131" s="465"/>
      <c r="C16131" s="465"/>
    </row>
    <row r="16132" spans="2:3" x14ac:dyDescent="0.2">
      <c r="B16132" s="465"/>
      <c r="C16132" s="465"/>
    </row>
    <row r="16133" spans="2:3" x14ac:dyDescent="0.2">
      <c r="B16133" s="465"/>
      <c r="C16133" s="465"/>
    </row>
    <row r="16134" spans="2:3" x14ac:dyDescent="0.2">
      <c r="B16134" s="465"/>
      <c r="C16134" s="465"/>
    </row>
    <row r="16135" spans="2:3" x14ac:dyDescent="0.2">
      <c r="B16135" s="465"/>
      <c r="C16135" s="465"/>
    </row>
    <row r="16136" spans="2:3" x14ac:dyDescent="0.2">
      <c r="B16136" s="465"/>
      <c r="C16136" s="465"/>
    </row>
    <row r="16137" spans="2:3" x14ac:dyDescent="0.2">
      <c r="B16137" s="465"/>
      <c r="C16137" s="465"/>
    </row>
    <row r="16138" spans="2:3" x14ac:dyDescent="0.2">
      <c r="B16138" s="465"/>
      <c r="C16138" s="465"/>
    </row>
    <row r="16139" spans="2:3" x14ac:dyDescent="0.2">
      <c r="B16139" s="465"/>
      <c r="C16139" s="465"/>
    </row>
    <row r="16140" spans="2:3" x14ac:dyDescent="0.2">
      <c r="B16140" s="465"/>
      <c r="C16140" s="465"/>
    </row>
    <row r="16141" spans="2:3" x14ac:dyDescent="0.2">
      <c r="B16141" s="465"/>
      <c r="C16141" s="465"/>
    </row>
    <row r="16142" spans="2:3" x14ac:dyDescent="0.2">
      <c r="B16142" s="465"/>
      <c r="C16142" s="465"/>
    </row>
    <row r="16143" spans="2:3" x14ac:dyDescent="0.2">
      <c r="B16143" s="465"/>
      <c r="C16143" s="465"/>
    </row>
    <row r="16144" spans="2:3" x14ac:dyDescent="0.2">
      <c r="B16144" s="465"/>
      <c r="C16144" s="465"/>
    </row>
    <row r="16145" spans="2:3" x14ac:dyDescent="0.2">
      <c r="B16145" s="465"/>
      <c r="C16145" s="465"/>
    </row>
    <row r="16146" spans="2:3" x14ac:dyDescent="0.2">
      <c r="B16146" s="465"/>
      <c r="C16146" s="465"/>
    </row>
    <row r="16147" spans="2:3" x14ac:dyDescent="0.2">
      <c r="B16147" s="465"/>
      <c r="C16147" s="465"/>
    </row>
    <row r="16148" spans="2:3" x14ac:dyDescent="0.2">
      <c r="B16148" s="465"/>
      <c r="C16148" s="465"/>
    </row>
    <row r="16149" spans="2:3" x14ac:dyDescent="0.2">
      <c r="B16149" s="465"/>
      <c r="C16149" s="465"/>
    </row>
    <row r="16150" spans="2:3" x14ac:dyDescent="0.2">
      <c r="B16150" s="465"/>
      <c r="C16150" s="465"/>
    </row>
    <row r="16151" spans="2:3" x14ac:dyDescent="0.2">
      <c r="B16151" s="465"/>
      <c r="C16151" s="465"/>
    </row>
    <row r="16152" spans="2:3" x14ac:dyDescent="0.2">
      <c r="B16152" s="465"/>
      <c r="C16152" s="465"/>
    </row>
    <row r="16153" spans="2:3" x14ac:dyDescent="0.2">
      <c r="B16153" s="465"/>
      <c r="C16153" s="465"/>
    </row>
    <row r="16154" spans="2:3" x14ac:dyDescent="0.2">
      <c r="B16154" s="465"/>
      <c r="C16154" s="465"/>
    </row>
    <row r="16155" spans="2:3" x14ac:dyDescent="0.2">
      <c r="B16155" s="465"/>
      <c r="C16155" s="465"/>
    </row>
    <row r="16156" spans="2:3" x14ac:dyDescent="0.2">
      <c r="B16156" s="465"/>
      <c r="C16156" s="465"/>
    </row>
    <row r="16157" spans="2:3" x14ac:dyDescent="0.2">
      <c r="B16157" s="465"/>
      <c r="C16157" s="465"/>
    </row>
    <row r="16158" spans="2:3" x14ac:dyDescent="0.2">
      <c r="B16158" s="465"/>
      <c r="C16158" s="465"/>
    </row>
    <row r="16159" spans="2:3" x14ac:dyDescent="0.2">
      <c r="B16159" s="465"/>
      <c r="C16159" s="465"/>
    </row>
    <row r="16160" spans="2:3" x14ac:dyDescent="0.2">
      <c r="B16160" s="465"/>
      <c r="C16160" s="465"/>
    </row>
    <row r="16161" spans="2:3" x14ac:dyDescent="0.2">
      <c r="B16161" s="465"/>
      <c r="C16161" s="465"/>
    </row>
    <row r="16162" spans="2:3" x14ac:dyDescent="0.2">
      <c r="B16162" s="465"/>
      <c r="C16162" s="465"/>
    </row>
    <row r="16163" spans="2:3" x14ac:dyDescent="0.2">
      <c r="B16163" s="465"/>
      <c r="C16163" s="465"/>
    </row>
    <row r="16164" spans="2:3" x14ac:dyDescent="0.2">
      <c r="B16164" s="465"/>
      <c r="C16164" s="465"/>
    </row>
    <row r="16165" spans="2:3" x14ac:dyDescent="0.2">
      <c r="B16165" s="465"/>
      <c r="C16165" s="465"/>
    </row>
    <row r="16166" spans="2:3" x14ac:dyDescent="0.2">
      <c r="B16166" s="465"/>
      <c r="C16166" s="465"/>
    </row>
    <row r="16167" spans="2:3" x14ac:dyDescent="0.2">
      <c r="B16167" s="465"/>
      <c r="C16167" s="465"/>
    </row>
    <row r="16168" spans="2:3" x14ac:dyDescent="0.2">
      <c r="B16168" s="465"/>
      <c r="C16168" s="465"/>
    </row>
    <row r="16169" spans="2:3" x14ac:dyDescent="0.2">
      <c r="B16169" s="465"/>
      <c r="C16169" s="465"/>
    </row>
    <row r="16170" spans="2:3" x14ac:dyDescent="0.2">
      <c r="B16170" s="465"/>
      <c r="C16170" s="465"/>
    </row>
    <row r="16171" spans="2:3" x14ac:dyDescent="0.2">
      <c r="B16171" s="465"/>
      <c r="C16171" s="465"/>
    </row>
    <row r="16172" spans="2:3" x14ac:dyDescent="0.2">
      <c r="B16172" s="465"/>
      <c r="C16172" s="465"/>
    </row>
    <row r="16173" spans="2:3" x14ac:dyDescent="0.2">
      <c r="B16173" s="465"/>
      <c r="C16173" s="465"/>
    </row>
    <row r="16174" spans="2:3" x14ac:dyDescent="0.2">
      <c r="B16174" s="465"/>
      <c r="C16174" s="465"/>
    </row>
    <row r="16175" spans="2:3" x14ac:dyDescent="0.2">
      <c r="B16175" s="465"/>
      <c r="C16175" s="465"/>
    </row>
    <row r="16176" spans="2:3" x14ac:dyDescent="0.2">
      <c r="B16176" s="465"/>
      <c r="C16176" s="465"/>
    </row>
    <row r="16177" spans="2:3" x14ac:dyDescent="0.2">
      <c r="B16177" s="465"/>
      <c r="C16177" s="465"/>
    </row>
    <row r="16178" spans="2:3" x14ac:dyDescent="0.2">
      <c r="B16178" s="465"/>
      <c r="C16178" s="465"/>
    </row>
    <row r="16179" spans="2:3" x14ac:dyDescent="0.2">
      <c r="B16179" s="465"/>
      <c r="C16179" s="465"/>
    </row>
    <row r="16180" spans="2:3" x14ac:dyDescent="0.2">
      <c r="B16180" s="465"/>
      <c r="C16180" s="465"/>
    </row>
    <row r="16181" spans="2:3" x14ac:dyDescent="0.2">
      <c r="B16181" s="465"/>
      <c r="C16181" s="465"/>
    </row>
    <row r="16182" spans="2:3" x14ac:dyDescent="0.2">
      <c r="B16182" s="465"/>
      <c r="C16182" s="465"/>
    </row>
    <row r="16183" spans="2:3" x14ac:dyDescent="0.2">
      <c r="B16183" s="465"/>
      <c r="C16183" s="465"/>
    </row>
    <row r="16184" spans="2:3" x14ac:dyDescent="0.2">
      <c r="B16184" s="465"/>
      <c r="C16184" s="465"/>
    </row>
    <row r="16185" spans="2:3" x14ac:dyDescent="0.2">
      <c r="B16185" s="465"/>
      <c r="C16185" s="465"/>
    </row>
    <row r="16186" spans="2:3" x14ac:dyDescent="0.2">
      <c r="B16186" s="465"/>
      <c r="C16186" s="465"/>
    </row>
    <row r="16187" spans="2:3" x14ac:dyDescent="0.2">
      <c r="B16187" s="465"/>
      <c r="C16187" s="465"/>
    </row>
    <row r="16188" spans="2:3" x14ac:dyDescent="0.2">
      <c r="B16188" s="465"/>
      <c r="C16188" s="465"/>
    </row>
    <row r="16189" spans="2:3" x14ac:dyDescent="0.2">
      <c r="B16189" s="465"/>
      <c r="C16189" s="465"/>
    </row>
    <row r="16190" spans="2:3" x14ac:dyDescent="0.2">
      <c r="B16190" s="465"/>
      <c r="C16190" s="465"/>
    </row>
    <row r="16191" spans="2:3" x14ac:dyDescent="0.2">
      <c r="B16191" s="465"/>
      <c r="C16191" s="465"/>
    </row>
    <row r="16192" spans="2:3" x14ac:dyDescent="0.2">
      <c r="B16192" s="465"/>
      <c r="C16192" s="465"/>
    </row>
    <row r="16193" spans="2:3" x14ac:dyDescent="0.2">
      <c r="B16193" s="465"/>
      <c r="C16193" s="465"/>
    </row>
    <row r="16194" spans="2:3" x14ac:dyDescent="0.2">
      <c r="B16194" s="465"/>
      <c r="C16194" s="465"/>
    </row>
    <row r="16195" spans="2:3" x14ac:dyDescent="0.2">
      <c r="B16195" s="465"/>
      <c r="C16195" s="465"/>
    </row>
    <row r="16196" spans="2:3" x14ac:dyDescent="0.2">
      <c r="B16196" s="465"/>
      <c r="C16196" s="465"/>
    </row>
    <row r="16197" spans="2:3" x14ac:dyDescent="0.2">
      <c r="B16197" s="465"/>
      <c r="C16197" s="465"/>
    </row>
    <row r="16198" spans="2:3" x14ac:dyDescent="0.2">
      <c r="B16198" s="465"/>
      <c r="C16198" s="465"/>
    </row>
    <row r="16199" spans="2:3" x14ac:dyDescent="0.2">
      <c r="B16199" s="465"/>
      <c r="C16199" s="465"/>
    </row>
    <row r="16200" spans="2:3" x14ac:dyDescent="0.2">
      <c r="B16200" s="465"/>
      <c r="C16200" s="465"/>
    </row>
    <row r="16201" spans="2:3" x14ac:dyDescent="0.2">
      <c r="B16201" s="465"/>
      <c r="C16201" s="465"/>
    </row>
    <row r="16202" spans="2:3" x14ac:dyDescent="0.2">
      <c r="B16202" s="465"/>
      <c r="C16202" s="465"/>
    </row>
    <row r="16203" spans="2:3" x14ac:dyDescent="0.2">
      <c r="B16203" s="465"/>
      <c r="C16203" s="465"/>
    </row>
    <row r="16204" spans="2:3" x14ac:dyDescent="0.2">
      <c r="B16204" s="465"/>
      <c r="C16204" s="465"/>
    </row>
    <row r="16205" spans="2:3" x14ac:dyDescent="0.2">
      <c r="B16205" s="465"/>
      <c r="C16205" s="465"/>
    </row>
    <row r="16206" spans="2:3" x14ac:dyDescent="0.2">
      <c r="B16206" s="465"/>
      <c r="C16206" s="465"/>
    </row>
    <row r="16207" spans="2:3" x14ac:dyDescent="0.2">
      <c r="B16207" s="465"/>
      <c r="C16207" s="465"/>
    </row>
    <row r="16208" spans="2:3" x14ac:dyDescent="0.2">
      <c r="B16208" s="465"/>
      <c r="C16208" s="465"/>
    </row>
    <row r="16209" spans="2:3" x14ac:dyDescent="0.2">
      <c r="B16209" s="465"/>
      <c r="C16209" s="465"/>
    </row>
    <row r="16210" spans="2:3" x14ac:dyDescent="0.2">
      <c r="B16210" s="465"/>
      <c r="C16210" s="465"/>
    </row>
    <row r="16211" spans="2:3" x14ac:dyDescent="0.2">
      <c r="B16211" s="465"/>
      <c r="C16211" s="465"/>
    </row>
    <row r="16212" spans="2:3" x14ac:dyDescent="0.2">
      <c r="B16212" s="465"/>
      <c r="C16212" s="465"/>
    </row>
    <row r="16213" spans="2:3" x14ac:dyDescent="0.2">
      <c r="B16213" s="465"/>
      <c r="C16213" s="465"/>
    </row>
    <row r="16214" spans="2:3" x14ac:dyDescent="0.2">
      <c r="B16214" s="465"/>
      <c r="C16214" s="465"/>
    </row>
    <row r="16215" spans="2:3" x14ac:dyDescent="0.2">
      <c r="B16215" s="465"/>
      <c r="C16215" s="465"/>
    </row>
    <row r="16216" spans="2:3" x14ac:dyDescent="0.2">
      <c r="B16216" s="465"/>
      <c r="C16216" s="465"/>
    </row>
    <row r="16217" spans="2:3" x14ac:dyDescent="0.2">
      <c r="B16217" s="465"/>
      <c r="C16217" s="465"/>
    </row>
    <row r="16218" spans="2:3" x14ac:dyDescent="0.2">
      <c r="B16218" s="465"/>
      <c r="C16218" s="465"/>
    </row>
    <row r="16219" spans="2:3" x14ac:dyDescent="0.2">
      <c r="B16219" s="465"/>
      <c r="C16219" s="465"/>
    </row>
    <row r="16220" spans="2:3" x14ac:dyDescent="0.2">
      <c r="B16220" s="465"/>
      <c r="C16220" s="465"/>
    </row>
    <row r="16221" spans="2:3" x14ac:dyDescent="0.2">
      <c r="B16221" s="465"/>
      <c r="C16221" s="465"/>
    </row>
    <row r="16222" spans="2:3" x14ac:dyDescent="0.2">
      <c r="B16222" s="465"/>
      <c r="C16222" s="465"/>
    </row>
    <row r="16223" spans="2:3" x14ac:dyDescent="0.2">
      <c r="B16223" s="465"/>
      <c r="C16223" s="465"/>
    </row>
    <row r="16224" spans="2:3" x14ac:dyDescent="0.2">
      <c r="B16224" s="465"/>
      <c r="C16224" s="465"/>
    </row>
    <row r="16225" spans="2:3" x14ac:dyDescent="0.2">
      <c r="B16225" s="465"/>
      <c r="C16225" s="465"/>
    </row>
    <row r="16226" spans="2:3" x14ac:dyDescent="0.2">
      <c r="B16226" s="465"/>
      <c r="C16226" s="465"/>
    </row>
    <row r="16227" spans="2:3" x14ac:dyDescent="0.2">
      <c r="B16227" s="465"/>
      <c r="C16227" s="465"/>
    </row>
    <row r="16228" spans="2:3" x14ac:dyDescent="0.2">
      <c r="B16228" s="465"/>
      <c r="C16228" s="465"/>
    </row>
    <row r="16229" spans="2:3" x14ac:dyDescent="0.2">
      <c r="B16229" s="465"/>
      <c r="C16229" s="465"/>
    </row>
    <row r="16230" spans="2:3" x14ac:dyDescent="0.2">
      <c r="B16230" s="465"/>
      <c r="C16230" s="465"/>
    </row>
    <row r="16231" spans="2:3" x14ac:dyDescent="0.2">
      <c r="B16231" s="465"/>
      <c r="C16231" s="465"/>
    </row>
    <row r="16232" spans="2:3" x14ac:dyDescent="0.2">
      <c r="B16232" s="465"/>
      <c r="C16232" s="465"/>
    </row>
    <row r="16233" spans="2:3" x14ac:dyDescent="0.2">
      <c r="B16233" s="465"/>
      <c r="C16233" s="465"/>
    </row>
    <row r="16234" spans="2:3" x14ac:dyDescent="0.2">
      <c r="B16234" s="465"/>
      <c r="C16234" s="465"/>
    </row>
    <row r="16235" spans="2:3" x14ac:dyDescent="0.2">
      <c r="B16235" s="465"/>
      <c r="C16235" s="465"/>
    </row>
    <row r="16236" spans="2:3" x14ac:dyDescent="0.2">
      <c r="B16236" s="465"/>
      <c r="C16236" s="465"/>
    </row>
    <row r="16237" spans="2:3" x14ac:dyDescent="0.2">
      <c r="B16237" s="465"/>
      <c r="C16237" s="465"/>
    </row>
    <row r="16238" spans="2:3" x14ac:dyDescent="0.2">
      <c r="B16238" s="465"/>
      <c r="C16238" s="465"/>
    </row>
    <row r="16239" spans="2:3" x14ac:dyDescent="0.2">
      <c r="B16239" s="465"/>
      <c r="C16239" s="465"/>
    </row>
    <row r="16240" spans="2:3" x14ac:dyDescent="0.2">
      <c r="B16240" s="465"/>
      <c r="C16240" s="465"/>
    </row>
    <row r="16241" spans="2:3" x14ac:dyDescent="0.2">
      <c r="B16241" s="465"/>
      <c r="C16241" s="465"/>
    </row>
    <row r="16242" spans="2:3" x14ac:dyDescent="0.2">
      <c r="B16242" s="465"/>
      <c r="C16242" s="465"/>
    </row>
    <row r="16243" spans="2:3" x14ac:dyDescent="0.2">
      <c r="B16243" s="465"/>
      <c r="C16243" s="465"/>
    </row>
    <row r="16244" spans="2:3" x14ac:dyDescent="0.2">
      <c r="B16244" s="465"/>
      <c r="C16244" s="465"/>
    </row>
    <row r="16245" spans="2:3" x14ac:dyDescent="0.2">
      <c r="B16245" s="465"/>
      <c r="C16245" s="465"/>
    </row>
    <row r="16246" spans="2:3" x14ac:dyDescent="0.2">
      <c r="B16246" s="465"/>
      <c r="C16246" s="465"/>
    </row>
    <row r="16247" spans="2:3" x14ac:dyDescent="0.2">
      <c r="B16247" s="465"/>
      <c r="C16247" s="465"/>
    </row>
    <row r="16248" spans="2:3" x14ac:dyDescent="0.2">
      <c r="B16248" s="465"/>
      <c r="C16248" s="465"/>
    </row>
    <row r="16249" spans="2:3" x14ac:dyDescent="0.2">
      <c r="B16249" s="465"/>
      <c r="C16249" s="465"/>
    </row>
    <row r="16250" spans="2:3" x14ac:dyDescent="0.2">
      <c r="B16250" s="465"/>
      <c r="C16250" s="465"/>
    </row>
    <row r="16251" spans="2:3" x14ac:dyDescent="0.2">
      <c r="B16251" s="465"/>
      <c r="C16251" s="465"/>
    </row>
    <row r="16252" spans="2:3" x14ac:dyDescent="0.2">
      <c r="B16252" s="465"/>
      <c r="C16252" s="465"/>
    </row>
    <row r="16253" spans="2:3" x14ac:dyDescent="0.2">
      <c r="B16253" s="465"/>
      <c r="C16253" s="465"/>
    </row>
    <row r="16254" spans="2:3" x14ac:dyDescent="0.2">
      <c r="B16254" s="465"/>
      <c r="C16254" s="465"/>
    </row>
    <row r="16255" spans="2:3" x14ac:dyDescent="0.2">
      <c r="B16255" s="465"/>
      <c r="C16255" s="465"/>
    </row>
    <row r="16256" spans="2:3" x14ac:dyDescent="0.2">
      <c r="B16256" s="465"/>
      <c r="C16256" s="465"/>
    </row>
    <row r="16257" spans="2:3" x14ac:dyDescent="0.2">
      <c r="B16257" s="465"/>
      <c r="C16257" s="465"/>
    </row>
    <row r="16258" spans="2:3" x14ac:dyDescent="0.2">
      <c r="B16258" s="465"/>
      <c r="C16258" s="465"/>
    </row>
    <row r="16259" spans="2:3" x14ac:dyDescent="0.2">
      <c r="B16259" s="465"/>
      <c r="C16259" s="465"/>
    </row>
    <row r="16260" spans="2:3" x14ac:dyDescent="0.2">
      <c r="B16260" s="465"/>
      <c r="C16260" s="465"/>
    </row>
    <row r="16261" spans="2:3" x14ac:dyDescent="0.2">
      <c r="B16261" s="465"/>
      <c r="C16261" s="465"/>
    </row>
    <row r="16262" spans="2:3" x14ac:dyDescent="0.2">
      <c r="B16262" s="465"/>
      <c r="C16262" s="465"/>
    </row>
    <row r="16263" spans="2:3" x14ac:dyDescent="0.2">
      <c r="B16263" s="465"/>
      <c r="C16263" s="465"/>
    </row>
    <row r="16264" spans="2:3" x14ac:dyDescent="0.2">
      <c r="B16264" s="465"/>
      <c r="C16264" s="465"/>
    </row>
    <row r="16265" spans="2:3" x14ac:dyDescent="0.2">
      <c r="B16265" s="465"/>
      <c r="C16265" s="465"/>
    </row>
    <row r="16266" spans="2:3" x14ac:dyDescent="0.2">
      <c r="B16266" s="465"/>
      <c r="C16266" s="465"/>
    </row>
    <row r="16267" spans="2:3" x14ac:dyDescent="0.2">
      <c r="B16267" s="465"/>
      <c r="C16267" s="465"/>
    </row>
    <row r="16268" spans="2:3" x14ac:dyDescent="0.2">
      <c r="B16268" s="465"/>
      <c r="C16268" s="465"/>
    </row>
    <row r="16269" spans="2:3" x14ac:dyDescent="0.2">
      <c r="B16269" s="465"/>
      <c r="C16269" s="465"/>
    </row>
    <row r="16270" spans="2:3" x14ac:dyDescent="0.2">
      <c r="B16270" s="465"/>
      <c r="C16270" s="465"/>
    </row>
    <row r="16271" spans="2:3" x14ac:dyDescent="0.2">
      <c r="B16271" s="465"/>
      <c r="C16271" s="465"/>
    </row>
    <row r="16272" spans="2:3" x14ac:dyDescent="0.2">
      <c r="B16272" s="465"/>
      <c r="C16272" s="465"/>
    </row>
    <row r="16273" spans="2:3" x14ac:dyDescent="0.2">
      <c r="B16273" s="465"/>
      <c r="C16273" s="465"/>
    </row>
    <row r="16274" spans="2:3" x14ac:dyDescent="0.2">
      <c r="B16274" s="465"/>
      <c r="C16274" s="465"/>
    </row>
    <row r="16275" spans="2:3" x14ac:dyDescent="0.2">
      <c r="B16275" s="465"/>
      <c r="C16275" s="465"/>
    </row>
    <row r="16276" spans="2:3" x14ac:dyDescent="0.2">
      <c r="B16276" s="465"/>
      <c r="C16276" s="465"/>
    </row>
    <row r="16277" spans="2:3" x14ac:dyDescent="0.2">
      <c r="B16277" s="465"/>
      <c r="C16277" s="465"/>
    </row>
    <row r="16278" spans="2:3" x14ac:dyDescent="0.2">
      <c r="B16278" s="465"/>
      <c r="C16278" s="465"/>
    </row>
    <row r="16279" spans="2:3" x14ac:dyDescent="0.2">
      <c r="B16279" s="465"/>
      <c r="C16279" s="465"/>
    </row>
    <row r="16280" spans="2:3" x14ac:dyDescent="0.2">
      <c r="B16280" s="465"/>
      <c r="C16280" s="465"/>
    </row>
    <row r="16281" spans="2:3" x14ac:dyDescent="0.2">
      <c r="B16281" s="465"/>
      <c r="C16281" s="465"/>
    </row>
    <row r="16282" spans="2:3" x14ac:dyDescent="0.2">
      <c r="B16282" s="465"/>
      <c r="C16282" s="465"/>
    </row>
    <row r="16283" spans="2:3" x14ac:dyDescent="0.2">
      <c r="B16283" s="465"/>
      <c r="C16283" s="465"/>
    </row>
    <row r="16284" spans="2:3" x14ac:dyDescent="0.2">
      <c r="B16284" s="465"/>
      <c r="C16284" s="465"/>
    </row>
    <row r="16285" spans="2:3" x14ac:dyDescent="0.2">
      <c r="B16285" s="465"/>
      <c r="C16285" s="465"/>
    </row>
    <row r="16286" spans="2:3" x14ac:dyDescent="0.2">
      <c r="B16286" s="465"/>
      <c r="C16286" s="465"/>
    </row>
    <row r="16287" spans="2:3" x14ac:dyDescent="0.2">
      <c r="B16287" s="465"/>
      <c r="C16287" s="465"/>
    </row>
    <row r="16288" spans="2:3" x14ac:dyDescent="0.2">
      <c r="B16288" s="465"/>
      <c r="C16288" s="465"/>
    </row>
    <row r="16289" spans="2:3" x14ac:dyDescent="0.2">
      <c r="B16289" s="465"/>
      <c r="C16289" s="465"/>
    </row>
    <row r="16290" spans="2:3" x14ac:dyDescent="0.2">
      <c r="B16290" s="465"/>
      <c r="C16290" s="465"/>
    </row>
    <row r="16291" spans="2:3" x14ac:dyDescent="0.2">
      <c r="B16291" s="465"/>
      <c r="C16291" s="465"/>
    </row>
    <row r="16292" spans="2:3" x14ac:dyDescent="0.2">
      <c r="B16292" s="465"/>
      <c r="C16292" s="465"/>
    </row>
    <row r="16293" spans="2:3" x14ac:dyDescent="0.2">
      <c r="B16293" s="465"/>
      <c r="C16293" s="465"/>
    </row>
    <row r="16294" spans="2:3" x14ac:dyDescent="0.2">
      <c r="B16294" s="465"/>
      <c r="C16294" s="465"/>
    </row>
    <row r="16295" spans="2:3" x14ac:dyDescent="0.2">
      <c r="B16295" s="465"/>
      <c r="C16295" s="465"/>
    </row>
    <row r="16296" spans="2:3" x14ac:dyDescent="0.2">
      <c r="B16296" s="465"/>
      <c r="C16296" s="465"/>
    </row>
    <row r="16297" spans="2:3" x14ac:dyDescent="0.2">
      <c r="B16297" s="465"/>
      <c r="C16297" s="465"/>
    </row>
    <row r="16298" spans="2:3" x14ac:dyDescent="0.2">
      <c r="B16298" s="465"/>
      <c r="C16298" s="465"/>
    </row>
    <row r="16299" spans="2:3" x14ac:dyDescent="0.2">
      <c r="B16299" s="465"/>
      <c r="C16299" s="465"/>
    </row>
    <row r="16300" spans="2:3" x14ac:dyDescent="0.2">
      <c r="B16300" s="465"/>
      <c r="C16300" s="465"/>
    </row>
    <row r="16301" spans="2:3" x14ac:dyDescent="0.2">
      <c r="B16301" s="465"/>
      <c r="C16301" s="465"/>
    </row>
    <row r="16302" spans="2:3" x14ac:dyDescent="0.2">
      <c r="B16302" s="465"/>
      <c r="C16302" s="465"/>
    </row>
    <row r="16303" spans="2:3" x14ac:dyDescent="0.2">
      <c r="B16303" s="465"/>
      <c r="C16303" s="465"/>
    </row>
    <row r="16304" spans="2:3" x14ac:dyDescent="0.2">
      <c r="B16304" s="465"/>
      <c r="C16304" s="465"/>
    </row>
    <row r="16305" spans="2:3" x14ac:dyDescent="0.2">
      <c r="B16305" s="465"/>
      <c r="C16305" s="465"/>
    </row>
    <row r="16306" spans="2:3" x14ac:dyDescent="0.2">
      <c r="B16306" s="465"/>
      <c r="C16306" s="465"/>
    </row>
    <row r="16307" spans="2:3" x14ac:dyDescent="0.2">
      <c r="B16307" s="465"/>
      <c r="C16307" s="465"/>
    </row>
    <row r="16308" spans="2:3" x14ac:dyDescent="0.2">
      <c r="B16308" s="465"/>
      <c r="C16308" s="465"/>
    </row>
    <row r="16309" spans="2:3" x14ac:dyDescent="0.2">
      <c r="B16309" s="465"/>
      <c r="C16309" s="465"/>
    </row>
    <row r="16310" spans="2:3" x14ac:dyDescent="0.2">
      <c r="B16310" s="465"/>
      <c r="C16310" s="465"/>
    </row>
    <row r="16311" spans="2:3" x14ac:dyDescent="0.2">
      <c r="B16311" s="465"/>
      <c r="C16311" s="465"/>
    </row>
    <row r="16312" spans="2:3" x14ac:dyDescent="0.2">
      <c r="B16312" s="465"/>
      <c r="C16312" s="465"/>
    </row>
    <row r="16313" spans="2:3" x14ac:dyDescent="0.2">
      <c r="B16313" s="465"/>
      <c r="C16313" s="465"/>
    </row>
    <row r="16314" spans="2:3" x14ac:dyDescent="0.2">
      <c r="B16314" s="465"/>
      <c r="C16314" s="465"/>
    </row>
    <row r="16315" spans="2:3" x14ac:dyDescent="0.2">
      <c r="B16315" s="465"/>
      <c r="C16315" s="465"/>
    </row>
    <row r="16316" spans="2:3" x14ac:dyDescent="0.2">
      <c r="B16316" s="465"/>
      <c r="C16316" s="465"/>
    </row>
    <row r="16317" spans="2:3" x14ac:dyDescent="0.2">
      <c r="B16317" s="465"/>
      <c r="C16317" s="465"/>
    </row>
    <row r="16318" spans="2:3" x14ac:dyDescent="0.2">
      <c r="B16318" s="465"/>
      <c r="C16318" s="465"/>
    </row>
    <row r="16319" spans="2:3" x14ac:dyDescent="0.2">
      <c r="B16319" s="465"/>
      <c r="C16319" s="465"/>
    </row>
    <row r="16320" spans="2:3" x14ac:dyDescent="0.2">
      <c r="B16320" s="465"/>
      <c r="C16320" s="465"/>
    </row>
    <row r="16321" spans="2:3" x14ac:dyDescent="0.2">
      <c r="B16321" s="465"/>
      <c r="C16321" s="465"/>
    </row>
    <row r="16322" spans="2:3" x14ac:dyDescent="0.2">
      <c r="B16322" s="465"/>
      <c r="C16322" s="465"/>
    </row>
    <row r="16323" spans="2:3" x14ac:dyDescent="0.2">
      <c r="B16323" s="465"/>
      <c r="C16323" s="465"/>
    </row>
    <row r="16324" spans="2:3" x14ac:dyDescent="0.2">
      <c r="B16324" s="465"/>
      <c r="C16324" s="465"/>
    </row>
    <row r="16325" spans="2:3" x14ac:dyDescent="0.2">
      <c r="B16325" s="465"/>
      <c r="C16325" s="465"/>
    </row>
    <row r="16326" spans="2:3" x14ac:dyDescent="0.2">
      <c r="B16326" s="465"/>
      <c r="C16326" s="465"/>
    </row>
    <row r="16327" spans="2:3" x14ac:dyDescent="0.2">
      <c r="B16327" s="465"/>
      <c r="C16327" s="465"/>
    </row>
    <row r="16328" spans="2:3" x14ac:dyDescent="0.2">
      <c r="B16328" s="465"/>
      <c r="C16328" s="465"/>
    </row>
    <row r="16329" spans="2:3" x14ac:dyDescent="0.2">
      <c r="B16329" s="465"/>
      <c r="C16329" s="465"/>
    </row>
    <row r="16330" spans="2:3" x14ac:dyDescent="0.2">
      <c r="B16330" s="465"/>
      <c r="C16330" s="465"/>
    </row>
    <row r="16331" spans="2:3" x14ac:dyDescent="0.2">
      <c r="B16331" s="465"/>
      <c r="C16331" s="465"/>
    </row>
    <row r="16332" spans="2:3" x14ac:dyDescent="0.2">
      <c r="B16332" s="465"/>
      <c r="C16332" s="465"/>
    </row>
    <row r="16333" spans="2:3" x14ac:dyDescent="0.2">
      <c r="B16333" s="465"/>
      <c r="C16333" s="465"/>
    </row>
    <row r="16334" spans="2:3" x14ac:dyDescent="0.2">
      <c r="B16334" s="465"/>
      <c r="C16334" s="465"/>
    </row>
    <row r="16335" spans="2:3" x14ac:dyDescent="0.2">
      <c r="B16335" s="465"/>
      <c r="C16335" s="465"/>
    </row>
    <row r="16336" spans="2:3" x14ac:dyDescent="0.2">
      <c r="B16336" s="465"/>
      <c r="C16336" s="465"/>
    </row>
    <row r="16337" spans="2:3" x14ac:dyDescent="0.2">
      <c r="B16337" s="465"/>
      <c r="C16337" s="465"/>
    </row>
    <row r="16338" spans="2:3" x14ac:dyDescent="0.2">
      <c r="B16338" s="465"/>
      <c r="C16338" s="465"/>
    </row>
    <row r="16339" spans="2:3" x14ac:dyDescent="0.2">
      <c r="B16339" s="465"/>
      <c r="C16339" s="465"/>
    </row>
    <row r="16340" spans="2:3" x14ac:dyDescent="0.2">
      <c r="B16340" s="465"/>
      <c r="C16340" s="465"/>
    </row>
    <row r="16341" spans="2:3" x14ac:dyDescent="0.2">
      <c r="B16341" s="465"/>
      <c r="C16341" s="465"/>
    </row>
    <row r="16342" spans="2:3" x14ac:dyDescent="0.2">
      <c r="B16342" s="465"/>
      <c r="C16342" s="465"/>
    </row>
    <row r="16343" spans="2:3" x14ac:dyDescent="0.2">
      <c r="B16343" s="465"/>
      <c r="C16343" s="465"/>
    </row>
    <row r="16344" spans="2:3" x14ac:dyDescent="0.2">
      <c r="B16344" s="465"/>
      <c r="C16344" s="465"/>
    </row>
    <row r="16345" spans="2:3" x14ac:dyDescent="0.2">
      <c r="B16345" s="465"/>
      <c r="C16345" s="465"/>
    </row>
    <row r="16346" spans="2:3" x14ac:dyDescent="0.2">
      <c r="B16346" s="465"/>
      <c r="C16346" s="465"/>
    </row>
    <row r="16347" spans="2:3" x14ac:dyDescent="0.2">
      <c r="B16347" s="465"/>
      <c r="C16347" s="465"/>
    </row>
    <row r="16348" spans="2:3" x14ac:dyDescent="0.2">
      <c r="B16348" s="465"/>
      <c r="C16348" s="465"/>
    </row>
    <row r="16349" spans="2:3" x14ac:dyDescent="0.2">
      <c r="B16349" s="465"/>
      <c r="C16349" s="465"/>
    </row>
    <row r="16350" spans="2:3" x14ac:dyDescent="0.2">
      <c r="B16350" s="465"/>
      <c r="C16350" s="465"/>
    </row>
    <row r="16351" spans="2:3" x14ac:dyDescent="0.2">
      <c r="B16351" s="465"/>
      <c r="C16351" s="465"/>
    </row>
    <row r="16352" spans="2:3" x14ac:dyDescent="0.2">
      <c r="B16352" s="465"/>
      <c r="C16352" s="465"/>
    </row>
    <row r="16353" spans="2:3" x14ac:dyDescent="0.2">
      <c r="B16353" s="465"/>
      <c r="C16353" s="465"/>
    </row>
    <row r="16354" spans="2:3" x14ac:dyDescent="0.2">
      <c r="B16354" s="465"/>
      <c r="C16354" s="465"/>
    </row>
    <row r="16355" spans="2:3" x14ac:dyDescent="0.2">
      <c r="B16355" s="465"/>
      <c r="C16355" s="465"/>
    </row>
    <row r="16356" spans="2:3" x14ac:dyDescent="0.2">
      <c r="B16356" s="465"/>
      <c r="C16356" s="465"/>
    </row>
    <row r="16357" spans="2:3" x14ac:dyDescent="0.2">
      <c r="B16357" s="465"/>
      <c r="C16357" s="465"/>
    </row>
    <row r="16358" spans="2:3" x14ac:dyDescent="0.2">
      <c r="B16358" s="465"/>
      <c r="C16358" s="465"/>
    </row>
    <row r="16359" spans="2:3" x14ac:dyDescent="0.2">
      <c r="B16359" s="465"/>
      <c r="C16359" s="465"/>
    </row>
    <row r="16360" spans="2:3" x14ac:dyDescent="0.2">
      <c r="B16360" s="465"/>
      <c r="C16360" s="465"/>
    </row>
    <row r="16361" spans="2:3" x14ac:dyDescent="0.2">
      <c r="B16361" s="465"/>
      <c r="C16361" s="465"/>
    </row>
    <row r="16362" spans="2:3" x14ac:dyDescent="0.2">
      <c r="B16362" s="465"/>
      <c r="C16362" s="465"/>
    </row>
    <row r="16363" spans="2:3" x14ac:dyDescent="0.2">
      <c r="B16363" s="465"/>
      <c r="C16363" s="465"/>
    </row>
    <row r="16364" spans="2:3" x14ac:dyDescent="0.2">
      <c r="B16364" s="465"/>
      <c r="C16364" s="465"/>
    </row>
    <row r="16365" spans="2:3" x14ac:dyDescent="0.2">
      <c r="B16365" s="465"/>
      <c r="C16365" s="465"/>
    </row>
    <row r="16366" spans="2:3" x14ac:dyDescent="0.2">
      <c r="B16366" s="465"/>
      <c r="C16366" s="465"/>
    </row>
    <row r="16367" spans="2:3" x14ac:dyDescent="0.2">
      <c r="B16367" s="465"/>
      <c r="C16367" s="465"/>
    </row>
    <row r="16368" spans="2:3" x14ac:dyDescent="0.2">
      <c r="B16368" s="465"/>
      <c r="C16368" s="465"/>
    </row>
    <row r="16369" spans="2:3" x14ac:dyDescent="0.2">
      <c r="B16369" s="465"/>
      <c r="C16369" s="465"/>
    </row>
    <row r="16370" spans="2:3" x14ac:dyDescent="0.2">
      <c r="B16370" s="465"/>
      <c r="C16370" s="465"/>
    </row>
    <row r="16371" spans="2:3" x14ac:dyDescent="0.2">
      <c r="B16371" s="465"/>
      <c r="C16371" s="465"/>
    </row>
    <row r="16372" spans="2:3" x14ac:dyDescent="0.2">
      <c r="B16372" s="465"/>
      <c r="C16372" s="465"/>
    </row>
    <row r="16373" spans="2:3" x14ac:dyDescent="0.2">
      <c r="B16373" s="465"/>
      <c r="C16373" s="465"/>
    </row>
    <row r="16374" spans="2:3" x14ac:dyDescent="0.2">
      <c r="B16374" s="465"/>
      <c r="C16374" s="465"/>
    </row>
    <row r="16375" spans="2:3" x14ac:dyDescent="0.2">
      <c r="B16375" s="465"/>
      <c r="C16375" s="465"/>
    </row>
    <row r="16376" spans="2:3" x14ac:dyDescent="0.2">
      <c r="B16376" s="465"/>
      <c r="C16376" s="465"/>
    </row>
    <row r="16377" spans="2:3" x14ac:dyDescent="0.2">
      <c r="B16377" s="465"/>
      <c r="C16377" s="465"/>
    </row>
    <row r="16378" spans="2:3" x14ac:dyDescent="0.2">
      <c r="B16378" s="465"/>
      <c r="C16378" s="465"/>
    </row>
    <row r="16379" spans="2:3" x14ac:dyDescent="0.2">
      <c r="B16379" s="465"/>
      <c r="C16379" s="465"/>
    </row>
    <row r="16380" spans="2:3" x14ac:dyDescent="0.2">
      <c r="B16380" s="465"/>
      <c r="C16380" s="465"/>
    </row>
    <row r="16381" spans="2:3" x14ac:dyDescent="0.2">
      <c r="B16381" s="465"/>
      <c r="C16381" s="465"/>
    </row>
    <row r="16382" spans="2:3" x14ac:dyDescent="0.2">
      <c r="B16382" s="465"/>
      <c r="C16382" s="465"/>
    </row>
    <row r="16383" spans="2:3" x14ac:dyDescent="0.2">
      <c r="B16383" s="465"/>
      <c r="C16383" s="465"/>
    </row>
    <row r="16384" spans="2:3" x14ac:dyDescent="0.2">
      <c r="B16384" s="465"/>
      <c r="C16384" s="465"/>
    </row>
    <row r="16385" spans="2:3" x14ac:dyDescent="0.2">
      <c r="B16385" s="465"/>
      <c r="C16385" s="465"/>
    </row>
    <row r="16386" spans="2:3" x14ac:dyDescent="0.2">
      <c r="B16386" s="465"/>
      <c r="C16386" s="465"/>
    </row>
    <row r="16387" spans="2:3" x14ac:dyDescent="0.2">
      <c r="B16387" s="465"/>
      <c r="C16387" s="465"/>
    </row>
    <row r="16388" spans="2:3" x14ac:dyDescent="0.2">
      <c r="B16388" s="465"/>
      <c r="C16388" s="465"/>
    </row>
    <row r="16389" spans="2:3" x14ac:dyDescent="0.2">
      <c r="B16389" s="465"/>
      <c r="C16389" s="465"/>
    </row>
    <row r="16390" spans="2:3" x14ac:dyDescent="0.2">
      <c r="B16390" s="465"/>
      <c r="C16390" s="465"/>
    </row>
    <row r="16391" spans="2:3" x14ac:dyDescent="0.2">
      <c r="B16391" s="465"/>
      <c r="C16391" s="465"/>
    </row>
    <row r="16392" spans="2:3" x14ac:dyDescent="0.2">
      <c r="B16392" s="465"/>
      <c r="C16392" s="465"/>
    </row>
    <row r="16393" spans="2:3" x14ac:dyDescent="0.2">
      <c r="B16393" s="465"/>
      <c r="C16393" s="465"/>
    </row>
    <row r="16394" spans="2:3" x14ac:dyDescent="0.2">
      <c r="B16394" s="465"/>
      <c r="C16394" s="465"/>
    </row>
    <row r="16395" spans="2:3" x14ac:dyDescent="0.2">
      <c r="B16395" s="465"/>
      <c r="C16395" s="465"/>
    </row>
    <row r="16396" spans="2:3" x14ac:dyDescent="0.2">
      <c r="B16396" s="465"/>
      <c r="C16396" s="465"/>
    </row>
    <row r="16397" spans="2:3" x14ac:dyDescent="0.2">
      <c r="B16397" s="465"/>
      <c r="C16397" s="465"/>
    </row>
    <row r="16398" spans="2:3" x14ac:dyDescent="0.2">
      <c r="B16398" s="465"/>
      <c r="C16398" s="465"/>
    </row>
    <row r="16399" spans="2:3" x14ac:dyDescent="0.2">
      <c r="B16399" s="465"/>
      <c r="C16399" s="465"/>
    </row>
    <row r="16400" spans="2:3" x14ac:dyDescent="0.2">
      <c r="B16400" s="465"/>
      <c r="C16400" s="465"/>
    </row>
    <row r="16401" spans="2:3" x14ac:dyDescent="0.2">
      <c r="B16401" s="465"/>
      <c r="C16401" s="465"/>
    </row>
    <row r="16402" spans="2:3" x14ac:dyDescent="0.2">
      <c r="B16402" s="465"/>
      <c r="C16402" s="465"/>
    </row>
    <row r="16403" spans="2:3" x14ac:dyDescent="0.2">
      <c r="B16403" s="465"/>
      <c r="C16403" s="465"/>
    </row>
    <row r="16404" spans="2:3" x14ac:dyDescent="0.2">
      <c r="B16404" s="465"/>
      <c r="C16404" s="465"/>
    </row>
    <row r="16405" spans="2:3" x14ac:dyDescent="0.2">
      <c r="B16405" s="465"/>
      <c r="C16405" s="465"/>
    </row>
    <row r="16406" spans="2:3" x14ac:dyDescent="0.2">
      <c r="B16406" s="465"/>
      <c r="C16406" s="465"/>
    </row>
    <row r="16407" spans="2:3" x14ac:dyDescent="0.2">
      <c r="B16407" s="465"/>
      <c r="C16407" s="465"/>
    </row>
    <row r="16408" spans="2:3" x14ac:dyDescent="0.2">
      <c r="B16408" s="465"/>
      <c r="C16408" s="465"/>
    </row>
    <row r="16409" spans="2:3" x14ac:dyDescent="0.2">
      <c r="B16409" s="465"/>
      <c r="C16409" s="465"/>
    </row>
    <row r="16410" spans="2:3" x14ac:dyDescent="0.2">
      <c r="B16410" s="465"/>
      <c r="C16410" s="465"/>
    </row>
    <row r="16411" spans="2:3" x14ac:dyDescent="0.2">
      <c r="B16411" s="465"/>
      <c r="C16411" s="465"/>
    </row>
    <row r="16412" spans="2:3" x14ac:dyDescent="0.2">
      <c r="B16412" s="465"/>
      <c r="C16412" s="465"/>
    </row>
    <row r="16413" spans="2:3" x14ac:dyDescent="0.2">
      <c r="B16413" s="465"/>
      <c r="C16413" s="465"/>
    </row>
    <row r="16414" spans="2:3" x14ac:dyDescent="0.2">
      <c r="B16414" s="465"/>
      <c r="C16414" s="465"/>
    </row>
    <row r="16415" spans="2:3" x14ac:dyDescent="0.2">
      <c r="B16415" s="465"/>
      <c r="C16415" s="465"/>
    </row>
    <row r="16416" spans="2:3" x14ac:dyDescent="0.2">
      <c r="B16416" s="465"/>
      <c r="C16416" s="465"/>
    </row>
    <row r="16417" spans="2:3" x14ac:dyDescent="0.2">
      <c r="B16417" s="465"/>
      <c r="C16417" s="465"/>
    </row>
    <row r="16418" spans="2:3" x14ac:dyDescent="0.2">
      <c r="B16418" s="465"/>
      <c r="C16418" s="465"/>
    </row>
    <row r="16419" spans="2:3" x14ac:dyDescent="0.2">
      <c r="B16419" s="465"/>
      <c r="C16419" s="465"/>
    </row>
    <row r="16420" spans="2:3" x14ac:dyDescent="0.2">
      <c r="B16420" s="465"/>
      <c r="C16420" s="465"/>
    </row>
    <row r="16421" spans="2:3" x14ac:dyDescent="0.2">
      <c r="B16421" s="465"/>
      <c r="C16421" s="465"/>
    </row>
    <row r="16422" spans="2:3" x14ac:dyDescent="0.2">
      <c r="B16422" s="465"/>
      <c r="C16422" s="465"/>
    </row>
    <row r="16423" spans="2:3" x14ac:dyDescent="0.2">
      <c r="B16423" s="465"/>
      <c r="C16423" s="465"/>
    </row>
    <row r="16424" spans="2:3" x14ac:dyDescent="0.2">
      <c r="B16424" s="465"/>
      <c r="C16424" s="465"/>
    </row>
    <row r="16425" spans="2:3" x14ac:dyDescent="0.2">
      <c r="B16425" s="465"/>
      <c r="C16425" s="465"/>
    </row>
    <row r="16426" spans="2:3" x14ac:dyDescent="0.2">
      <c r="B16426" s="465"/>
      <c r="C16426" s="465"/>
    </row>
    <row r="16427" spans="2:3" x14ac:dyDescent="0.2">
      <c r="B16427" s="465"/>
      <c r="C16427" s="465"/>
    </row>
    <row r="16428" spans="2:3" x14ac:dyDescent="0.2">
      <c r="B16428" s="465"/>
      <c r="C16428" s="465"/>
    </row>
    <row r="16429" spans="2:3" x14ac:dyDescent="0.2">
      <c r="B16429" s="465"/>
      <c r="C16429" s="465"/>
    </row>
    <row r="16430" spans="2:3" x14ac:dyDescent="0.2">
      <c r="B16430" s="465"/>
      <c r="C16430" s="465"/>
    </row>
    <row r="16431" spans="2:3" x14ac:dyDescent="0.2">
      <c r="B16431" s="465"/>
      <c r="C16431" s="465"/>
    </row>
    <row r="16432" spans="2:3" x14ac:dyDescent="0.2">
      <c r="B16432" s="465"/>
      <c r="C16432" s="465"/>
    </row>
    <row r="16433" spans="2:3" x14ac:dyDescent="0.2">
      <c r="B16433" s="465"/>
      <c r="C16433" s="465"/>
    </row>
    <row r="16434" spans="2:3" x14ac:dyDescent="0.2">
      <c r="B16434" s="465"/>
      <c r="C16434" s="465"/>
    </row>
    <row r="16435" spans="2:3" x14ac:dyDescent="0.2">
      <c r="B16435" s="465"/>
      <c r="C16435" s="465"/>
    </row>
    <row r="16436" spans="2:3" x14ac:dyDescent="0.2">
      <c r="B16436" s="465"/>
      <c r="C16436" s="465"/>
    </row>
    <row r="16437" spans="2:3" x14ac:dyDescent="0.2">
      <c r="B16437" s="465"/>
      <c r="C16437" s="465"/>
    </row>
    <row r="16438" spans="2:3" x14ac:dyDescent="0.2">
      <c r="B16438" s="465"/>
      <c r="C16438" s="465"/>
    </row>
    <row r="16439" spans="2:3" x14ac:dyDescent="0.2">
      <c r="B16439" s="465"/>
      <c r="C16439" s="465"/>
    </row>
    <row r="16440" spans="2:3" x14ac:dyDescent="0.2">
      <c r="B16440" s="465"/>
      <c r="C16440" s="465"/>
    </row>
    <row r="16441" spans="2:3" x14ac:dyDescent="0.2">
      <c r="B16441" s="465"/>
      <c r="C16441" s="465"/>
    </row>
    <row r="16442" spans="2:3" x14ac:dyDescent="0.2">
      <c r="B16442" s="465"/>
      <c r="C16442" s="465"/>
    </row>
    <row r="16443" spans="2:3" x14ac:dyDescent="0.2">
      <c r="B16443" s="465"/>
      <c r="C16443" s="465"/>
    </row>
    <row r="16444" spans="2:3" x14ac:dyDescent="0.2">
      <c r="B16444" s="465"/>
      <c r="C16444" s="465"/>
    </row>
    <row r="16445" spans="2:3" x14ac:dyDescent="0.2">
      <c r="B16445" s="465"/>
      <c r="C16445" s="465"/>
    </row>
    <row r="16446" spans="2:3" x14ac:dyDescent="0.2">
      <c r="B16446" s="465"/>
      <c r="C16446" s="465"/>
    </row>
    <row r="16447" spans="2:3" x14ac:dyDescent="0.2">
      <c r="B16447" s="465"/>
      <c r="C16447" s="465"/>
    </row>
    <row r="16448" spans="2:3" x14ac:dyDescent="0.2">
      <c r="B16448" s="465"/>
      <c r="C16448" s="465"/>
    </row>
    <row r="16449" spans="2:3" x14ac:dyDescent="0.2">
      <c r="B16449" s="465"/>
      <c r="C16449" s="465"/>
    </row>
    <row r="16450" spans="2:3" x14ac:dyDescent="0.2">
      <c r="B16450" s="465"/>
      <c r="C16450" s="465"/>
    </row>
    <row r="16451" spans="2:3" x14ac:dyDescent="0.2">
      <c r="B16451" s="465"/>
      <c r="C16451" s="465"/>
    </row>
    <row r="16452" spans="2:3" x14ac:dyDescent="0.2">
      <c r="B16452" s="465"/>
      <c r="C16452" s="465"/>
    </row>
    <row r="16453" spans="2:3" x14ac:dyDescent="0.2">
      <c r="B16453" s="465"/>
      <c r="C16453" s="465"/>
    </row>
    <row r="16454" spans="2:3" x14ac:dyDescent="0.2">
      <c r="B16454" s="465"/>
      <c r="C16454" s="465"/>
    </row>
    <row r="16455" spans="2:3" x14ac:dyDescent="0.2">
      <c r="B16455" s="465"/>
      <c r="C16455" s="465"/>
    </row>
    <row r="16456" spans="2:3" x14ac:dyDescent="0.2">
      <c r="B16456" s="465"/>
      <c r="C16456" s="465"/>
    </row>
    <row r="16457" spans="2:3" x14ac:dyDescent="0.2">
      <c r="B16457" s="465"/>
      <c r="C16457" s="465"/>
    </row>
    <row r="16458" spans="2:3" x14ac:dyDescent="0.2">
      <c r="B16458" s="465"/>
      <c r="C16458" s="465"/>
    </row>
    <row r="16459" spans="2:3" x14ac:dyDescent="0.2">
      <c r="B16459" s="465"/>
      <c r="C16459" s="465"/>
    </row>
    <row r="16460" spans="2:3" x14ac:dyDescent="0.2">
      <c r="B16460" s="465"/>
      <c r="C16460" s="465"/>
    </row>
    <row r="16461" spans="2:3" x14ac:dyDescent="0.2">
      <c r="B16461" s="465"/>
      <c r="C16461" s="465"/>
    </row>
    <row r="16462" spans="2:3" x14ac:dyDescent="0.2">
      <c r="B16462" s="465"/>
      <c r="C16462" s="465"/>
    </row>
    <row r="16463" spans="2:3" x14ac:dyDescent="0.2">
      <c r="B16463" s="465"/>
      <c r="C16463" s="465"/>
    </row>
    <row r="16464" spans="2:3" x14ac:dyDescent="0.2">
      <c r="B16464" s="465"/>
      <c r="C16464" s="465"/>
    </row>
    <row r="16465" spans="2:3" x14ac:dyDescent="0.2">
      <c r="B16465" s="465"/>
      <c r="C16465" s="465"/>
    </row>
    <row r="16466" spans="2:3" x14ac:dyDescent="0.2">
      <c r="B16466" s="465"/>
      <c r="C16466" s="465"/>
    </row>
    <row r="16467" spans="2:3" x14ac:dyDescent="0.2">
      <c r="B16467" s="465"/>
      <c r="C16467" s="465"/>
    </row>
    <row r="16468" spans="2:3" x14ac:dyDescent="0.2">
      <c r="B16468" s="465"/>
      <c r="C16468" s="465"/>
    </row>
    <row r="16469" spans="2:3" x14ac:dyDescent="0.2">
      <c r="B16469" s="465"/>
      <c r="C16469" s="465"/>
    </row>
    <row r="16470" spans="2:3" x14ac:dyDescent="0.2">
      <c r="B16470" s="465"/>
      <c r="C16470" s="465"/>
    </row>
    <row r="16471" spans="2:3" x14ac:dyDescent="0.2">
      <c r="B16471" s="465"/>
      <c r="C16471" s="465"/>
    </row>
    <row r="16472" spans="2:3" x14ac:dyDescent="0.2">
      <c r="B16472" s="465"/>
      <c r="C16472" s="465"/>
    </row>
    <row r="16473" spans="2:3" x14ac:dyDescent="0.2">
      <c r="B16473" s="465"/>
      <c r="C16473" s="465"/>
    </row>
    <row r="16474" spans="2:3" x14ac:dyDescent="0.2">
      <c r="B16474" s="465"/>
      <c r="C16474" s="465"/>
    </row>
    <row r="16475" spans="2:3" x14ac:dyDescent="0.2">
      <c r="B16475" s="465"/>
      <c r="C16475" s="465"/>
    </row>
    <row r="16476" spans="2:3" x14ac:dyDescent="0.2">
      <c r="B16476" s="465"/>
      <c r="C16476" s="465"/>
    </row>
    <row r="16477" spans="2:3" x14ac:dyDescent="0.2">
      <c r="B16477" s="465"/>
      <c r="C16477" s="465"/>
    </row>
    <row r="16478" spans="2:3" x14ac:dyDescent="0.2">
      <c r="B16478" s="465"/>
      <c r="C16478" s="465"/>
    </row>
    <row r="16479" spans="2:3" x14ac:dyDescent="0.2">
      <c r="B16479" s="465"/>
      <c r="C16479" s="465"/>
    </row>
    <row r="16480" spans="2:3" x14ac:dyDescent="0.2">
      <c r="B16480" s="465"/>
      <c r="C16480" s="465"/>
    </row>
    <row r="16481" spans="2:3" x14ac:dyDescent="0.2">
      <c r="B16481" s="465"/>
      <c r="C16481" s="465"/>
    </row>
    <row r="16482" spans="2:3" x14ac:dyDescent="0.2">
      <c r="B16482" s="465"/>
      <c r="C16482" s="465"/>
    </row>
    <row r="16483" spans="2:3" x14ac:dyDescent="0.2">
      <c r="B16483" s="465"/>
      <c r="C16483" s="465"/>
    </row>
    <row r="16484" spans="2:3" x14ac:dyDescent="0.2">
      <c r="B16484" s="465"/>
      <c r="C16484" s="465"/>
    </row>
    <row r="16485" spans="2:3" x14ac:dyDescent="0.2">
      <c r="B16485" s="465"/>
      <c r="C16485" s="465"/>
    </row>
    <row r="16486" spans="2:3" x14ac:dyDescent="0.2">
      <c r="B16486" s="465"/>
      <c r="C16486" s="465"/>
    </row>
    <row r="16487" spans="2:3" x14ac:dyDescent="0.2">
      <c r="B16487" s="465"/>
      <c r="C16487" s="465"/>
    </row>
    <row r="16488" spans="2:3" x14ac:dyDescent="0.2">
      <c r="B16488" s="465"/>
      <c r="C16488" s="465"/>
    </row>
    <row r="16489" spans="2:3" x14ac:dyDescent="0.2">
      <c r="B16489" s="465"/>
      <c r="C16489" s="465"/>
    </row>
    <row r="16490" spans="2:3" x14ac:dyDescent="0.2">
      <c r="B16490" s="465"/>
      <c r="C16490" s="465"/>
    </row>
    <row r="16491" spans="2:3" x14ac:dyDescent="0.2">
      <c r="B16491" s="465"/>
      <c r="C16491" s="465"/>
    </row>
    <row r="16492" spans="2:3" x14ac:dyDescent="0.2">
      <c r="B16492" s="465"/>
      <c r="C16492" s="465"/>
    </row>
    <row r="16493" spans="2:3" x14ac:dyDescent="0.2">
      <c r="B16493" s="465"/>
      <c r="C16493" s="465"/>
    </row>
    <row r="16494" spans="2:3" x14ac:dyDescent="0.2">
      <c r="B16494" s="465"/>
      <c r="C16494" s="465"/>
    </row>
    <row r="16495" spans="2:3" x14ac:dyDescent="0.2">
      <c r="B16495" s="465"/>
      <c r="C16495" s="465"/>
    </row>
    <row r="16496" spans="2:3" x14ac:dyDescent="0.2">
      <c r="B16496" s="465"/>
      <c r="C16496" s="465"/>
    </row>
    <row r="16497" spans="2:3" x14ac:dyDescent="0.2">
      <c r="B16497" s="465"/>
      <c r="C16497" s="465"/>
    </row>
    <row r="16498" spans="2:3" x14ac:dyDescent="0.2">
      <c r="B16498" s="465"/>
      <c r="C16498" s="465"/>
    </row>
    <row r="16499" spans="2:3" x14ac:dyDescent="0.2">
      <c r="B16499" s="465"/>
      <c r="C16499" s="465"/>
    </row>
    <row r="16500" spans="2:3" x14ac:dyDescent="0.2">
      <c r="B16500" s="465"/>
      <c r="C16500" s="465"/>
    </row>
    <row r="16501" spans="2:3" x14ac:dyDescent="0.2">
      <c r="B16501" s="465"/>
      <c r="C16501" s="465"/>
    </row>
    <row r="16502" spans="2:3" x14ac:dyDescent="0.2">
      <c r="B16502" s="465"/>
      <c r="C16502" s="465"/>
    </row>
    <row r="16503" spans="2:3" x14ac:dyDescent="0.2">
      <c r="B16503" s="465"/>
      <c r="C16503" s="465"/>
    </row>
    <row r="16504" spans="2:3" x14ac:dyDescent="0.2">
      <c r="B16504" s="465"/>
      <c r="C16504" s="465"/>
    </row>
    <row r="16505" spans="2:3" x14ac:dyDescent="0.2">
      <c r="B16505" s="465"/>
      <c r="C16505" s="465"/>
    </row>
    <row r="16506" spans="2:3" x14ac:dyDescent="0.2">
      <c r="B16506" s="465"/>
      <c r="C16506" s="465"/>
    </row>
    <row r="16507" spans="2:3" x14ac:dyDescent="0.2">
      <c r="B16507" s="465"/>
      <c r="C16507" s="465"/>
    </row>
    <row r="16508" spans="2:3" x14ac:dyDescent="0.2">
      <c r="B16508" s="465"/>
      <c r="C16508" s="465"/>
    </row>
    <row r="16509" spans="2:3" x14ac:dyDescent="0.2">
      <c r="B16509" s="465"/>
      <c r="C16509" s="465"/>
    </row>
    <row r="16510" spans="2:3" x14ac:dyDescent="0.2">
      <c r="B16510" s="465"/>
      <c r="C16510" s="465"/>
    </row>
    <row r="16511" spans="2:3" x14ac:dyDescent="0.2">
      <c r="B16511" s="465"/>
      <c r="C16511" s="465"/>
    </row>
    <row r="16512" spans="2:3" x14ac:dyDescent="0.2">
      <c r="B16512" s="465"/>
      <c r="C16512" s="465"/>
    </row>
    <row r="16513" spans="2:3" x14ac:dyDescent="0.2">
      <c r="B16513" s="465"/>
      <c r="C16513" s="465"/>
    </row>
    <row r="16514" spans="2:3" x14ac:dyDescent="0.2">
      <c r="B16514" s="465"/>
      <c r="C16514" s="465"/>
    </row>
    <row r="16515" spans="2:3" x14ac:dyDescent="0.2">
      <c r="B16515" s="465"/>
      <c r="C16515" s="465"/>
    </row>
    <row r="16516" spans="2:3" x14ac:dyDescent="0.2">
      <c r="B16516" s="465"/>
      <c r="C16516" s="465"/>
    </row>
    <row r="16517" spans="2:3" x14ac:dyDescent="0.2">
      <c r="B16517" s="465"/>
      <c r="C16517" s="465"/>
    </row>
    <row r="16518" spans="2:3" x14ac:dyDescent="0.2">
      <c r="B16518" s="465"/>
      <c r="C16518" s="465"/>
    </row>
    <row r="16519" spans="2:3" x14ac:dyDescent="0.2">
      <c r="B16519" s="465"/>
      <c r="C16519" s="465"/>
    </row>
    <row r="16520" spans="2:3" x14ac:dyDescent="0.2">
      <c r="B16520" s="465"/>
      <c r="C16520" s="465"/>
    </row>
    <row r="16521" spans="2:3" x14ac:dyDescent="0.2">
      <c r="B16521" s="465"/>
      <c r="C16521" s="465"/>
    </row>
    <row r="16522" spans="2:3" x14ac:dyDescent="0.2">
      <c r="B16522" s="465"/>
      <c r="C16522" s="465"/>
    </row>
    <row r="16523" spans="2:3" x14ac:dyDescent="0.2">
      <c r="B16523" s="465"/>
      <c r="C16523" s="465"/>
    </row>
    <row r="16524" spans="2:3" x14ac:dyDescent="0.2">
      <c r="B16524" s="465"/>
      <c r="C16524" s="465"/>
    </row>
    <row r="16525" spans="2:3" x14ac:dyDescent="0.2">
      <c r="B16525" s="465"/>
      <c r="C16525" s="465"/>
    </row>
    <row r="16526" spans="2:3" x14ac:dyDescent="0.2">
      <c r="B16526" s="465"/>
      <c r="C16526" s="465"/>
    </row>
    <row r="16527" spans="2:3" x14ac:dyDescent="0.2">
      <c r="B16527" s="465"/>
      <c r="C16527" s="465"/>
    </row>
    <row r="16528" spans="2:3" x14ac:dyDescent="0.2">
      <c r="B16528" s="465"/>
      <c r="C16528" s="465"/>
    </row>
    <row r="16529" spans="2:3" x14ac:dyDescent="0.2">
      <c r="B16529" s="465"/>
      <c r="C16529" s="465"/>
    </row>
    <row r="16530" spans="2:3" x14ac:dyDescent="0.2">
      <c r="B16530" s="465"/>
      <c r="C16530" s="465"/>
    </row>
    <row r="16531" spans="2:3" x14ac:dyDescent="0.2">
      <c r="B16531" s="465"/>
      <c r="C16531" s="465"/>
    </row>
    <row r="16532" spans="2:3" x14ac:dyDescent="0.2">
      <c r="B16532" s="465"/>
      <c r="C16532" s="465"/>
    </row>
    <row r="16533" spans="2:3" x14ac:dyDescent="0.2">
      <c r="B16533" s="465"/>
      <c r="C16533" s="465"/>
    </row>
    <row r="16534" spans="2:3" x14ac:dyDescent="0.2">
      <c r="B16534" s="465"/>
      <c r="C16534" s="465"/>
    </row>
    <row r="16535" spans="2:3" x14ac:dyDescent="0.2">
      <c r="B16535" s="465"/>
      <c r="C16535" s="465"/>
    </row>
    <row r="16536" spans="2:3" x14ac:dyDescent="0.2">
      <c r="B16536" s="465"/>
      <c r="C16536" s="465"/>
    </row>
    <row r="16537" spans="2:3" x14ac:dyDescent="0.2">
      <c r="B16537" s="465"/>
      <c r="C16537" s="465"/>
    </row>
    <row r="16538" spans="2:3" x14ac:dyDescent="0.2">
      <c r="B16538" s="465"/>
      <c r="C16538" s="465"/>
    </row>
    <row r="16539" spans="2:3" x14ac:dyDescent="0.2">
      <c r="B16539" s="465"/>
      <c r="C16539" s="465"/>
    </row>
    <row r="16540" spans="2:3" x14ac:dyDescent="0.2">
      <c r="B16540" s="465"/>
      <c r="C16540" s="465"/>
    </row>
    <row r="16541" spans="2:3" x14ac:dyDescent="0.2">
      <c r="B16541" s="465"/>
      <c r="C16541" s="465"/>
    </row>
    <row r="16542" spans="2:3" x14ac:dyDescent="0.2">
      <c r="B16542" s="465"/>
      <c r="C16542" s="465"/>
    </row>
    <row r="16543" spans="2:3" x14ac:dyDescent="0.2">
      <c r="B16543" s="465"/>
      <c r="C16543" s="465"/>
    </row>
    <row r="16544" spans="2:3" x14ac:dyDescent="0.2">
      <c r="B16544" s="465"/>
      <c r="C16544" s="465"/>
    </row>
    <row r="16545" spans="2:3" x14ac:dyDescent="0.2">
      <c r="B16545" s="465"/>
      <c r="C16545" s="465"/>
    </row>
    <row r="16546" spans="2:3" x14ac:dyDescent="0.2">
      <c r="B16546" s="465"/>
      <c r="C16546" s="465"/>
    </row>
    <row r="16547" spans="2:3" x14ac:dyDescent="0.2">
      <c r="B16547" s="465"/>
      <c r="C16547" s="465"/>
    </row>
    <row r="16548" spans="2:3" x14ac:dyDescent="0.2">
      <c r="B16548" s="465"/>
      <c r="C16548" s="465"/>
    </row>
    <row r="16549" spans="2:3" x14ac:dyDescent="0.2">
      <c r="B16549" s="465"/>
      <c r="C16549" s="465"/>
    </row>
    <row r="16550" spans="2:3" x14ac:dyDescent="0.2">
      <c r="B16550" s="465"/>
      <c r="C16550" s="465"/>
    </row>
    <row r="16551" spans="2:3" x14ac:dyDescent="0.2">
      <c r="B16551" s="465"/>
      <c r="C16551" s="465"/>
    </row>
    <row r="16552" spans="2:3" x14ac:dyDescent="0.2">
      <c r="B16552" s="465"/>
      <c r="C16552" s="465"/>
    </row>
    <row r="16553" spans="2:3" x14ac:dyDescent="0.2">
      <c r="B16553" s="465"/>
      <c r="C16553" s="465"/>
    </row>
    <row r="16554" spans="2:3" x14ac:dyDescent="0.2">
      <c r="B16554" s="465"/>
      <c r="C16554" s="465"/>
    </row>
    <row r="16555" spans="2:3" x14ac:dyDescent="0.2">
      <c r="B16555" s="465"/>
      <c r="C16555" s="465"/>
    </row>
    <row r="16556" spans="2:3" x14ac:dyDescent="0.2">
      <c r="B16556" s="465"/>
      <c r="C16556" s="465"/>
    </row>
    <row r="16557" spans="2:3" x14ac:dyDescent="0.2">
      <c r="B16557" s="465"/>
      <c r="C16557" s="465"/>
    </row>
    <row r="16558" spans="2:3" x14ac:dyDescent="0.2">
      <c r="B16558" s="465"/>
      <c r="C16558" s="465"/>
    </row>
    <row r="16559" spans="2:3" x14ac:dyDescent="0.2">
      <c r="B16559" s="465"/>
      <c r="C16559" s="465"/>
    </row>
    <row r="16560" spans="2:3" x14ac:dyDescent="0.2">
      <c r="B16560" s="465"/>
      <c r="C16560" s="465"/>
    </row>
    <row r="16561" spans="2:3" x14ac:dyDescent="0.2">
      <c r="B16561" s="465"/>
      <c r="C16561" s="465"/>
    </row>
    <row r="16562" spans="2:3" x14ac:dyDescent="0.2">
      <c r="B16562" s="465"/>
      <c r="C16562" s="465"/>
    </row>
    <row r="16563" spans="2:3" x14ac:dyDescent="0.2">
      <c r="B16563" s="465"/>
      <c r="C16563" s="465"/>
    </row>
    <row r="16564" spans="2:3" x14ac:dyDescent="0.2">
      <c r="B16564" s="465"/>
      <c r="C16564" s="465"/>
    </row>
    <row r="16565" spans="2:3" x14ac:dyDescent="0.2">
      <c r="B16565" s="465"/>
      <c r="C16565" s="465"/>
    </row>
    <row r="16566" spans="2:3" x14ac:dyDescent="0.2">
      <c r="B16566" s="465"/>
      <c r="C16566" s="465"/>
    </row>
    <row r="16567" spans="2:3" x14ac:dyDescent="0.2">
      <c r="B16567" s="465"/>
      <c r="C16567" s="465"/>
    </row>
    <row r="16568" spans="2:3" x14ac:dyDescent="0.2">
      <c r="B16568" s="465"/>
      <c r="C16568" s="465"/>
    </row>
    <row r="16569" spans="2:3" x14ac:dyDescent="0.2">
      <c r="B16569" s="465"/>
      <c r="C16569" s="465"/>
    </row>
    <row r="16570" spans="2:3" x14ac:dyDescent="0.2">
      <c r="B16570" s="465"/>
      <c r="C16570" s="465"/>
    </row>
    <row r="16571" spans="2:3" x14ac:dyDescent="0.2">
      <c r="B16571" s="465"/>
      <c r="C16571" s="465"/>
    </row>
    <row r="16572" spans="2:3" x14ac:dyDescent="0.2">
      <c r="B16572" s="465"/>
      <c r="C16572" s="465"/>
    </row>
    <row r="16573" spans="2:3" x14ac:dyDescent="0.2">
      <c r="B16573" s="465"/>
      <c r="C16573" s="465"/>
    </row>
    <row r="16574" spans="2:3" x14ac:dyDescent="0.2">
      <c r="B16574" s="465"/>
      <c r="C16574" s="465"/>
    </row>
    <row r="16575" spans="2:3" x14ac:dyDescent="0.2">
      <c r="B16575" s="465"/>
      <c r="C16575" s="465"/>
    </row>
    <row r="16576" spans="2:3" x14ac:dyDescent="0.2">
      <c r="B16576" s="465"/>
      <c r="C16576" s="465"/>
    </row>
    <row r="16577" spans="2:3" x14ac:dyDescent="0.2">
      <c r="B16577" s="465"/>
      <c r="C16577" s="465"/>
    </row>
    <row r="16578" spans="2:3" x14ac:dyDescent="0.2">
      <c r="B16578" s="465"/>
      <c r="C16578" s="465"/>
    </row>
    <row r="16579" spans="2:3" x14ac:dyDescent="0.2">
      <c r="B16579" s="465"/>
      <c r="C16579" s="465"/>
    </row>
    <row r="16580" spans="2:3" x14ac:dyDescent="0.2">
      <c r="B16580" s="465"/>
      <c r="C16580" s="465"/>
    </row>
    <row r="16581" spans="2:3" x14ac:dyDescent="0.2">
      <c r="B16581" s="465"/>
      <c r="C16581" s="465"/>
    </row>
    <row r="16582" spans="2:3" x14ac:dyDescent="0.2">
      <c r="B16582" s="465"/>
      <c r="C16582" s="465"/>
    </row>
    <row r="16583" spans="2:3" x14ac:dyDescent="0.2">
      <c r="B16583" s="465"/>
      <c r="C16583" s="465"/>
    </row>
    <row r="16584" spans="2:3" x14ac:dyDescent="0.2">
      <c r="B16584" s="465"/>
      <c r="C16584" s="465"/>
    </row>
    <row r="16585" spans="2:3" x14ac:dyDescent="0.2">
      <c r="B16585" s="465"/>
      <c r="C16585" s="465"/>
    </row>
    <row r="16586" spans="2:3" x14ac:dyDescent="0.2">
      <c r="B16586" s="465"/>
      <c r="C16586" s="465"/>
    </row>
    <row r="16587" spans="2:3" x14ac:dyDescent="0.2">
      <c r="B16587" s="465"/>
      <c r="C16587" s="465"/>
    </row>
    <row r="16588" spans="2:3" x14ac:dyDescent="0.2">
      <c r="B16588" s="465"/>
      <c r="C16588" s="465"/>
    </row>
    <row r="16589" spans="2:3" x14ac:dyDescent="0.2">
      <c r="B16589" s="465"/>
      <c r="C16589" s="465"/>
    </row>
    <row r="16590" spans="2:3" x14ac:dyDescent="0.2">
      <c r="B16590" s="465"/>
      <c r="C16590" s="465"/>
    </row>
    <row r="16591" spans="2:3" x14ac:dyDescent="0.2">
      <c r="B16591" s="465"/>
      <c r="C16591" s="465"/>
    </row>
    <row r="16592" spans="2:3" x14ac:dyDescent="0.2">
      <c r="B16592" s="465"/>
      <c r="C16592" s="465"/>
    </row>
    <row r="16593" spans="2:3" x14ac:dyDescent="0.2">
      <c r="B16593" s="465"/>
      <c r="C16593" s="465"/>
    </row>
    <row r="16594" spans="2:3" x14ac:dyDescent="0.2">
      <c r="B16594" s="465"/>
      <c r="C16594" s="465"/>
    </row>
    <row r="16595" spans="2:3" x14ac:dyDescent="0.2">
      <c r="B16595" s="465"/>
      <c r="C16595" s="465"/>
    </row>
    <row r="16596" spans="2:3" x14ac:dyDescent="0.2">
      <c r="B16596" s="465"/>
      <c r="C16596" s="465"/>
    </row>
    <row r="16597" spans="2:3" x14ac:dyDescent="0.2">
      <c r="B16597" s="465"/>
      <c r="C16597" s="465"/>
    </row>
    <row r="16598" spans="2:3" x14ac:dyDescent="0.2">
      <c r="B16598" s="465"/>
      <c r="C16598" s="465"/>
    </row>
    <row r="16599" spans="2:3" x14ac:dyDescent="0.2">
      <c r="B16599" s="465"/>
      <c r="C16599" s="465"/>
    </row>
    <row r="16600" spans="2:3" x14ac:dyDescent="0.2">
      <c r="B16600" s="465"/>
      <c r="C16600" s="465"/>
    </row>
    <row r="16601" spans="2:3" x14ac:dyDescent="0.2">
      <c r="B16601" s="465"/>
      <c r="C16601" s="465"/>
    </row>
    <row r="16602" spans="2:3" x14ac:dyDescent="0.2">
      <c r="B16602" s="465"/>
      <c r="C16602" s="465"/>
    </row>
    <row r="16603" spans="2:3" x14ac:dyDescent="0.2">
      <c r="B16603" s="465"/>
      <c r="C16603" s="465"/>
    </row>
    <row r="16604" spans="2:3" x14ac:dyDescent="0.2">
      <c r="B16604" s="465"/>
      <c r="C16604" s="465"/>
    </row>
    <row r="16605" spans="2:3" x14ac:dyDescent="0.2">
      <c r="B16605" s="465"/>
      <c r="C16605" s="465"/>
    </row>
    <row r="16606" spans="2:3" x14ac:dyDescent="0.2">
      <c r="B16606" s="465"/>
      <c r="C16606" s="465"/>
    </row>
    <row r="16607" spans="2:3" x14ac:dyDescent="0.2">
      <c r="B16607" s="465"/>
      <c r="C16607" s="465"/>
    </row>
    <row r="16608" spans="2:3" x14ac:dyDescent="0.2">
      <c r="B16608" s="465"/>
      <c r="C16608" s="465"/>
    </row>
    <row r="16609" spans="2:3" x14ac:dyDescent="0.2">
      <c r="B16609" s="465"/>
      <c r="C16609" s="465"/>
    </row>
    <row r="16610" spans="2:3" x14ac:dyDescent="0.2">
      <c r="B16610" s="465"/>
      <c r="C16610" s="465"/>
    </row>
    <row r="16611" spans="2:3" x14ac:dyDescent="0.2">
      <c r="B16611" s="465"/>
      <c r="C16611" s="465"/>
    </row>
    <row r="16612" spans="2:3" x14ac:dyDescent="0.2">
      <c r="B16612" s="465"/>
      <c r="C16612" s="465"/>
    </row>
    <row r="16613" spans="2:3" x14ac:dyDescent="0.2">
      <c r="B16613" s="465"/>
      <c r="C16613" s="465"/>
    </row>
    <row r="16614" spans="2:3" x14ac:dyDescent="0.2">
      <c r="B16614" s="465"/>
      <c r="C16614" s="465"/>
    </row>
    <row r="16615" spans="2:3" x14ac:dyDescent="0.2">
      <c r="B16615" s="465"/>
      <c r="C16615" s="465"/>
    </row>
    <row r="16616" spans="2:3" x14ac:dyDescent="0.2">
      <c r="B16616" s="465"/>
      <c r="C16616" s="465"/>
    </row>
    <row r="16617" spans="2:3" x14ac:dyDescent="0.2">
      <c r="B16617" s="465"/>
      <c r="C16617" s="465"/>
    </row>
    <row r="16618" spans="2:3" x14ac:dyDescent="0.2">
      <c r="B16618" s="465"/>
      <c r="C16618" s="465"/>
    </row>
    <row r="16619" spans="2:3" x14ac:dyDescent="0.2">
      <c r="B16619" s="465"/>
      <c r="C16619" s="465"/>
    </row>
    <row r="16620" spans="2:3" x14ac:dyDescent="0.2">
      <c r="B16620" s="465"/>
      <c r="C16620" s="465"/>
    </row>
    <row r="16621" spans="2:3" x14ac:dyDescent="0.2">
      <c r="B16621" s="465"/>
      <c r="C16621" s="465"/>
    </row>
    <row r="16622" spans="2:3" x14ac:dyDescent="0.2">
      <c r="B16622" s="465"/>
      <c r="C16622" s="465"/>
    </row>
    <row r="16623" spans="2:3" x14ac:dyDescent="0.2">
      <c r="B16623" s="465"/>
      <c r="C16623" s="465"/>
    </row>
    <row r="16624" spans="2:3" x14ac:dyDescent="0.2">
      <c r="B16624" s="465"/>
      <c r="C16624" s="465"/>
    </row>
    <row r="16625" spans="2:3" x14ac:dyDescent="0.2">
      <c r="B16625" s="465"/>
      <c r="C16625" s="465"/>
    </row>
    <row r="16626" spans="2:3" x14ac:dyDescent="0.2">
      <c r="B16626" s="465"/>
      <c r="C16626" s="465"/>
    </row>
    <row r="16627" spans="2:3" x14ac:dyDescent="0.2">
      <c r="B16627" s="465"/>
      <c r="C16627" s="465"/>
    </row>
    <row r="16628" spans="2:3" x14ac:dyDescent="0.2">
      <c r="B16628" s="465"/>
      <c r="C16628" s="465"/>
    </row>
    <row r="16629" spans="2:3" x14ac:dyDescent="0.2">
      <c r="B16629" s="465"/>
      <c r="C16629" s="465"/>
    </row>
    <row r="16630" spans="2:3" x14ac:dyDescent="0.2">
      <c r="B16630" s="465"/>
      <c r="C16630" s="465"/>
    </row>
    <row r="16631" spans="2:3" x14ac:dyDescent="0.2">
      <c r="B16631" s="465"/>
      <c r="C16631" s="465"/>
    </row>
    <row r="16632" spans="2:3" x14ac:dyDescent="0.2">
      <c r="B16632" s="465"/>
      <c r="C16632" s="465"/>
    </row>
    <row r="16633" spans="2:3" x14ac:dyDescent="0.2">
      <c r="B16633" s="465"/>
      <c r="C16633" s="465"/>
    </row>
    <row r="16634" spans="2:3" x14ac:dyDescent="0.2">
      <c r="B16634" s="465"/>
      <c r="C16634" s="465"/>
    </row>
    <row r="16635" spans="2:3" x14ac:dyDescent="0.2">
      <c r="B16635" s="465"/>
      <c r="C16635" s="465"/>
    </row>
    <row r="16636" spans="2:3" x14ac:dyDescent="0.2">
      <c r="B16636" s="465"/>
      <c r="C16636" s="465"/>
    </row>
    <row r="16637" spans="2:3" x14ac:dyDescent="0.2">
      <c r="B16637" s="465"/>
      <c r="C16637" s="465"/>
    </row>
    <row r="16638" spans="2:3" x14ac:dyDescent="0.2">
      <c r="B16638" s="465"/>
      <c r="C16638" s="465"/>
    </row>
    <row r="16639" spans="2:3" x14ac:dyDescent="0.2">
      <c r="B16639" s="465"/>
      <c r="C16639" s="465"/>
    </row>
    <row r="16640" spans="2:3" x14ac:dyDescent="0.2">
      <c r="B16640" s="465"/>
      <c r="C16640" s="465"/>
    </row>
    <row r="16641" spans="2:3" x14ac:dyDescent="0.2">
      <c r="B16641" s="465"/>
      <c r="C16641" s="465"/>
    </row>
    <row r="16642" spans="2:3" x14ac:dyDescent="0.2">
      <c r="B16642" s="465"/>
      <c r="C16642" s="465"/>
    </row>
    <row r="16643" spans="2:3" x14ac:dyDescent="0.2">
      <c r="B16643" s="465"/>
      <c r="C16643" s="465"/>
    </row>
    <row r="16644" spans="2:3" x14ac:dyDescent="0.2">
      <c r="B16644" s="465"/>
      <c r="C16644" s="465"/>
    </row>
    <row r="16645" spans="2:3" x14ac:dyDescent="0.2">
      <c r="B16645" s="465"/>
      <c r="C16645" s="465"/>
    </row>
    <row r="16646" spans="2:3" x14ac:dyDescent="0.2">
      <c r="B16646" s="465"/>
      <c r="C16646" s="465"/>
    </row>
    <row r="16647" spans="2:3" x14ac:dyDescent="0.2">
      <c r="B16647" s="465"/>
      <c r="C16647" s="465"/>
    </row>
    <row r="16648" spans="2:3" x14ac:dyDescent="0.2">
      <c r="B16648" s="465"/>
      <c r="C16648" s="465"/>
    </row>
    <row r="16649" spans="2:3" x14ac:dyDescent="0.2">
      <c r="B16649" s="465"/>
      <c r="C16649" s="465"/>
    </row>
    <row r="16650" spans="2:3" x14ac:dyDescent="0.2">
      <c r="B16650" s="465"/>
      <c r="C16650" s="465"/>
    </row>
    <row r="16651" spans="2:3" x14ac:dyDescent="0.2">
      <c r="B16651" s="465"/>
      <c r="C16651" s="465"/>
    </row>
    <row r="16652" spans="2:3" x14ac:dyDescent="0.2">
      <c r="B16652" s="465"/>
      <c r="C16652" s="465"/>
    </row>
    <row r="16653" spans="2:3" x14ac:dyDescent="0.2">
      <c r="B16653" s="465"/>
      <c r="C16653" s="465"/>
    </row>
    <row r="16654" spans="2:3" x14ac:dyDescent="0.2">
      <c r="B16654" s="465"/>
      <c r="C16654" s="465"/>
    </row>
    <row r="16655" spans="2:3" x14ac:dyDescent="0.2">
      <c r="B16655" s="465"/>
      <c r="C16655" s="465"/>
    </row>
    <row r="16656" spans="2:3" x14ac:dyDescent="0.2">
      <c r="B16656" s="465"/>
      <c r="C16656" s="465"/>
    </row>
    <row r="16657" spans="2:3" x14ac:dyDescent="0.2">
      <c r="B16657" s="465"/>
      <c r="C16657" s="465"/>
    </row>
    <row r="16658" spans="2:3" x14ac:dyDescent="0.2">
      <c r="B16658" s="465"/>
      <c r="C16658" s="465"/>
    </row>
    <row r="16659" spans="2:3" x14ac:dyDescent="0.2">
      <c r="B16659" s="465"/>
      <c r="C16659" s="465"/>
    </row>
    <row r="16660" spans="2:3" x14ac:dyDescent="0.2">
      <c r="B16660" s="465"/>
      <c r="C16660" s="465"/>
    </row>
    <row r="16661" spans="2:3" x14ac:dyDescent="0.2">
      <c r="B16661" s="465"/>
      <c r="C16661" s="465"/>
    </row>
    <row r="16662" spans="2:3" x14ac:dyDescent="0.2">
      <c r="B16662" s="465"/>
      <c r="C16662" s="465"/>
    </row>
    <row r="16663" spans="2:3" x14ac:dyDescent="0.2">
      <c r="B16663" s="465"/>
      <c r="C16663" s="465"/>
    </row>
    <row r="16664" spans="2:3" x14ac:dyDescent="0.2">
      <c r="B16664" s="465"/>
      <c r="C16664" s="465"/>
    </row>
    <row r="16665" spans="2:3" x14ac:dyDescent="0.2">
      <c r="B16665" s="465"/>
      <c r="C16665" s="465"/>
    </row>
    <row r="16666" spans="2:3" x14ac:dyDescent="0.2">
      <c r="B16666" s="465"/>
      <c r="C16666" s="465"/>
    </row>
    <row r="16667" spans="2:3" x14ac:dyDescent="0.2">
      <c r="B16667" s="465"/>
      <c r="C16667" s="465"/>
    </row>
    <row r="16668" spans="2:3" x14ac:dyDescent="0.2">
      <c r="B16668" s="465"/>
      <c r="C16668" s="465"/>
    </row>
    <row r="16669" spans="2:3" x14ac:dyDescent="0.2">
      <c r="B16669" s="465"/>
      <c r="C16669" s="465"/>
    </row>
    <row r="16670" spans="2:3" x14ac:dyDescent="0.2">
      <c r="B16670" s="465"/>
      <c r="C16670" s="465"/>
    </row>
    <row r="16671" spans="2:3" x14ac:dyDescent="0.2">
      <c r="B16671" s="465"/>
      <c r="C16671" s="465"/>
    </row>
    <row r="16672" spans="2:3" x14ac:dyDescent="0.2">
      <c r="B16672" s="465"/>
      <c r="C16672" s="465"/>
    </row>
    <row r="16673" spans="2:3" x14ac:dyDescent="0.2">
      <c r="B16673" s="465"/>
      <c r="C16673" s="465"/>
    </row>
    <row r="16674" spans="2:3" x14ac:dyDescent="0.2">
      <c r="B16674" s="465"/>
      <c r="C16674" s="465"/>
    </row>
    <row r="16675" spans="2:3" x14ac:dyDescent="0.2">
      <c r="B16675" s="465"/>
      <c r="C16675" s="465"/>
    </row>
    <row r="16676" spans="2:3" x14ac:dyDescent="0.2">
      <c r="B16676" s="465"/>
      <c r="C16676" s="465"/>
    </row>
    <row r="16677" spans="2:3" x14ac:dyDescent="0.2">
      <c r="B16677" s="465"/>
      <c r="C16677" s="465"/>
    </row>
    <row r="16678" spans="2:3" x14ac:dyDescent="0.2">
      <c r="B16678" s="465"/>
      <c r="C16678" s="465"/>
    </row>
    <row r="16679" spans="2:3" x14ac:dyDescent="0.2">
      <c r="B16679" s="465"/>
      <c r="C16679" s="465"/>
    </row>
    <row r="16680" spans="2:3" x14ac:dyDescent="0.2">
      <c r="B16680" s="465"/>
      <c r="C16680" s="465"/>
    </row>
    <row r="16681" spans="2:3" x14ac:dyDescent="0.2">
      <c r="B16681" s="465"/>
      <c r="C16681" s="465"/>
    </row>
    <row r="16682" spans="2:3" x14ac:dyDescent="0.2">
      <c r="B16682" s="465"/>
      <c r="C16682" s="465"/>
    </row>
    <row r="16683" spans="2:3" x14ac:dyDescent="0.2">
      <c r="B16683" s="465"/>
      <c r="C16683" s="465"/>
    </row>
    <row r="16684" spans="2:3" x14ac:dyDescent="0.2">
      <c r="B16684" s="465"/>
      <c r="C16684" s="465"/>
    </row>
    <row r="16685" spans="2:3" x14ac:dyDescent="0.2">
      <c r="B16685" s="465"/>
      <c r="C16685" s="465"/>
    </row>
    <row r="16686" spans="2:3" x14ac:dyDescent="0.2">
      <c r="B16686" s="465"/>
      <c r="C16686" s="465"/>
    </row>
    <row r="16687" spans="2:3" x14ac:dyDescent="0.2">
      <c r="B16687" s="465"/>
      <c r="C16687" s="465"/>
    </row>
    <row r="16688" spans="2:3" x14ac:dyDescent="0.2">
      <c r="B16688" s="465"/>
      <c r="C16688" s="465"/>
    </row>
    <row r="16689" spans="2:3" x14ac:dyDescent="0.2">
      <c r="B16689" s="465"/>
      <c r="C16689" s="465"/>
    </row>
    <row r="16690" spans="2:3" x14ac:dyDescent="0.2">
      <c r="B16690" s="465"/>
      <c r="C16690" s="465"/>
    </row>
    <row r="16691" spans="2:3" x14ac:dyDescent="0.2">
      <c r="B16691" s="465"/>
      <c r="C16691" s="465"/>
    </row>
    <row r="16692" spans="2:3" x14ac:dyDescent="0.2">
      <c r="B16692" s="465"/>
      <c r="C16692" s="465"/>
    </row>
    <row r="16693" spans="2:3" x14ac:dyDescent="0.2">
      <c r="B16693" s="465"/>
      <c r="C16693" s="465"/>
    </row>
    <row r="16694" spans="2:3" x14ac:dyDescent="0.2">
      <c r="B16694" s="465"/>
      <c r="C16694" s="465"/>
    </row>
    <row r="16695" spans="2:3" x14ac:dyDescent="0.2">
      <c r="B16695" s="465"/>
      <c r="C16695" s="465"/>
    </row>
    <row r="16696" spans="2:3" x14ac:dyDescent="0.2">
      <c r="B16696" s="465"/>
      <c r="C16696" s="465"/>
    </row>
    <row r="16697" spans="2:3" x14ac:dyDescent="0.2">
      <c r="B16697" s="465"/>
      <c r="C16697" s="465"/>
    </row>
    <row r="16698" spans="2:3" x14ac:dyDescent="0.2">
      <c r="B16698" s="465"/>
      <c r="C16698" s="465"/>
    </row>
    <row r="16699" spans="2:3" x14ac:dyDescent="0.2">
      <c r="B16699" s="465"/>
      <c r="C16699" s="465"/>
    </row>
    <row r="16700" spans="2:3" x14ac:dyDescent="0.2">
      <c r="B16700" s="465"/>
      <c r="C16700" s="465"/>
    </row>
    <row r="16701" spans="2:3" x14ac:dyDescent="0.2">
      <c r="B16701" s="465"/>
      <c r="C16701" s="465"/>
    </row>
    <row r="16702" spans="2:3" x14ac:dyDescent="0.2">
      <c r="B16702" s="465"/>
      <c r="C16702" s="465"/>
    </row>
    <row r="16703" spans="2:3" x14ac:dyDescent="0.2">
      <c r="B16703" s="465"/>
      <c r="C16703" s="465"/>
    </row>
    <row r="16704" spans="2:3" x14ac:dyDescent="0.2">
      <c r="B16704" s="465"/>
      <c r="C16704" s="465"/>
    </row>
    <row r="16705" spans="2:3" x14ac:dyDescent="0.2">
      <c r="B16705" s="465"/>
      <c r="C16705" s="465"/>
    </row>
    <row r="16706" spans="2:3" x14ac:dyDescent="0.2">
      <c r="B16706" s="465"/>
      <c r="C16706" s="465"/>
    </row>
    <row r="16707" spans="2:3" x14ac:dyDescent="0.2">
      <c r="B16707" s="465"/>
      <c r="C16707" s="465"/>
    </row>
    <row r="16708" spans="2:3" x14ac:dyDescent="0.2">
      <c r="B16708" s="465"/>
      <c r="C16708" s="465"/>
    </row>
    <row r="16709" spans="2:3" x14ac:dyDescent="0.2">
      <c r="B16709" s="465"/>
      <c r="C16709" s="465"/>
    </row>
    <row r="16710" spans="2:3" x14ac:dyDescent="0.2">
      <c r="B16710" s="465"/>
      <c r="C16710" s="465"/>
    </row>
    <row r="16711" spans="2:3" x14ac:dyDescent="0.2">
      <c r="B16711" s="465"/>
      <c r="C16711" s="465"/>
    </row>
    <row r="16712" spans="2:3" x14ac:dyDescent="0.2">
      <c r="B16712" s="465"/>
      <c r="C16712" s="465"/>
    </row>
    <row r="16713" spans="2:3" x14ac:dyDescent="0.2">
      <c r="B16713" s="465"/>
      <c r="C16713" s="465"/>
    </row>
    <row r="16714" spans="2:3" x14ac:dyDescent="0.2">
      <c r="B16714" s="465"/>
      <c r="C16714" s="465"/>
    </row>
    <row r="16715" spans="2:3" x14ac:dyDescent="0.2">
      <c r="B16715" s="465"/>
      <c r="C16715" s="465"/>
    </row>
    <row r="16716" spans="2:3" x14ac:dyDescent="0.2">
      <c r="B16716" s="465"/>
      <c r="C16716" s="465"/>
    </row>
    <row r="16717" spans="2:3" x14ac:dyDescent="0.2">
      <c r="B16717" s="465"/>
      <c r="C16717" s="465"/>
    </row>
    <row r="16718" spans="2:3" x14ac:dyDescent="0.2">
      <c r="B16718" s="465"/>
      <c r="C16718" s="465"/>
    </row>
    <row r="16719" spans="2:3" x14ac:dyDescent="0.2">
      <c r="B16719" s="465"/>
      <c r="C16719" s="465"/>
    </row>
    <row r="16720" spans="2:3" x14ac:dyDescent="0.2">
      <c r="B16720" s="465"/>
      <c r="C16720" s="465"/>
    </row>
    <row r="16721" spans="2:3" x14ac:dyDescent="0.2">
      <c r="B16721" s="465"/>
      <c r="C16721" s="465"/>
    </row>
    <row r="16722" spans="2:3" x14ac:dyDescent="0.2">
      <c r="B16722" s="465"/>
      <c r="C16722" s="465"/>
    </row>
    <row r="16723" spans="2:3" x14ac:dyDescent="0.2">
      <c r="B16723" s="465"/>
      <c r="C16723" s="465"/>
    </row>
    <row r="16724" spans="2:3" x14ac:dyDescent="0.2">
      <c r="B16724" s="465"/>
      <c r="C16724" s="465"/>
    </row>
    <row r="16725" spans="2:3" x14ac:dyDescent="0.2">
      <c r="B16725" s="465"/>
      <c r="C16725" s="465"/>
    </row>
    <row r="16726" spans="2:3" x14ac:dyDescent="0.2">
      <c r="B16726" s="465"/>
      <c r="C16726" s="465"/>
    </row>
    <row r="16727" spans="2:3" x14ac:dyDescent="0.2">
      <c r="B16727" s="465"/>
      <c r="C16727" s="465"/>
    </row>
    <row r="16728" spans="2:3" x14ac:dyDescent="0.2">
      <c r="B16728" s="465"/>
      <c r="C16728" s="465"/>
    </row>
    <row r="16729" spans="2:3" x14ac:dyDescent="0.2">
      <c r="B16729" s="465"/>
      <c r="C16729" s="465"/>
    </row>
    <row r="16730" spans="2:3" x14ac:dyDescent="0.2">
      <c r="B16730" s="465"/>
      <c r="C16730" s="465"/>
    </row>
    <row r="16731" spans="2:3" x14ac:dyDescent="0.2">
      <c r="B16731" s="465"/>
      <c r="C16731" s="465"/>
    </row>
    <row r="16732" spans="2:3" x14ac:dyDescent="0.2">
      <c r="B16732" s="465"/>
      <c r="C16732" s="465"/>
    </row>
    <row r="16733" spans="2:3" x14ac:dyDescent="0.2">
      <c r="B16733" s="465"/>
      <c r="C16733" s="465"/>
    </row>
    <row r="16734" spans="2:3" x14ac:dyDescent="0.2">
      <c r="B16734" s="465"/>
      <c r="C16734" s="465"/>
    </row>
    <row r="16735" spans="2:3" x14ac:dyDescent="0.2">
      <c r="B16735" s="465"/>
      <c r="C16735" s="465"/>
    </row>
    <row r="16736" spans="2:3" x14ac:dyDescent="0.2">
      <c r="B16736" s="465"/>
      <c r="C16736" s="465"/>
    </row>
    <row r="16737" spans="2:3" x14ac:dyDescent="0.2">
      <c r="B16737" s="465"/>
      <c r="C16737" s="465"/>
    </row>
    <row r="16738" spans="2:3" x14ac:dyDescent="0.2">
      <c r="B16738" s="465"/>
      <c r="C16738" s="465"/>
    </row>
    <row r="16739" spans="2:3" x14ac:dyDescent="0.2">
      <c r="B16739" s="465"/>
      <c r="C16739" s="465"/>
    </row>
    <row r="16740" spans="2:3" x14ac:dyDescent="0.2">
      <c r="B16740" s="465"/>
      <c r="C16740" s="465"/>
    </row>
    <row r="16741" spans="2:3" x14ac:dyDescent="0.2">
      <c r="B16741" s="465"/>
      <c r="C16741" s="465"/>
    </row>
    <row r="16742" spans="2:3" x14ac:dyDescent="0.2">
      <c r="B16742" s="465"/>
      <c r="C16742" s="465"/>
    </row>
    <row r="16743" spans="2:3" x14ac:dyDescent="0.2">
      <c r="B16743" s="465"/>
      <c r="C16743" s="465"/>
    </row>
    <row r="16744" spans="2:3" x14ac:dyDescent="0.2">
      <c r="B16744" s="465"/>
      <c r="C16744" s="465"/>
    </row>
    <row r="16745" spans="2:3" x14ac:dyDescent="0.2">
      <c r="B16745" s="465"/>
      <c r="C16745" s="465"/>
    </row>
    <row r="16746" spans="2:3" x14ac:dyDescent="0.2">
      <c r="B16746" s="465"/>
      <c r="C16746" s="465"/>
    </row>
    <row r="16747" spans="2:3" x14ac:dyDescent="0.2">
      <c r="B16747" s="465"/>
      <c r="C16747" s="465"/>
    </row>
    <row r="16748" spans="2:3" x14ac:dyDescent="0.2">
      <c r="B16748" s="465"/>
      <c r="C16748" s="465"/>
    </row>
    <row r="16749" spans="2:3" x14ac:dyDescent="0.2">
      <c r="B16749" s="465"/>
      <c r="C16749" s="465"/>
    </row>
    <row r="16750" spans="2:3" x14ac:dyDescent="0.2">
      <c r="B16750" s="465"/>
      <c r="C16750" s="465"/>
    </row>
    <row r="16751" spans="2:3" x14ac:dyDescent="0.2">
      <c r="B16751" s="465"/>
      <c r="C16751" s="465"/>
    </row>
    <row r="16752" spans="2:3" x14ac:dyDescent="0.2">
      <c r="B16752" s="465"/>
      <c r="C16752" s="465"/>
    </row>
    <row r="16753" spans="2:3" x14ac:dyDescent="0.2">
      <c r="B16753" s="465"/>
      <c r="C16753" s="465"/>
    </row>
    <row r="16754" spans="2:3" x14ac:dyDescent="0.2">
      <c r="B16754" s="465"/>
      <c r="C16754" s="465"/>
    </row>
    <row r="16755" spans="2:3" x14ac:dyDescent="0.2">
      <c r="B16755" s="465"/>
      <c r="C16755" s="465"/>
    </row>
    <row r="16756" spans="2:3" x14ac:dyDescent="0.2">
      <c r="B16756" s="465"/>
      <c r="C16756" s="465"/>
    </row>
    <row r="16757" spans="2:3" x14ac:dyDescent="0.2">
      <c r="B16757" s="465"/>
      <c r="C16757" s="465"/>
    </row>
    <row r="16758" spans="2:3" x14ac:dyDescent="0.2">
      <c r="B16758" s="465"/>
      <c r="C16758" s="465"/>
    </row>
    <row r="16759" spans="2:3" x14ac:dyDescent="0.2">
      <c r="B16759" s="465"/>
      <c r="C16759" s="465"/>
    </row>
    <row r="16760" spans="2:3" x14ac:dyDescent="0.2">
      <c r="B16760" s="465"/>
      <c r="C16760" s="465"/>
    </row>
    <row r="16761" spans="2:3" x14ac:dyDescent="0.2">
      <c r="B16761" s="465"/>
      <c r="C16761" s="465"/>
    </row>
    <row r="16762" spans="2:3" x14ac:dyDescent="0.2">
      <c r="B16762" s="465"/>
      <c r="C16762" s="465"/>
    </row>
    <row r="16763" spans="2:3" x14ac:dyDescent="0.2">
      <c r="B16763" s="465"/>
      <c r="C16763" s="465"/>
    </row>
    <row r="16764" spans="2:3" x14ac:dyDescent="0.2">
      <c r="B16764" s="465"/>
      <c r="C16764" s="465"/>
    </row>
    <row r="16765" spans="2:3" x14ac:dyDescent="0.2">
      <c r="B16765" s="465"/>
      <c r="C16765" s="465"/>
    </row>
    <row r="16766" spans="2:3" x14ac:dyDescent="0.2">
      <c r="B16766" s="465"/>
      <c r="C16766" s="465"/>
    </row>
    <row r="16767" spans="2:3" x14ac:dyDescent="0.2">
      <c r="B16767" s="465"/>
      <c r="C16767" s="465"/>
    </row>
    <row r="16768" spans="2:3" x14ac:dyDescent="0.2">
      <c r="B16768" s="465"/>
      <c r="C16768" s="465"/>
    </row>
    <row r="16769" spans="2:3" x14ac:dyDescent="0.2">
      <c r="B16769" s="465"/>
      <c r="C16769" s="465"/>
    </row>
    <row r="16770" spans="2:3" x14ac:dyDescent="0.2">
      <c r="B16770" s="465"/>
      <c r="C16770" s="465"/>
    </row>
    <row r="16771" spans="2:3" x14ac:dyDescent="0.2">
      <c r="B16771" s="465"/>
      <c r="C16771" s="465"/>
    </row>
    <row r="16772" spans="2:3" x14ac:dyDescent="0.2">
      <c r="B16772" s="465"/>
      <c r="C16772" s="465"/>
    </row>
    <row r="16773" spans="2:3" x14ac:dyDescent="0.2">
      <c r="B16773" s="465"/>
      <c r="C16773" s="465"/>
    </row>
    <row r="16774" spans="2:3" x14ac:dyDescent="0.2">
      <c r="B16774" s="465"/>
      <c r="C16774" s="465"/>
    </row>
    <row r="16775" spans="2:3" x14ac:dyDescent="0.2">
      <c r="B16775" s="465"/>
      <c r="C16775" s="465"/>
    </row>
    <row r="16776" spans="2:3" x14ac:dyDescent="0.2">
      <c r="B16776" s="465"/>
      <c r="C16776" s="465"/>
    </row>
    <row r="16777" spans="2:3" x14ac:dyDescent="0.2">
      <c r="B16777" s="465"/>
      <c r="C16777" s="465"/>
    </row>
    <row r="16778" spans="2:3" x14ac:dyDescent="0.2">
      <c r="B16778" s="465"/>
      <c r="C16778" s="465"/>
    </row>
    <row r="16779" spans="2:3" x14ac:dyDescent="0.2">
      <c r="B16779" s="465"/>
      <c r="C16779" s="465"/>
    </row>
    <row r="16780" spans="2:3" x14ac:dyDescent="0.2">
      <c r="B16780" s="465"/>
      <c r="C16780" s="465"/>
    </row>
    <row r="16781" spans="2:3" x14ac:dyDescent="0.2">
      <c r="B16781" s="465"/>
      <c r="C16781" s="465"/>
    </row>
    <row r="16782" spans="2:3" x14ac:dyDescent="0.2">
      <c r="B16782" s="465"/>
      <c r="C16782" s="465"/>
    </row>
    <row r="16783" spans="2:3" x14ac:dyDescent="0.2">
      <c r="B16783" s="465"/>
      <c r="C16783" s="465"/>
    </row>
    <row r="16784" spans="2:3" x14ac:dyDescent="0.2">
      <c r="B16784" s="465"/>
      <c r="C16784" s="465"/>
    </row>
    <row r="16785" spans="2:3" x14ac:dyDescent="0.2">
      <c r="B16785" s="465"/>
      <c r="C16785" s="465"/>
    </row>
    <row r="16786" spans="2:3" x14ac:dyDescent="0.2">
      <c r="B16786" s="465"/>
      <c r="C16786" s="465"/>
    </row>
    <row r="16787" spans="2:3" x14ac:dyDescent="0.2">
      <c r="B16787" s="465"/>
      <c r="C16787" s="465"/>
    </row>
    <row r="16788" spans="2:3" x14ac:dyDescent="0.2">
      <c r="B16788" s="465"/>
      <c r="C16788" s="465"/>
    </row>
    <row r="16789" spans="2:3" x14ac:dyDescent="0.2">
      <c r="B16789" s="465"/>
      <c r="C16789" s="465"/>
    </row>
    <row r="16790" spans="2:3" x14ac:dyDescent="0.2">
      <c r="B16790" s="465"/>
      <c r="C16790" s="465"/>
    </row>
    <row r="16791" spans="2:3" x14ac:dyDescent="0.2">
      <c r="B16791" s="465"/>
      <c r="C16791" s="465"/>
    </row>
    <row r="16792" spans="2:3" x14ac:dyDescent="0.2">
      <c r="B16792" s="465"/>
      <c r="C16792" s="465"/>
    </row>
    <row r="16793" spans="2:3" x14ac:dyDescent="0.2">
      <c r="B16793" s="465"/>
      <c r="C16793" s="465"/>
    </row>
    <row r="16794" spans="2:3" x14ac:dyDescent="0.2">
      <c r="B16794" s="465"/>
      <c r="C16794" s="465"/>
    </row>
    <row r="16795" spans="2:3" x14ac:dyDescent="0.2">
      <c r="B16795" s="465"/>
      <c r="C16795" s="465"/>
    </row>
    <row r="16796" spans="2:3" x14ac:dyDescent="0.2">
      <c r="B16796" s="465"/>
      <c r="C16796" s="465"/>
    </row>
    <row r="16797" spans="2:3" x14ac:dyDescent="0.2">
      <c r="B16797" s="465"/>
      <c r="C16797" s="465"/>
    </row>
    <row r="16798" spans="2:3" x14ac:dyDescent="0.2">
      <c r="B16798" s="465"/>
      <c r="C16798" s="465"/>
    </row>
    <row r="16799" spans="2:3" x14ac:dyDescent="0.2">
      <c r="B16799" s="465"/>
      <c r="C16799" s="465"/>
    </row>
    <row r="16800" spans="2:3" x14ac:dyDescent="0.2">
      <c r="B16800" s="465"/>
      <c r="C16800" s="465"/>
    </row>
    <row r="16801" spans="2:3" x14ac:dyDescent="0.2">
      <c r="B16801" s="465"/>
      <c r="C16801" s="465"/>
    </row>
    <row r="16802" spans="2:3" x14ac:dyDescent="0.2">
      <c r="B16802" s="465"/>
      <c r="C16802" s="465"/>
    </row>
    <row r="16803" spans="2:3" x14ac:dyDescent="0.2">
      <c r="B16803" s="465"/>
      <c r="C16803" s="465"/>
    </row>
    <row r="16804" spans="2:3" x14ac:dyDescent="0.2">
      <c r="B16804" s="465"/>
      <c r="C16804" s="465"/>
    </row>
    <row r="16805" spans="2:3" x14ac:dyDescent="0.2">
      <c r="B16805" s="465"/>
      <c r="C16805" s="465"/>
    </row>
    <row r="16806" spans="2:3" x14ac:dyDescent="0.2">
      <c r="B16806" s="465"/>
      <c r="C16806" s="465"/>
    </row>
    <row r="16807" spans="2:3" x14ac:dyDescent="0.2">
      <c r="B16807" s="465"/>
      <c r="C16807" s="465"/>
    </row>
    <row r="16808" spans="2:3" x14ac:dyDescent="0.2">
      <c r="B16808" s="465"/>
      <c r="C16808" s="465"/>
    </row>
    <row r="16809" spans="2:3" x14ac:dyDescent="0.2">
      <c r="B16809" s="465"/>
      <c r="C16809" s="465"/>
    </row>
    <row r="16810" spans="2:3" x14ac:dyDescent="0.2">
      <c r="B16810" s="465"/>
      <c r="C16810" s="465"/>
    </row>
    <row r="16811" spans="2:3" x14ac:dyDescent="0.2">
      <c r="B16811" s="465"/>
      <c r="C16811" s="465"/>
    </row>
    <row r="16812" spans="2:3" x14ac:dyDescent="0.2">
      <c r="B16812" s="465"/>
      <c r="C16812" s="465"/>
    </row>
    <row r="16813" spans="2:3" x14ac:dyDescent="0.2">
      <c r="B16813" s="465"/>
      <c r="C16813" s="465"/>
    </row>
    <row r="16814" spans="2:3" x14ac:dyDescent="0.2">
      <c r="B16814" s="465"/>
      <c r="C16814" s="465"/>
    </row>
    <row r="16815" spans="2:3" x14ac:dyDescent="0.2">
      <c r="B16815" s="465"/>
      <c r="C16815" s="465"/>
    </row>
    <row r="16816" spans="2:3" x14ac:dyDescent="0.2">
      <c r="B16816" s="465"/>
      <c r="C16816" s="465"/>
    </row>
    <row r="16817" spans="2:3" x14ac:dyDescent="0.2">
      <c r="B16817" s="465"/>
      <c r="C16817" s="465"/>
    </row>
    <row r="16818" spans="2:3" x14ac:dyDescent="0.2">
      <c r="B16818" s="465"/>
      <c r="C16818" s="465"/>
    </row>
    <row r="16819" spans="2:3" x14ac:dyDescent="0.2">
      <c r="B16819" s="465"/>
      <c r="C16819" s="465"/>
    </row>
    <row r="16820" spans="2:3" x14ac:dyDescent="0.2">
      <c r="B16820" s="465"/>
      <c r="C16820" s="465"/>
    </row>
    <row r="16821" spans="2:3" x14ac:dyDescent="0.2">
      <c r="B16821" s="465"/>
      <c r="C16821" s="465"/>
    </row>
    <row r="16822" spans="2:3" x14ac:dyDescent="0.2">
      <c r="B16822" s="465"/>
      <c r="C16822" s="465"/>
    </row>
    <row r="16823" spans="2:3" x14ac:dyDescent="0.2">
      <c r="B16823" s="465"/>
      <c r="C16823" s="465"/>
    </row>
    <row r="16824" spans="2:3" x14ac:dyDescent="0.2">
      <c r="B16824" s="465"/>
      <c r="C16824" s="465"/>
    </row>
    <row r="16825" spans="2:3" x14ac:dyDescent="0.2">
      <c r="B16825" s="465"/>
      <c r="C16825" s="465"/>
    </row>
    <row r="16826" spans="2:3" x14ac:dyDescent="0.2">
      <c r="B16826" s="465"/>
      <c r="C16826" s="465"/>
    </row>
    <row r="16827" spans="2:3" x14ac:dyDescent="0.2">
      <c r="B16827" s="465"/>
      <c r="C16827" s="465"/>
    </row>
    <row r="16828" spans="2:3" x14ac:dyDescent="0.2">
      <c r="B16828" s="465"/>
      <c r="C16828" s="465"/>
    </row>
    <row r="16829" spans="2:3" x14ac:dyDescent="0.2">
      <c r="B16829" s="465"/>
      <c r="C16829" s="465"/>
    </row>
    <row r="16830" spans="2:3" x14ac:dyDescent="0.2">
      <c r="B16830" s="465"/>
      <c r="C16830" s="465"/>
    </row>
    <row r="16831" spans="2:3" x14ac:dyDescent="0.2">
      <c r="B16831" s="465"/>
      <c r="C16831" s="465"/>
    </row>
    <row r="16832" spans="2:3" x14ac:dyDescent="0.2">
      <c r="B16832" s="465"/>
      <c r="C16832" s="465"/>
    </row>
    <row r="16833" spans="2:3" x14ac:dyDescent="0.2">
      <c r="B16833" s="465"/>
      <c r="C16833" s="465"/>
    </row>
    <row r="16834" spans="2:3" x14ac:dyDescent="0.2">
      <c r="B16834" s="465"/>
      <c r="C16834" s="465"/>
    </row>
    <row r="16835" spans="2:3" x14ac:dyDescent="0.2">
      <c r="B16835" s="465"/>
      <c r="C16835" s="465"/>
    </row>
    <row r="16836" spans="2:3" x14ac:dyDescent="0.2">
      <c r="B16836" s="465"/>
      <c r="C16836" s="465"/>
    </row>
    <row r="16837" spans="2:3" x14ac:dyDescent="0.2">
      <c r="B16837" s="465"/>
      <c r="C16837" s="465"/>
    </row>
    <row r="16838" spans="2:3" x14ac:dyDescent="0.2">
      <c r="B16838" s="465"/>
      <c r="C16838" s="465"/>
    </row>
    <row r="16839" spans="2:3" x14ac:dyDescent="0.2">
      <c r="B16839" s="465"/>
      <c r="C16839" s="465"/>
    </row>
    <row r="16840" spans="2:3" x14ac:dyDescent="0.2">
      <c r="B16840" s="465"/>
      <c r="C16840" s="465"/>
    </row>
    <row r="16841" spans="2:3" x14ac:dyDescent="0.2">
      <c r="B16841" s="465"/>
      <c r="C16841" s="465"/>
    </row>
    <row r="16842" spans="2:3" x14ac:dyDescent="0.2">
      <c r="B16842" s="465"/>
      <c r="C16842" s="465"/>
    </row>
    <row r="16843" spans="2:3" x14ac:dyDescent="0.2">
      <c r="B16843" s="465"/>
      <c r="C16843" s="465"/>
    </row>
    <row r="16844" spans="2:3" x14ac:dyDescent="0.2">
      <c r="B16844" s="465"/>
      <c r="C16844" s="465"/>
    </row>
    <row r="16845" spans="2:3" x14ac:dyDescent="0.2">
      <c r="B16845" s="465"/>
      <c r="C16845" s="465"/>
    </row>
    <row r="16846" spans="2:3" x14ac:dyDescent="0.2">
      <c r="B16846" s="465"/>
      <c r="C16846" s="465"/>
    </row>
    <row r="16847" spans="2:3" x14ac:dyDescent="0.2">
      <c r="B16847" s="465"/>
      <c r="C16847" s="465"/>
    </row>
    <row r="16848" spans="2:3" x14ac:dyDescent="0.2">
      <c r="B16848" s="465"/>
      <c r="C16848" s="465"/>
    </row>
    <row r="16849" spans="2:3" x14ac:dyDescent="0.2">
      <c r="B16849" s="465"/>
      <c r="C16849" s="465"/>
    </row>
    <row r="16850" spans="2:3" x14ac:dyDescent="0.2">
      <c r="B16850" s="465"/>
      <c r="C16850" s="465"/>
    </row>
    <row r="16851" spans="2:3" x14ac:dyDescent="0.2">
      <c r="B16851" s="465"/>
      <c r="C16851" s="465"/>
    </row>
    <row r="16852" spans="2:3" x14ac:dyDescent="0.2">
      <c r="B16852" s="465"/>
      <c r="C16852" s="465"/>
    </row>
    <row r="16853" spans="2:3" x14ac:dyDescent="0.2">
      <c r="B16853" s="465"/>
      <c r="C16853" s="465"/>
    </row>
    <row r="16854" spans="2:3" x14ac:dyDescent="0.2">
      <c r="B16854" s="465"/>
      <c r="C16854" s="465"/>
    </row>
    <row r="16855" spans="2:3" x14ac:dyDescent="0.2">
      <c r="B16855" s="465"/>
      <c r="C16855" s="465"/>
    </row>
    <row r="16856" spans="2:3" x14ac:dyDescent="0.2">
      <c r="B16856" s="465"/>
      <c r="C16856" s="465"/>
    </row>
    <row r="16857" spans="2:3" x14ac:dyDescent="0.2">
      <c r="B16857" s="465"/>
      <c r="C16857" s="465"/>
    </row>
    <row r="16858" spans="2:3" x14ac:dyDescent="0.2">
      <c r="B16858" s="465"/>
      <c r="C16858" s="465"/>
    </row>
    <row r="16859" spans="2:3" x14ac:dyDescent="0.2">
      <c r="B16859" s="465"/>
      <c r="C16859" s="465"/>
    </row>
    <row r="16860" spans="2:3" x14ac:dyDescent="0.2">
      <c r="B16860" s="465"/>
      <c r="C16860" s="465"/>
    </row>
    <row r="16861" spans="2:3" x14ac:dyDescent="0.2">
      <c r="B16861" s="465"/>
      <c r="C16861" s="465"/>
    </row>
    <row r="16862" spans="2:3" x14ac:dyDescent="0.2">
      <c r="B16862" s="465"/>
      <c r="C16862" s="465"/>
    </row>
    <row r="16863" spans="2:3" x14ac:dyDescent="0.2">
      <c r="B16863" s="465"/>
      <c r="C16863" s="465"/>
    </row>
    <row r="16864" spans="2:3" x14ac:dyDescent="0.2">
      <c r="B16864" s="465"/>
      <c r="C16864" s="465"/>
    </row>
    <row r="16865" spans="2:3" x14ac:dyDescent="0.2">
      <c r="B16865" s="465"/>
      <c r="C16865" s="465"/>
    </row>
    <row r="16866" spans="2:3" x14ac:dyDescent="0.2">
      <c r="B16866" s="465"/>
      <c r="C16866" s="465"/>
    </row>
    <row r="16867" spans="2:3" x14ac:dyDescent="0.2">
      <c r="B16867" s="465"/>
      <c r="C16867" s="465"/>
    </row>
    <row r="16868" spans="2:3" x14ac:dyDescent="0.2">
      <c r="B16868" s="465"/>
      <c r="C16868" s="465"/>
    </row>
    <row r="16869" spans="2:3" x14ac:dyDescent="0.2">
      <c r="B16869" s="465"/>
      <c r="C16869" s="465"/>
    </row>
    <row r="16870" spans="2:3" x14ac:dyDescent="0.2">
      <c r="B16870" s="465"/>
      <c r="C16870" s="465"/>
    </row>
    <row r="16871" spans="2:3" x14ac:dyDescent="0.2">
      <c r="B16871" s="465"/>
      <c r="C16871" s="465"/>
    </row>
    <row r="16872" spans="2:3" x14ac:dyDescent="0.2">
      <c r="B16872" s="465"/>
      <c r="C16872" s="465"/>
    </row>
    <row r="16873" spans="2:3" x14ac:dyDescent="0.2">
      <c r="B16873" s="465"/>
      <c r="C16873" s="465"/>
    </row>
    <row r="16874" spans="2:3" x14ac:dyDescent="0.2">
      <c r="B16874" s="465"/>
      <c r="C16874" s="465"/>
    </row>
    <row r="16875" spans="2:3" x14ac:dyDescent="0.2">
      <c r="B16875" s="465"/>
      <c r="C16875" s="465"/>
    </row>
    <row r="16876" spans="2:3" x14ac:dyDescent="0.2">
      <c r="B16876" s="465"/>
      <c r="C16876" s="465"/>
    </row>
    <row r="16877" spans="2:3" x14ac:dyDescent="0.2">
      <c r="B16877" s="465"/>
      <c r="C16877" s="465"/>
    </row>
    <row r="16878" spans="2:3" x14ac:dyDescent="0.2">
      <c r="B16878" s="465"/>
      <c r="C16878" s="465"/>
    </row>
    <row r="16879" spans="2:3" x14ac:dyDescent="0.2">
      <c r="B16879" s="465"/>
      <c r="C16879" s="465"/>
    </row>
    <row r="16880" spans="2:3" x14ac:dyDescent="0.2">
      <c r="B16880" s="465"/>
      <c r="C16880" s="465"/>
    </row>
    <row r="16881" spans="2:3" x14ac:dyDescent="0.2">
      <c r="B16881" s="465"/>
      <c r="C16881" s="465"/>
    </row>
    <row r="16882" spans="2:3" x14ac:dyDescent="0.2">
      <c r="B16882" s="465"/>
      <c r="C16882" s="465"/>
    </row>
    <row r="16883" spans="2:3" x14ac:dyDescent="0.2">
      <c r="B16883" s="465"/>
      <c r="C16883" s="465"/>
    </row>
    <row r="16884" spans="2:3" x14ac:dyDescent="0.2">
      <c r="B16884" s="465"/>
      <c r="C16884" s="465"/>
    </row>
    <row r="16885" spans="2:3" x14ac:dyDescent="0.2">
      <c r="B16885" s="465"/>
      <c r="C16885" s="465"/>
    </row>
    <row r="16886" spans="2:3" x14ac:dyDescent="0.2">
      <c r="B16886" s="465"/>
      <c r="C16886" s="465"/>
    </row>
    <row r="16887" spans="2:3" x14ac:dyDescent="0.2">
      <c r="B16887" s="465"/>
      <c r="C16887" s="465"/>
    </row>
    <row r="16888" spans="2:3" x14ac:dyDescent="0.2">
      <c r="B16888" s="465"/>
      <c r="C16888" s="465"/>
    </row>
    <row r="16889" spans="2:3" x14ac:dyDescent="0.2">
      <c r="B16889" s="465"/>
      <c r="C16889" s="465"/>
    </row>
    <row r="16890" spans="2:3" x14ac:dyDescent="0.2">
      <c r="B16890" s="465"/>
      <c r="C16890" s="465"/>
    </row>
    <row r="16891" spans="2:3" x14ac:dyDescent="0.2">
      <c r="B16891" s="465"/>
      <c r="C16891" s="465"/>
    </row>
    <row r="16892" spans="2:3" x14ac:dyDescent="0.2">
      <c r="B16892" s="465"/>
      <c r="C16892" s="465"/>
    </row>
    <row r="16893" spans="2:3" x14ac:dyDescent="0.2">
      <c r="B16893" s="465"/>
      <c r="C16893" s="465"/>
    </row>
    <row r="16894" spans="2:3" x14ac:dyDescent="0.2">
      <c r="B16894" s="465"/>
      <c r="C16894" s="465"/>
    </row>
    <row r="16895" spans="2:3" x14ac:dyDescent="0.2">
      <c r="B16895" s="465"/>
      <c r="C16895" s="465"/>
    </row>
    <row r="16896" spans="2:3" x14ac:dyDescent="0.2">
      <c r="B16896" s="465"/>
      <c r="C16896" s="465"/>
    </row>
    <row r="16897" spans="2:3" x14ac:dyDescent="0.2">
      <c r="B16897" s="465"/>
      <c r="C16897" s="465"/>
    </row>
    <row r="16898" spans="2:3" x14ac:dyDescent="0.2">
      <c r="B16898" s="465"/>
      <c r="C16898" s="465"/>
    </row>
    <row r="16899" spans="2:3" x14ac:dyDescent="0.2">
      <c r="B16899" s="465"/>
      <c r="C16899" s="465"/>
    </row>
    <row r="16900" spans="2:3" x14ac:dyDescent="0.2">
      <c r="B16900" s="465"/>
      <c r="C16900" s="465"/>
    </row>
    <row r="16901" spans="2:3" x14ac:dyDescent="0.2">
      <c r="B16901" s="465"/>
      <c r="C16901" s="465"/>
    </row>
    <row r="16902" spans="2:3" x14ac:dyDescent="0.2">
      <c r="B16902" s="465"/>
      <c r="C16902" s="465"/>
    </row>
    <row r="16903" spans="2:3" x14ac:dyDescent="0.2">
      <c r="B16903" s="465"/>
      <c r="C16903" s="465"/>
    </row>
    <row r="16904" spans="2:3" x14ac:dyDescent="0.2">
      <c r="B16904" s="465"/>
      <c r="C16904" s="465"/>
    </row>
    <row r="16905" spans="2:3" x14ac:dyDescent="0.2">
      <c r="B16905" s="465"/>
      <c r="C16905" s="465"/>
    </row>
    <row r="16906" spans="2:3" x14ac:dyDescent="0.2">
      <c r="B16906" s="465"/>
      <c r="C16906" s="465"/>
    </row>
    <row r="16907" spans="2:3" x14ac:dyDescent="0.2">
      <c r="B16907" s="465"/>
      <c r="C16907" s="465"/>
    </row>
    <row r="16908" spans="2:3" x14ac:dyDescent="0.2">
      <c r="B16908" s="465"/>
      <c r="C16908" s="465"/>
    </row>
    <row r="16909" spans="2:3" x14ac:dyDescent="0.2">
      <c r="B16909" s="465"/>
      <c r="C16909" s="465"/>
    </row>
    <row r="16910" spans="2:3" x14ac:dyDescent="0.2">
      <c r="B16910" s="465"/>
      <c r="C16910" s="465"/>
    </row>
    <row r="16911" spans="2:3" x14ac:dyDescent="0.2">
      <c r="B16911" s="465"/>
      <c r="C16911" s="465"/>
    </row>
    <row r="16912" spans="2:3" x14ac:dyDescent="0.2">
      <c r="B16912" s="465"/>
      <c r="C16912" s="465"/>
    </row>
    <row r="16913" spans="2:3" x14ac:dyDescent="0.2">
      <c r="B16913" s="465"/>
      <c r="C16913" s="465"/>
    </row>
    <row r="16914" spans="2:3" x14ac:dyDescent="0.2">
      <c r="B16914" s="465"/>
      <c r="C16914" s="465"/>
    </row>
    <row r="16915" spans="2:3" x14ac:dyDescent="0.2">
      <c r="B16915" s="465"/>
      <c r="C16915" s="465"/>
    </row>
    <row r="16916" spans="2:3" x14ac:dyDescent="0.2">
      <c r="B16916" s="465"/>
      <c r="C16916" s="465"/>
    </row>
    <row r="16917" spans="2:3" x14ac:dyDescent="0.2">
      <c r="B16917" s="465"/>
      <c r="C16917" s="465"/>
    </row>
    <row r="16918" spans="2:3" x14ac:dyDescent="0.2">
      <c r="B16918" s="465"/>
      <c r="C16918" s="465"/>
    </row>
    <row r="16919" spans="2:3" x14ac:dyDescent="0.2">
      <c r="B16919" s="465"/>
      <c r="C16919" s="465"/>
    </row>
    <row r="16920" spans="2:3" x14ac:dyDescent="0.2">
      <c r="B16920" s="465"/>
      <c r="C16920" s="465"/>
    </row>
    <row r="16921" spans="2:3" x14ac:dyDescent="0.2">
      <c r="B16921" s="465"/>
      <c r="C16921" s="465"/>
    </row>
    <row r="16922" spans="2:3" x14ac:dyDescent="0.2">
      <c r="B16922" s="465"/>
      <c r="C16922" s="465"/>
    </row>
    <row r="16923" spans="2:3" x14ac:dyDescent="0.2">
      <c r="B16923" s="465"/>
      <c r="C16923" s="465"/>
    </row>
    <row r="16924" spans="2:3" x14ac:dyDescent="0.2">
      <c r="B16924" s="465"/>
      <c r="C16924" s="465"/>
    </row>
    <row r="16925" spans="2:3" x14ac:dyDescent="0.2">
      <c r="B16925" s="465"/>
      <c r="C16925" s="465"/>
    </row>
    <row r="16926" spans="2:3" x14ac:dyDescent="0.2">
      <c r="B16926" s="465"/>
      <c r="C16926" s="465"/>
    </row>
    <row r="16927" spans="2:3" x14ac:dyDescent="0.2">
      <c r="B16927" s="465"/>
      <c r="C16927" s="465"/>
    </row>
    <row r="16928" spans="2:3" x14ac:dyDescent="0.2">
      <c r="B16928" s="465"/>
      <c r="C16928" s="465"/>
    </row>
    <row r="16929" spans="2:3" x14ac:dyDescent="0.2">
      <c r="B16929" s="465"/>
      <c r="C16929" s="465"/>
    </row>
    <row r="16930" spans="2:3" x14ac:dyDescent="0.2">
      <c r="B16930" s="465"/>
      <c r="C16930" s="465"/>
    </row>
    <row r="16931" spans="2:3" x14ac:dyDescent="0.2">
      <c r="B16931" s="465"/>
      <c r="C16931" s="465"/>
    </row>
    <row r="16932" spans="2:3" x14ac:dyDescent="0.2">
      <c r="B16932" s="465"/>
      <c r="C16932" s="465"/>
    </row>
    <row r="16933" spans="2:3" x14ac:dyDescent="0.2">
      <c r="B16933" s="465"/>
      <c r="C16933" s="465"/>
    </row>
    <row r="16934" spans="2:3" x14ac:dyDescent="0.2">
      <c r="B16934" s="465"/>
      <c r="C16934" s="465"/>
    </row>
    <row r="16935" spans="2:3" x14ac:dyDescent="0.2">
      <c r="B16935" s="465"/>
      <c r="C16935" s="465"/>
    </row>
    <row r="16936" spans="2:3" x14ac:dyDescent="0.2">
      <c r="B16936" s="465"/>
      <c r="C16936" s="465"/>
    </row>
    <row r="16937" spans="2:3" x14ac:dyDescent="0.2">
      <c r="B16937" s="465"/>
      <c r="C16937" s="465"/>
    </row>
    <row r="16938" spans="2:3" x14ac:dyDescent="0.2">
      <c r="B16938" s="465"/>
      <c r="C16938" s="465"/>
    </row>
    <row r="16939" spans="2:3" x14ac:dyDescent="0.2">
      <c r="B16939" s="465"/>
      <c r="C16939" s="465"/>
    </row>
    <row r="16940" spans="2:3" x14ac:dyDescent="0.2">
      <c r="B16940" s="465"/>
      <c r="C16940" s="465"/>
    </row>
    <row r="16941" spans="2:3" x14ac:dyDescent="0.2">
      <c r="B16941" s="465"/>
      <c r="C16941" s="465"/>
    </row>
    <row r="16942" spans="2:3" x14ac:dyDescent="0.2">
      <c r="B16942" s="465"/>
      <c r="C16942" s="465"/>
    </row>
    <row r="16943" spans="2:3" x14ac:dyDescent="0.2">
      <c r="B16943" s="465"/>
      <c r="C16943" s="465"/>
    </row>
    <row r="16944" spans="2:3" x14ac:dyDescent="0.2">
      <c r="B16944" s="465"/>
      <c r="C16944" s="465"/>
    </row>
    <row r="16945" spans="2:3" x14ac:dyDescent="0.2">
      <c r="B16945" s="465"/>
      <c r="C16945" s="465"/>
    </row>
    <row r="16946" spans="2:3" x14ac:dyDescent="0.2">
      <c r="B16946" s="465"/>
      <c r="C16946" s="465"/>
    </row>
    <row r="16947" spans="2:3" x14ac:dyDescent="0.2">
      <c r="B16947" s="465"/>
      <c r="C16947" s="465"/>
    </row>
    <row r="16948" spans="2:3" x14ac:dyDescent="0.2">
      <c r="B16948" s="465"/>
      <c r="C16948" s="465"/>
    </row>
    <row r="16949" spans="2:3" x14ac:dyDescent="0.2">
      <c r="B16949" s="465"/>
      <c r="C16949" s="465"/>
    </row>
    <row r="16950" spans="2:3" x14ac:dyDescent="0.2">
      <c r="B16950" s="465"/>
      <c r="C16950" s="465"/>
    </row>
    <row r="16951" spans="2:3" x14ac:dyDescent="0.2">
      <c r="B16951" s="465"/>
      <c r="C16951" s="465"/>
    </row>
    <row r="16952" spans="2:3" x14ac:dyDescent="0.2">
      <c r="B16952" s="465"/>
      <c r="C16952" s="465"/>
    </row>
    <row r="16953" spans="2:3" x14ac:dyDescent="0.2">
      <c r="B16953" s="465"/>
      <c r="C16953" s="465"/>
    </row>
    <row r="16954" spans="2:3" x14ac:dyDescent="0.2">
      <c r="B16954" s="465"/>
      <c r="C16954" s="465"/>
    </row>
    <row r="16955" spans="2:3" x14ac:dyDescent="0.2">
      <c r="B16955" s="465"/>
      <c r="C16955" s="465"/>
    </row>
    <row r="16956" spans="2:3" x14ac:dyDescent="0.2">
      <c r="B16956" s="465"/>
      <c r="C16956" s="465"/>
    </row>
    <row r="16957" spans="2:3" x14ac:dyDescent="0.2">
      <c r="B16957" s="465"/>
      <c r="C16957" s="465"/>
    </row>
    <row r="16958" spans="2:3" x14ac:dyDescent="0.2">
      <c r="B16958" s="465"/>
      <c r="C16958" s="465"/>
    </row>
    <row r="16959" spans="2:3" x14ac:dyDescent="0.2">
      <c r="B16959" s="465"/>
      <c r="C16959" s="465"/>
    </row>
    <row r="16960" spans="2:3" x14ac:dyDescent="0.2">
      <c r="B16960" s="465"/>
      <c r="C16960" s="465"/>
    </row>
    <row r="16961" spans="2:3" x14ac:dyDescent="0.2">
      <c r="B16961" s="465"/>
      <c r="C16961" s="465"/>
    </row>
    <row r="16962" spans="2:3" x14ac:dyDescent="0.2">
      <c r="B16962" s="465"/>
      <c r="C16962" s="465"/>
    </row>
    <row r="16963" spans="2:3" x14ac:dyDescent="0.2">
      <c r="B16963" s="465"/>
      <c r="C16963" s="465"/>
    </row>
    <row r="16964" spans="2:3" x14ac:dyDescent="0.2">
      <c r="B16964" s="465"/>
      <c r="C16964" s="465"/>
    </row>
    <row r="16965" spans="2:3" x14ac:dyDescent="0.2">
      <c r="B16965" s="465"/>
      <c r="C16965" s="465"/>
    </row>
    <row r="16966" spans="2:3" x14ac:dyDescent="0.2">
      <c r="B16966" s="465"/>
      <c r="C16966" s="465"/>
    </row>
    <row r="16967" spans="2:3" x14ac:dyDescent="0.2">
      <c r="B16967" s="465"/>
      <c r="C16967" s="465"/>
    </row>
    <row r="16968" spans="2:3" x14ac:dyDescent="0.2">
      <c r="B16968" s="465"/>
      <c r="C16968" s="465"/>
    </row>
    <row r="16969" spans="2:3" x14ac:dyDescent="0.2">
      <c r="B16969" s="465"/>
      <c r="C16969" s="465"/>
    </row>
    <row r="16970" spans="2:3" x14ac:dyDescent="0.2">
      <c r="B16970" s="465"/>
      <c r="C16970" s="465"/>
    </row>
    <row r="16971" spans="2:3" x14ac:dyDescent="0.2">
      <c r="B16971" s="465"/>
      <c r="C16971" s="465"/>
    </row>
    <row r="16972" spans="2:3" x14ac:dyDescent="0.2">
      <c r="B16972" s="465"/>
      <c r="C16972" s="465"/>
    </row>
    <row r="16973" spans="2:3" x14ac:dyDescent="0.2">
      <c r="B16973" s="465"/>
      <c r="C16973" s="465"/>
    </row>
    <row r="16974" spans="2:3" x14ac:dyDescent="0.2">
      <c r="B16974" s="465"/>
      <c r="C16974" s="465"/>
    </row>
    <row r="16975" spans="2:3" x14ac:dyDescent="0.2">
      <c r="B16975" s="465"/>
      <c r="C16975" s="465"/>
    </row>
    <row r="16976" spans="2:3" x14ac:dyDescent="0.2">
      <c r="B16976" s="465"/>
      <c r="C16976" s="465"/>
    </row>
    <row r="16977" spans="2:3" x14ac:dyDescent="0.2">
      <c r="B16977" s="465"/>
      <c r="C16977" s="465"/>
    </row>
    <row r="16978" spans="2:3" x14ac:dyDescent="0.2">
      <c r="B16978" s="465"/>
      <c r="C16978" s="465"/>
    </row>
    <row r="16979" spans="2:3" x14ac:dyDescent="0.2">
      <c r="B16979" s="465"/>
      <c r="C16979" s="465"/>
    </row>
    <row r="16980" spans="2:3" x14ac:dyDescent="0.2">
      <c r="B16980" s="465"/>
      <c r="C16980" s="465"/>
    </row>
    <row r="16981" spans="2:3" x14ac:dyDescent="0.2">
      <c r="B16981" s="465"/>
      <c r="C16981" s="465"/>
    </row>
    <row r="16982" spans="2:3" x14ac:dyDescent="0.2">
      <c r="B16982" s="465"/>
      <c r="C16982" s="465"/>
    </row>
    <row r="16983" spans="2:3" x14ac:dyDescent="0.2">
      <c r="B16983" s="465"/>
      <c r="C16983" s="465"/>
    </row>
    <row r="16984" spans="2:3" x14ac:dyDescent="0.2">
      <c r="B16984" s="465"/>
      <c r="C16984" s="465"/>
    </row>
    <row r="16985" spans="2:3" x14ac:dyDescent="0.2">
      <c r="B16985" s="465"/>
      <c r="C16985" s="465"/>
    </row>
    <row r="16986" spans="2:3" x14ac:dyDescent="0.2">
      <c r="B16986" s="465"/>
      <c r="C16986" s="465"/>
    </row>
    <row r="16987" spans="2:3" x14ac:dyDescent="0.2">
      <c r="B16987" s="465"/>
      <c r="C16987" s="465"/>
    </row>
    <row r="16988" spans="2:3" x14ac:dyDescent="0.2">
      <c r="B16988" s="465"/>
      <c r="C16988" s="465"/>
    </row>
    <row r="16989" spans="2:3" x14ac:dyDescent="0.2">
      <c r="B16989" s="465"/>
      <c r="C16989" s="465"/>
    </row>
    <row r="16990" spans="2:3" x14ac:dyDescent="0.2">
      <c r="B16990" s="465"/>
      <c r="C16990" s="465"/>
    </row>
    <row r="16991" spans="2:3" x14ac:dyDescent="0.2">
      <c r="B16991" s="465"/>
      <c r="C16991" s="465"/>
    </row>
    <row r="16992" spans="2:3" x14ac:dyDescent="0.2">
      <c r="B16992" s="465"/>
      <c r="C16992" s="465"/>
    </row>
    <row r="16993" spans="2:3" x14ac:dyDescent="0.2">
      <c r="B16993" s="465"/>
      <c r="C16993" s="465"/>
    </row>
    <row r="16994" spans="2:3" x14ac:dyDescent="0.2">
      <c r="B16994" s="465"/>
      <c r="C16994" s="465"/>
    </row>
    <row r="16995" spans="2:3" x14ac:dyDescent="0.2">
      <c r="B16995" s="465"/>
      <c r="C16995" s="465"/>
    </row>
    <row r="16996" spans="2:3" x14ac:dyDescent="0.2">
      <c r="B16996" s="465"/>
      <c r="C16996" s="465"/>
    </row>
    <row r="16997" spans="2:3" x14ac:dyDescent="0.2">
      <c r="B16997" s="465"/>
      <c r="C16997" s="465"/>
    </row>
    <row r="16998" spans="2:3" x14ac:dyDescent="0.2">
      <c r="B16998" s="465"/>
      <c r="C16998" s="465"/>
    </row>
    <row r="16999" spans="2:3" x14ac:dyDescent="0.2">
      <c r="B16999" s="465"/>
      <c r="C16999" s="465"/>
    </row>
    <row r="17000" spans="2:3" x14ac:dyDescent="0.2">
      <c r="B17000" s="465"/>
      <c r="C17000" s="465"/>
    </row>
    <row r="17001" spans="2:3" x14ac:dyDescent="0.2">
      <c r="B17001" s="465"/>
      <c r="C17001" s="465"/>
    </row>
    <row r="17002" spans="2:3" x14ac:dyDescent="0.2">
      <c r="B17002" s="465"/>
      <c r="C17002" s="465"/>
    </row>
    <row r="17003" spans="2:3" x14ac:dyDescent="0.2">
      <c r="B17003" s="465"/>
      <c r="C17003" s="465"/>
    </row>
    <row r="17004" spans="2:3" x14ac:dyDescent="0.2">
      <c r="B17004" s="465"/>
      <c r="C17004" s="465"/>
    </row>
    <row r="17005" spans="2:3" x14ac:dyDescent="0.2">
      <c r="B17005" s="465"/>
      <c r="C17005" s="465"/>
    </row>
    <row r="17006" spans="2:3" x14ac:dyDescent="0.2">
      <c r="B17006" s="465"/>
      <c r="C17006" s="465"/>
    </row>
    <row r="17007" spans="2:3" x14ac:dyDescent="0.2">
      <c r="B17007" s="465"/>
      <c r="C17007" s="465"/>
    </row>
    <row r="17008" spans="2:3" x14ac:dyDescent="0.2">
      <c r="B17008" s="465"/>
      <c r="C17008" s="465"/>
    </row>
    <row r="17009" spans="2:3" x14ac:dyDescent="0.2">
      <c r="B17009" s="465"/>
      <c r="C17009" s="465"/>
    </row>
    <row r="17010" spans="2:3" x14ac:dyDescent="0.2">
      <c r="B17010" s="465"/>
      <c r="C17010" s="465"/>
    </row>
    <row r="17011" spans="2:3" x14ac:dyDescent="0.2">
      <c r="B17011" s="465"/>
      <c r="C17011" s="465"/>
    </row>
    <row r="17012" spans="2:3" x14ac:dyDescent="0.2">
      <c r="B17012" s="465"/>
      <c r="C17012" s="465"/>
    </row>
    <row r="17013" spans="2:3" x14ac:dyDescent="0.2">
      <c r="B17013" s="465"/>
      <c r="C17013" s="465"/>
    </row>
    <row r="17014" spans="2:3" x14ac:dyDescent="0.2">
      <c r="B17014" s="465"/>
      <c r="C17014" s="465"/>
    </row>
    <row r="17015" spans="2:3" x14ac:dyDescent="0.2">
      <c r="B17015" s="465"/>
      <c r="C17015" s="465"/>
    </row>
    <row r="17016" spans="2:3" x14ac:dyDescent="0.2">
      <c r="B17016" s="465"/>
      <c r="C17016" s="465"/>
    </row>
    <row r="17017" spans="2:3" x14ac:dyDescent="0.2">
      <c r="B17017" s="465"/>
      <c r="C17017" s="465"/>
    </row>
    <row r="17018" spans="2:3" x14ac:dyDescent="0.2">
      <c r="B17018" s="465"/>
      <c r="C17018" s="465"/>
    </row>
    <row r="17019" spans="2:3" x14ac:dyDescent="0.2">
      <c r="B17019" s="465"/>
      <c r="C17019" s="465"/>
    </row>
    <row r="17020" spans="2:3" x14ac:dyDescent="0.2">
      <c r="B17020" s="465"/>
      <c r="C17020" s="465"/>
    </row>
    <row r="17021" spans="2:3" x14ac:dyDescent="0.2">
      <c r="B17021" s="465"/>
      <c r="C17021" s="465"/>
    </row>
    <row r="17022" spans="2:3" x14ac:dyDescent="0.2">
      <c r="B17022" s="465"/>
      <c r="C17022" s="465"/>
    </row>
    <row r="17023" spans="2:3" x14ac:dyDescent="0.2">
      <c r="B17023" s="465"/>
      <c r="C17023" s="465"/>
    </row>
    <row r="17024" spans="2:3" x14ac:dyDescent="0.2">
      <c r="B17024" s="465"/>
      <c r="C17024" s="465"/>
    </row>
    <row r="17025" spans="2:3" x14ac:dyDescent="0.2">
      <c r="B17025" s="465"/>
      <c r="C17025" s="465"/>
    </row>
    <row r="17026" spans="2:3" x14ac:dyDescent="0.2">
      <c r="B17026" s="465"/>
      <c r="C17026" s="465"/>
    </row>
    <row r="17027" spans="2:3" x14ac:dyDescent="0.2">
      <c r="B17027" s="465"/>
      <c r="C17027" s="465"/>
    </row>
    <row r="17028" spans="2:3" x14ac:dyDescent="0.2">
      <c r="B17028" s="465"/>
      <c r="C17028" s="465"/>
    </row>
    <row r="17029" spans="2:3" x14ac:dyDescent="0.2">
      <c r="B17029" s="465"/>
      <c r="C17029" s="465"/>
    </row>
    <row r="17030" spans="2:3" x14ac:dyDescent="0.2">
      <c r="B17030" s="465"/>
      <c r="C17030" s="465"/>
    </row>
    <row r="17031" spans="2:3" x14ac:dyDescent="0.2">
      <c r="B17031" s="465"/>
      <c r="C17031" s="465"/>
    </row>
    <row r="17032" spans="2:3" x14ac:dyDescent="0.2">
      <c r="B17032" s="465"/>
      <c r="C17032" s="465"/>
    </row>
    <row r="17033" spans="2:3" x14ac:dyDescent="0.2">
      <c r="B17033" s="465"/>
      <c r="C17033" s="465"/>
    </row>
    <row r="17034" spans="2:3" x14ac:dyDescent="0.2">
      <c r="B17034" s="465"/>
      <c r="C17034" s="465"/>
    </row>
    <row r="17035" spans="2:3" x14ac:dyDescent="0.2">
      <c r="B17035" s="465"/>
      <c r="C17035" s="465"/>
    </row>
    <row r="17036" spans="2:3" x14ac:dyDescent="0.2">
      <c r="B17036" s="465"/>
      <c r="C17036" s="465"/>
    </row>
    <row r="17037" spans="2:3" x14ac:dyDescent="0.2">
      <c r="B17037" s="465"/>
      <c r="C17037" s="465"/>
    </row>
    <row r="17038" spans="2:3" x14ac:dyDescent="0.2">
      <c r="B17038" s="465"/>
      <c r="C17038" s="465"/>
    </row>
    <row r="17039" spans="2:3" x14ac:dyDescent="0.2">
      <c r="B17039" s="465"/>
      <c r="C17039" s="465"/>
    </row>
    <row r="17040" spans="2:3" x14ac:dyDescent="0.2">
      <c r="B17040" s="465"/>
      <c r="C17040" s="465"/>
    </row>
    <row r="17041" spans="2:3" x14ac:dyDescent="0.2">
      <c r="B17041" s="465"/>
      <c r="C17041" s="465"/>
    </row>
    <row r="17042" spans="2:3" x14ac:dyDescent="0.2">
      <c r="B17042" s="465"/>
      <c r="C17042" s="465"/>
    </row>
    <row r="17043" spans="2:3" x14ac:dyDescent="0.2">
      <c r="B17043" s="465"/>
      <c r="C17043" s="465"/>
    </row>
    <row r="17044" spans="2:3" x14ac:dyDescent="0.2">
      <c r="B17044" s="465"/>
      <c r="C17044" s="465"/>
    </row>
    <row r="17045" spans="2:3" x14ac:dyDescent="0.2">
      <c r="B17045" s="465"/>
      <c r="C17045" s="465"/>
    </row>
    <row r="17046" spans="2:3" x14ac:dyDescent="0.2">
      <c r="B17046" s="465"/>
      <c r="C17046" s="465"/>
    </row>
    <row r="17047" spans="2:3" x14ac:dyDescent="0.2">
      <c r="B17047" s="465"/>
      <c r="C17047" s="465"/>
    </row>
    <row r="17048" spans="2:3" x14ac:dyDescent="0.2">
      <c r="B17048" s="465"/>
      <c r="C17048" s="465"/>
    </row>
    <row r="17049" spans="2:3" x14ac:dyDescent="0.2">
      <c r="B17049" s="465"/>
      <c r="C17049" s="465"/>
    </row>
    <row r="17050" spans="2:3" x14ac:dyDescent="0.2">
      <c r="B17050" s="465"/>
      <c r="C17050" s="465"/>
    </row>
    <row r="17051" spans="2:3" x14ac:dyDescent="0.2">
      <c r="B17051" s="465"/>
      <c r="C17051" s="465"/>
    </row>
    <row r="17052" spans="2:3" x14ac:dyDescent="0.2">
      <c r="B17052" s="465"/>
      <c r="C17052" s="465"/>
    </row>
    <row r="17053" spans="2:3" x14ac:dyDescent="0.2">
      <c r="B17053" s="465"/>
      <c r="C17053" s="465"/>
    </row>
    <row r="17054" spans="2:3" x14ac:dyDescent="0.2">
      <c r="B17054" s="465"/>
      <c r="C17054" s="465"/>
    </row>
    <row r="17055" spans="2:3" x14ac:dyDescent="0.2">
      <c r="B17055" s="465"/>
      <c r="C17055" s="465"/>
    </row>
    <row r="17056" spans="2:3" x14ac:dyDescent="0.2">
      <c r="B17056" s="465"/>
      <c r="C17056" s="465"/>
    </row>
    <row r="17057" spans="2:3" x14ac:dyDescent="0.2">
      <c r="B17057" s="465"/>
      <c r="C17057" s="465"/>
    </row>
    <row r="17058" spans="2:3" x14ac:dyDescent="0.2">
      <c r="B17058" s="465"/>
      <c r="C17058" s="465"/>
    </row>
    <row r="17059" spans="2:3" x14ac:dyDescent="0.2">
      <c r="B17059" s="465"/>
      <c r="C17059" s="465"/>
    </row>
    <row r="17060" spans="2:3" x14ac:dyDescent="0.2">
      <c r="B17060" s="465"/>
      <c r="C17060" s="465"/>
    </row>
    <row r="17061" spans="2:3" x14ac:dyDescent="0.2">
      <c r="B17061" s="465"/>
      <c r="C17061" s="465"/>
    </row>
    <row r="17062" spans="2:3" x14ac:dyDescent="0.2">
      <c r="B17062" s="465"/>
      <c r="C17062" s="465"/>
    </row>
    <row r="17063" spans="2:3" x14ac:dyDescent="0.2">
      <c r="B17063" s="465"/>
      <c r="C17063" s="465"/>
    </row>
    <row r="17064" spans="2:3" x14ac:dyDescent="0.2">
      <c r="B17064" s="465"/>
      <c r="C17064" s="465"/>
    </row>
    <row r="17065" spans="2:3" x14ac:dyDescent="0.2">
      <c r="B17065" s="465"/>
      <c r="C17065" s="465"/>
    </row>
    <row r="17066" spans="2:3" x14ac:dyDescent="0.2">
      <c r="B17066" s="465"/>
      <c r="C17066" s="465"/>
    </row>
    <row r="17067" spans="2:3" x14ac:dyDescent="0.2">
      <c r="B17067" s="465"/>
      <c r="C17067" s="465"/>
    </row>
    <row r="17068" spans="2:3" x14ac:dyDescent="0.2">
      <c r="B17068" s="465"/>
      <c r="C17068" s="465"/>
    </row>
    <row r="17069" spans="2:3" x14ac:dyDescent="0.2">
      <c r="B17069" s="465"/>
      <c r="C17069" s="465"/>
    </row>
    <row r="17070" spans="2:3" x14ac:dyDescent="0.2">
      <c r="B17070" s="465"/>
      <c r="C17070" s="465"/>
    </row>
    <row r="17071" spans="2:3" x14ac:dyDescent="0.2">
      <c r="B17071" s="465"/>
      <c r="C17071" s="465"/>
    </row>
    <row r="17072" spans="2:3" x14ac:dyDescent="0.2">
      <c r="B17072" s="465"/>
      <c r="C17072" s="465"/>
    </row>
    <row r="17073" spans="2:3" x14ac:dyDescent="0.2">
      <c r="B17073" s="465"/>
      <c r="C17073" s="465"/>
    </row>
    <row r="17074" spans="2:3" x14ac:dyDescent="0.2">
      <c r="B17074" s="465"/>
      <c r="C17074" s="465"/>
    </row>
    <row r="17075" spans="2:3" x14ac:dyDescent="0.2">
      <c r="B17075" s="465"/>
      <c r="C17075" s="465"/>
    </row>
    <row r="17076" spans="2:3" x14ac:dyDescent="0.2">
      <c r="B17076" s="465"/>
      <c r="C17076" s="465"/>
    </row>
    <row r="17077" spans="2:3" x14ac:dyDescent="0.2">
      <c r="B17077" s="465"/>
      <c r="C17077" s="465"/>
    </row>
    <row r="17078" spans="2:3" x14ac:dyDescent="0.2">
      <c r="B17078" s="465"/>
      <c r="C17078" s="465"/>
    </row>
    <row r="17079" spans="2:3" x14ac:dyDescent="0.2">
      <c r="B17079" s="465"/>
      <c r="C17079" s="465"/>
    </row>
    <row r="17080" spans="2:3" x14ac:dyDescent="0.2">
      <c r="B17080" s="465"/>
      <c r="C17080" s="465"/>
    </row>
    <row r="17081" spans="2:3" x14ac:dyDescent="0.2">
      <c r="B17081" s="465"/>
      <c r="C17081" s="465"/>
    </row>
    <row r="17082" spans="2:3" x14ac:dyDescent="0.2">
      <c r="B17082" s="465"/>
      <c r="C17082" s="465"/>
    </row>
    <row r="17083" spans="2:3" x14ac:dyDescent="0.2">
      <c r="B17083" s="465"/>
      <c r="C17083" s="465"/>
    </row>
    <row r="17084" spans="2:3" x14ac:dyDescent="0.2">
      <c r="B17084" s="465"/>
      <c r="C17084" s="465"/>
    </row>
    <row r="17085" spans="2:3" x14ac:dyDescent="0.2">
      <c r="B17085" s="465"/>
      <c r="C17085" s="465"/>
    </row>
    <row r="17086" spans="2:3" x14ac:dyDescent="0.2">
      <c r="B17086" s="465"/>
      <c r="C17086" s="465"/>
    </row>
    <row r="17087" spans="2:3" x14ac:dyDescent="0.2">
      <c r="B17087" s="465"/>
      <c r="C17087" s="465"/>
    </row>
    <row r="17088" spans="2:3" x14ac:dyDescent="0.2">
      <c r="B17088" s="465"/>
      <c r="C17088" s="465"/>
    </row>
    <row r="17089" spans="2:3" x14ac:dyDescent="0.2">
      <c r="B17089" s="465"/>
      <c r="C17089" s="465"/>
    </row>
    <row r="17090" spans="2:3" x14ac:dyDescent="0.2">
      <c r="B17090" s="465"/>
      <c r="C17090" s="465"/>
    </row>
    <row r="17091" spans="2:3" x14ac:dyDescent="0.2">
      <c r="B17091" s="465"/>
      <c r="C17091" s="465"/>
    </row>
    <row r="17092" spans="2:3" x14ac:dyDescent="0.2">
      <c r="B17092" s="465"/>
      <c r="C17092" s="465"/>
    </row>
    <row r="17093" spans="2:3" x14ac:dyDescent="0.2">
      <c r="B17093" s="465"/>
      <c r="C17093" s="465"/>
    </row>
    <row r="17094" spans="2:3" x14ac:dyDescent="0.2">
      <c r="B17094" s="465"/>
      <c r="C17094" s="465"/>
    </row>
    <row r="17095" spans="2:3" x14ac:dyDescent="0.2">
      <c r="B17095" s="465"/>
      <c r="C17095" s="465"/>
    </row>
    <row r="17096" spans="2:3" x14ac:dyDescent="0.2">
      <c r="B17096" s="465"/>
      <c r="C17096" s="465"/>
    </row>
    <row r="17097" spans="2:3" x14ac:dyDescent="0.2">
      <c r="B17097" s="465"/>
      <c r="C17097" s="465"/>
    </row>
    <row r="17098" spans="2:3" x14ac:dyDescent="0.2">
      <c r="B17098" s="465"/>
      <c r="C17098" s="465"/>
    </row>
    <row r="17099" spans="2:3" x14ac:dyDescent="0.2">
      <c r="B17099" s="465"/>
      <c r="C17099" s="465"/>
    </row>
    <row r="17100" spans="2:3" x14ac:dyDescent="0.2">
      <c r="B17100" s="465"/>
      <c r="C17100" s="465"/>
    </row>
    <row r="17101" spans="2:3" x14ac:dyDescent="0.2">
      <c r="B17101" s="465"/>
      <c r="C17101" s="465"/>
    </row>
    <row r="17102" spans="2:3" x14ac:dyDescent="0.2">
      <c r="B17102" s="465"/>
      <c r="C17102" s="465"/>
    </row>
    <row r="17103" spans="2:3" x14ac:dyDescent="0.2">
      <c r="B17103" s="465"/>
      <c r="C17103" s="465"/>
    </row>
    <row r="17104" spans="2:3" x14ac:dyDescent="0.2">
      <c r="B17104" s="465"/>
      <c r="C17104" s="465"/>
    </row>
    <row r="17105" spans="2:3" x14ac:dyDescent="0.2">
      <c r="B17105" s="465"/>
      <c r="C17105" s="465"/>
    </row>
    <row r="17106" spans="2:3" x14ac:dyDescent="0.2">
      <c r="B17106" s="465"/>
      <c r="C17106" s="465"/>
    </row>
    <row r="17107" spans="2:3" x14ac:dyDescent="0.2">
      <c r="B17107" s="465"/>
      <c r="C17107" s="465"/>
    </row>
    <row r="17108" spans="2:3" x14ac:dyDescent="0.2">
      <c r="B17108" s="465"/>
      <c r="C17108" s="465"/>
    </row>
    <row r="17109" spans="2:3" x14ac:dyDescent="0.2">
      <c r="B17109" s="465"/>
      <c r="C17109" s="465"/>
    </row>
    <row r="17110" spans="2:3" x14ac:dyDescent="0.2">
      <c r="B17110" s="465"/>
      <c r="C17110" s="465"/>
    </row>
    <row r="17111" spans="2:3" x14ac:dyDescent="0.2">
      <c r="B17111" s="465"/>
      <c r="C17111" s="465"/>
    </row>
    <row r="17112" spans="2:3" x14ac:dyDescent="0.2">
      <c r="B17112" s="465"/>
      <c r="C17112" s="465"/>
    </row>
    <row r="17113" spans="2:3" x14ac:dyDescent="0.2">
      <c r="B17113" s="465"/>
      <c r="C17113" s="465"/>
    </row>
    <row r="17114" spans="2:3" x14ac:dyDescent="0.2">
      <c r="B17114" s="465"/>
      <c r="C17114" s="465"/>
    </row>
    <row r="17115" spans="2:3" x14ac:dyDescent="0.2">
      <c r="B17115" s="465"/>
      <c r="C17115" s="465"/>
    </row>
    <row r="17116" spans="2:3" x14ac:dyDescent="0.2">
      <c r="B17116" s="465"/>
      <c r="C17116" s="465"/>
    </row>
    <row r="17117" spans="2:3" x14ac:dyDescent="0.2">
      <c r="B17117" s="465"/>
      <c r="C17117" s="465"/>
    </row>
    <row r="17118" spans="2:3" x14ac:dyDescent="0.2">
      <c r="B17118" s="465"/>
      <c r="C17118" s="465"/>
    </row>
    <row r="17119" spans="2:3" x14ac:dyDescent="0.2">
      <c r="B17119" s="465"/>
      <c r="C17119" s="465"/>
    </row>
    <row r="17120" spans="2:3" x14ac:dyDescent="0.2">
      <c r="B17120" s="465"/>
      <c r="C17120" s="465"/>
    </row>
    <row r="17121" spans="2:3" x14ac:dyDescent="0.2">
      <c r="B17121" s="465"/>
      <c r="C17121" s="465"/>
    </row>
    <row r="17122" spans="2:3" x14ac:dyDescent="0.2">
      <c r="B17122" s="465"/>
      <c r="C17122" s="465"/>
    </row>
    <row r="17123" spans="2:3" x14ac:dyDescent="0.2">
      <c r="B17123" s="465"/>
      <c r="C17123" s="465"/>
    </row>
    <row r="17124" spans="2:3" x14ac:dyDescent="0.2">
      <c r="B17124" s="465"/>
      <c r="C17124" s="465"/>
    </row>
    <row r="17125" spans="2:3" x14ac:dyDescent="0.2">
      <c r="B17125" s="465"/>
      <c r="C17125" s="465"/>
    </row>
    <row r="17126" spans="2:3" x14ac:dyDescent="0.2">
      <c r="B17126" s="465"/>
      <c r="C17126" s="465"/>
    </row>
    <row r="17127" spans="2:3" x14ac:dyDescent="0.2">
      <c r="B17127" s="465"/>
      <c r="C17127" s="465"/>
    </row>
    <row r="17128" spans="2:3" x14ac:dyDescent="0.2">
      <c r="B17128" s="465"/>
      <c r="C17128" s="465"/>
    </row>
    <row r="17129" spans="2:3" x14ac:dyDescent="0.2">
      <c r="B17129" s="465"/>
      <c r="C17129" s="465"/>
    </row>
    <row r="17130" spans="2:3" x14ac:dyDescent="0.2">
      <c r="B17130" s="465"/>
      <c r="C17130" s="465"/>
    </row>
    <row r="17131" spans="2:3" x14ac:dyDescent="0.2">
      <c r="B17131" s="465"/>
      <c r="C17131" s="465"/>
    </row>
    <row r="17132" spans="2:3" x14ac:dyDescent="0.2">
      <c r="B17132" s="465"/>
      <c r="C17132" s="465"/>
    </row>
    <row r="17133" spans="2:3" x14ac:dyDescent="0.2">
      <c r="B17133" s="465"/>
      <c r="C17133" s="465"/>
    </row>
    <row r="17134" spans="2:3" x14ac:dyDescent="0.2">
      <c r="B17134" s="465"/>
      <c r="C17134" s="465"/>
    </row>
    <row r="17135" spans="2:3" x14ac:dyDescent="0.2">
      <c r="B17135" s="465"/>
      <c r="C17135" s="465"/>
    </row>
    <row r="17136" spans="2:3" x14ac:dyDescent="0.2">
      <c r="B17136" s="465"/>
      <c r="C17136" s="465"/>
    </row>
    <row r="17137" spans="2:3" x14ac:dyDescent="0.2">
      <c r="B17137" s="465"/>
      <c r="C17137" s="465"/>
    </row>
    <row r="17138" spans="2:3" x14ac:dyDescent="0.2">
      <c r="B17138" s="465"/>
      <c r="C17138" s="465"/>
    </row>
    <row r="17139" spans="2:3" x14ac:dyDescent="0.2">
      <c r="B17139" s="465"/>
      <c r="C17139" s="465"/>
    </row>
    <row r="17140" spans="2:3" x14ac:dyDescent="0.2">
      <c r="B17140" s="465"/>
      <c r="C17140" s="465"/>
    </row>
    <row r="17141" spans="2:3" x14ac:dyDescent="0.2">
      <c r="B17141" s="465"/>
      <c r="C17141" s="465"/>
    </row>
    <row r="17142" spans="2:3" x14ac:dyDescent="0.2">
      <c r="B17142" s="465"/>
      <c r="C17142" s="465"/>
    </row>
    <row r="17143" spans="2:3" x14ac:dyDescent="0.2">
      <c r="B17143" s="465"/>
      <c r="C17143" s="465"/>
    </row>
    <row r="17144" spans="2:3" x14ac:dyDescent="0.2">
      <c r="B17144" s="465"/>
      <c r="C17144" s="465"/>
    </row>
    <row r="17145" spans="2:3" x14ac:dyDescent="0.2">
      <c r="B17145" s="465"/>
      <c r="C17145" s="465"/>
    </row>
    <row r="17146" spans="2:3" x14ac:dyDescent="0.2">
      <c r="B17146" s="465"/>
      <c r="C17146" s="465"/>
    </row>
    <row r="17147" spans="2:3" x14ac:dyDescent="0.2">
      <c r="B17147" s="465"/>
      <c r="C17147" s="465"/>
    </row>
    <row r="17148" spans="2:3" x14ac:dyDescent="0.2">
      <c r="B17148" s="465"/>
      <c r="C17148" s="465"/>
    </row>
    <row r="17149" spans="2:3" x14ac:dyDescent="0.2">
      <c r="B17149" s="465"/>
      <c r="C17149" s="465"/>
    </row>
    <row r="17150" spans="2:3" x14ac:dyDescent="0.2">
      <c r="B17150" s="465"/>
      <c r="C17150" s="465"/>
    </row>
    <row r="17151" spans="2:3" x14ac:dyDescent="0.2">
      <c r="B17151" s="465"/>
      <c r="C17151" s="465"/>
    </row>
    <row r="17152" spans="2:3" x14ac:dyDescent="0.2">
      <c r="B17152" s="465"/>
      <c r="C17152" s="465"/>
    </row>
    <row r="17153" spans="2:3" x14ac:dyDescent="0.2">
      <c r="B17153" s="465"/>
      <c r="C17153" s="465"/>
    </row>
    <row r="17154" spans="2:3" x14ac:dyDescent="0.2">
      <c r="B17154" s="465"/>
      <c r="C17154" s="465"/>
    </row>
    <row r="17155" spans="2:3" x14ac:dyDescent="0.2">
      <c r="B17155" s="465"/>
      <c r="C17155" s="465"/>
    </row>
    <row r="17156" spans="2:3" x14ac:dyDescent="0.2">
      <c r="B17156" s="465"/>
      <c r="C17156" s="465"/>
    </row>
    <row r="17157" spans="2:3" x14ac:dyDescent="0.2">
      <c r="B17157" s="465"/>
      <c r="C17157" s="465"/>
    </row>
    <row r="17158" spans="2:3" x14ac:dyDescent="0.2">
      <c r="B17158" s="465"/>
      <c r="C17158" s="465"/>
    </row>
    <row r="17159" spans="2:3" x14ac:dyDescent="0.2">
      <c r="B17159" s="465"/>
      <c r="C17159" s="465"/>
    </row>
    <row r="17160" spans="2:3" x14ac:dyDescent="0.2">
      <c r="B17160" s="465"/>
      <c r="C17160" s="465"/>
    </row>
    <row r="17161" spans="2:3" x14ac:dyDescent="0.2">
      <c r="B17161" s="465"/>
      <c r="C17161" s="465"/>
    </row>
    <row r="17162" spans="2:3" x14ac:dyDescent="0.2">
      <c r="B17162" s="465"/>
      <c r="C17162" s="465"/>
    </row>
    <row r="17163" spans="2:3" x14ac:dyDescent="0.2">
      <c r="B17163" s="465"/>
      <c r="C17163" s="465"/>
    </row>
    <row r="17164" spans="2:3" x14ac:dyDescent="0.2">
      <c r="B17164" s="465"/>
      <c r="C17164" s="465"/>
    </row>
    <row r="17165" spans="2:3" x14ac:dyDescent="0.2">
      <c r="B17165" s="465"/>
      <c r="C17165" s="465"/>
    </row>
    <row r="17166" spans="2:3" x14ac:dyDescent="0.2">
      <c r="B17166" s="465"/>
      <c r="C17166" s="465"/>
    </row>
    <row r="17167" spans="2:3" x14ac:dyDescent="0.2">
      <c r="B17167" s="465"/>
      <c r="C17167" s="465"/>
    </row>
    <row r="17168" spans="2:3" x14ac:dyDescent="0.2">
      <c r="B17168" s="465"/>
      <c r="C17168" s="465"/>
    </row>
    <row r="17169" spans="2:3" x14ac:dyDescent="0.2">
      <c r="B17169" s="465"/>
      <c r="C17169" s="465"/>
    </row>
    <row r="17170" spans="2:3" x14ac:dyDescent="0.2">
      <c r="B17170" s="465"/>
      <c r="C17170" s="465"/>
    </row>
    <row r="17171" spans="2:3" x14ac:dyDescent="0.2">
      <c r="B17171" s="465"/>
      <c r="C17171" s="465"/>
    </row>
    <row r="17172" spans="2:3" x14ac:dyDescent="0.2">
      <c r="B17172" s="465"/>
      <c r="C17172" s="465"/>
    </row>
    <row r="17173" spans="2:3" x14ac:dyDescent="0.2">
      <c r="B17173" s="465"/>
      <c r="C17173" s="465"/>
    </row>
    <row r="17174" spans="2:3" x14ac:dyDescent="0.2">
      <c r="B17174" s="465"/>
      <c r="C17174" s="465"/>
    </row>
    <row r="17175" spans="2:3" x14ac:dyDescent="0.2">
      <c r="B17175" s="465"/>
      <c r="C17175" s="465"/>
    </row>
    <row r="17176" spans="2:3" x14ac:dyDescent="0.2">
      <c r="B17176" s="465"/>
      <c r="C17176" s="465"/>
    </row>
    <row r="17177" spans="2:3" x14ac:dyDescent="0.2">
      <c r="B17177" s="465"/>
      <c r="C17177" s="465"/>
    </row>
    <row r="17178" spans="2:3" x14ac:dyDescent="0.2">
      <c r="B17178" s="465"/>
      <c r="C17178" s="465"/>
    </row>
    <row r="17179" spans="2:3" x14ac:dyDescent="0.2">
      <c r="B17179" s="465"/>
      <c r="C17179" s="465"/>
    </row>
    <row r="17180" spans="2:3" x14ac:dyDescent="0.2">
      <c r="B17180" s="465"/>
      <c r="C17180" s="465"/>
    </row>
    <row r="17181" spans="2:3" x14ac:dyDescent="0.2">
      <c r="B17181" s="465"/>
      <c r="C17181" s="465"/>
    </row>
    <row r="17182" spans="2:3" x14ac:dyDescent="0.2">
      <c r="B17182" s="465"/>
      <c r="C17182" s="465"/>
    </row>
    <row r="17183" spans="2:3" x14ac:dyDescent="0.2">
      <c r="B17183" s="465"/>
      <c r="C17183" s="465"/>
    </row>
    <row r="17184" spans="2:3" x14ac:dyDescent="0.2">
      <c r="B17184" s="465"/>
      <c r="C17184" s="465"/>
    </row>
    <row r="17185" spans="2:3" x14ac:dyDescent="0.2">
      <c r="B17185" s="465"/>
      <c r="C17185" s="465"/>
    </row>
    <row r="17186" spans="2:3" x14ac:dyDescent="0.2">
      <c r="B17186" s="465"/>
      <c r="C17186" s="465"/>
    </row>
    <row r="17187" spans="2:3" x14ac:dyDescent="0.2">
      <c r="B17187" s="465"/>
      <c r="C17187" s="465"/>
    </row>
    <row r="17188" spans="2:3" x14ac:dyDescent="0.2">
      <c r="B17188" s="465"/>
      <c r="C17188" s="465"/>
    </row>
    <row r="17189" spans="2:3" x14ac:dyDescent="0.2">
      <c r="B17189" s="465"/>
      <c r="C17189" s="465"/>
    </row>
    <row r="17190" spans="2:3" x14ac:dyDescent="0.2">
      <c r="B17190" s="465"/>
      <c r="C17190" s="465"/>
    </row>
    <row r="17191" spans="2:3" x14ac:dyDescent="0.2">
      <c r="B17191" s="465"/>
      <c r="C17191" s="465"/>
    </row>
    <row r="17192" spans="2:3" x14ac:dyDescent="0.2">
      <c r="B17192" s="465"/>
      <c r="C17192" s="465"/>
    </row>
    <row r="17193" spans="2:3" x14ac:dyDescent="0.2">
      <c r="B17193" s="465"/>
      <c r="C17193" s="465"/>
    </row>
    <row r="17194" spans="2:3" x14ac:dyDescent="0.2">
      <c r="B17194" s="465"/>
      <c r="C17194" s="465"/>
    </row>
    <row r="17195" spans="2:3" x14ac:dyDescent="0.2">
      <c r="B17195" s="465"/>
      <c r="C17195" s="465"/>
    </row>
    <row r="17196" spans="2:3" x14ac:dyDescent="0.2">
      <c r="B17196" s="465"/>
      <c r="C17196" s="465"/>
    </row>
    <row r="17197" spans="2:3" x14ac:dyDescent="0.2">
      <c r="B17197" s="465"/>
      <c r="C17197" s="465"/>
    </row>
    <row r="17198" spans="2:3" x14ac:dyDescent="0.2">
      <c r="B17198" s="465"/>
      <c r="C17198" s="465"/>
    </row>
    <row r="17199" spans="2:3" x14ac:dyDescent="0.2">
      <c r="B17199" s="465"/>
      <c r="C17199" s="465"/>
    </row>
    <row r="17200" spans="2:3" x14ac:dyDescent="0.2">
      <c r="B17200" s="465"/>
      <c r="C17200" s="465"/>
    </row>
    <row r="17201" spans="2:3" x14ac:dyDescent="0.2">
      <c r="B17201" s="465"/>
      <c r="C17201" s="465"/>
    </row>
    <row r="17202" spans="2:3" x14ac:dyDescent="0.2">
      <c r="B17202" s="465"/>
      <c r="C17202" s="465"/>
    </row>
    <row r="17203" spans="2:3" x14ac:dyDescent="0.2">
      <c r="B17203" s="465"/>
      <c r="C17203" s="465"/>
    </row>
    <row r="17204" spans="2:3" x14ac:dyDescent="0.2">
      <c r="B17204" s="465"/>
      <c r="C17204" s="465"/>
    </row>
    <row r="17205" spans="2:3" x14ac:dyDescent="0.2">
      <c r="B17205" s="465"/>
      <c r="C17205" s="465"/>
    </row>
    <row r="17206" spans="2:3" x14ac:dyDescent="0.2">
      <c r="B17206" s="465"/>
      <c r="C17206" s="465"/>
    </row>
    <row r="17207" spans="2:3" x14ac:dyDescent="0.2">
      <c r="B17207" s="465"/>
      <c r="C17207" s="465"/>
    </row>
    <row r="17208" spans="2:3" x14ac:dyDescent="0.2">
      <c r="B17208" s="465"/>
      <c r="C17208" s="465"/>
    </row>
    <row r="17209" spans="2:3" x14ac:dyDescent="0.2">
      <c r="B17209" s="465"/>
      <c r="C17209" s="465"/>
    </row>
    <row r="17210" spans="2:3" x14ac:dyDescent="0.2">
      <c r="B17210" s="465"/>
      <c r="C17210" s="465"/>
    </row>
    <row r="17211" spans="2:3" x14ac:dyDescent="0.2">
      <c r="B17211" s="465"/>
      <c r="C17211" s="465"/>
    </row>
    <row r="17212" spans="2:3" x14ac:dyDescent="0.2">
      <c r="B17212" s="465"/>
      <c r="C17212" s="465"/>
    </row>
    <row r="17213" spans="2:3" x14ac:dyDescent="0.2">
      <c r="B17213" s="465"/>
      <c r="C17213" s="465"/>
    </row>
    <row r="17214" spans="2:3" x14ac:dyDescent="0.2">
      <c r="B17214" s="465"/>
      <c r="C17214" s="465"/>
    </row>
    <row r="17215" spans="2:3" x14ac:dyDescent="0.2">
      <c r="B17215" s="465"/>
      <c r="C17215" s="465"/>
    </row>
    <row r="17216" spans="2:3" x14ac:dyDescent="0.2">
      <c r="B17216" s="465"/>
      <c r="C17216" s="465"/>
    </row>
    <row r="17217" spans="2:3" x14ac:dyDescent="0.2">
      <c r="B17217" s="465"/>
      <c r="C17217" s="465"/>
    </row>
    <row r="17218" spans="2:3" x14ac:dyDescent="0.2">
      <c r="B17218" s="465"/>
      <c r="C17218" s="465"/>
    </row>
    <row r="17219" spans="2:3" x14ac:dyDescent="0.2">
      <c r="B17219" s="465"/>
      <c r="C17219" s="465"/>
    </row>
    <row r="17220" spans="2:3" x14ac:dyDescent="0.2">
      <c r="B17220" s="465"/>
      <c r="C17220" s="465"/>
    </row>
    <row r="17221" spans="2:3" x14ac:dyDescent="0.2">
      <c r="B17221" s="465"/>
      <c r="C17221" s="465"/>
    </row>
    <row r="17222" spans="2:3" x14ac:dyDescent="0.2">
      <c r="B17222" s="465"/>
      <c r="C17222" s="465"/>
    </row>
    <row r="17223" spans="2:3" x14ac:dyDescent="0.2">
      <c r="B17223" s="465"/>
      <c r="C17223" s="465"/>
    </row>
    <row r="17224" spans="2:3" x14ac:dyDescent="0.2">
      <c r="B17224" s="465"/>
      <c r="C17224" s="465"/>
    </row>
    <row r="17225" spans="2:3" x14ac:dyDescent="0.2">
      <c r="B17225" s="465"/>
      <c r="C17225" s="465"/>
    </row>
    <row r="17226" spans="2:3" x14ac:dyDescent="0.2">
      <c r="B17226" s="465"/>
      <c r="C17226" s="465"/>
    </row>
    <row r="17227" spans="2:3" x14ac:dyDescent="0.2">
      <c r="B17227" s="465"/>
      <c r="C17227" s="465"/>
    </row>
    <row r="17228" spans="2:3" x14ac:dyDescent="0.2">
      <c r="B17228" s="465"/>
      <c r="C17228" s="465"/>
    </row>
    <row r="17229" spans="2:3" x14ac:dyDescent="0.2">
      <c r="B17229" s="465"/>
      <c r="C17229" s="465"/>
    </row>
    <row r="17230" spans="2:3" x14ac:dyDescent="0.2">
      <c r="B17230" s="465"/>
      <c r="C17230" s="465"/>
    </row>
    <row r="17231" spans="2:3" x14ac:dyDescent="0.2">
      <c r="B17231" s="465"/>
      <c r="C17231" s="465"/>
    </row>
    <row r="17232" spans="2:3" x14ac:dyDescent="0.2">
      <c r="B17232" s="465"/>
      <c r="C17232" s="465"/>
    </row>
    <row r="17233" spans="2:3" x14ac:dyDescent="0.2">
      <c r="B17233" s="465"/>
      <c r="C17233" s="465"/>
    </row>
    <row r="17234" spans="2:3" x14ac:dyDescent="0.2">
      <c r="B17234" s="465"/>
      <c r="C17234" s="465"/>
    </row>
    <row r="17235" spans="2:3" x14ac:dyDescent="0.2">
      <c r="B17235" s="465"/>
      <c r="C17235" s="465"/>
    </row>
    <row r="17236" spans="2:3" x14ac:dyDescent="0.2">
      <c r="B17236" s="465"/>
      <c r="C17236" s="465"/>
    </row>
    <row r="17237" spans="2:3" x14ac:dyDescent="0.2">
      <c r="B17237" s="465"/>
      <c r="C17237" s="465"/>
    </row>
    <row r="17238" spans="2:3" x14ac:dyDescent="0.2">
      <c r="B17238" s="465"/>
      <c r="C17238" s="465"/>
    </row>
    <row r="17239" spans="2:3" x14ac:dyDescent="0.2">
      <c r="B17239" s="465"/>
      <c r="C17239" s="465"/>
    </row>
    <row r="17240" spans="2:3" x14ac:dyDescent="0.2">
      <c r="B17240" s="465"/>
      <c r="C17240" s="465"/>
    </row>
    <row r="17241" spans="2:3" x14ac:dyDescent="0.2">
      <c r="B17241" s="465"/>
      <c r="C17241" s="465"/>
    </row>
    <row r="17242" spans="2:3" x14ac:dyDescent="0.2">
      <c r="B17242" s="465"/>
      <c r="C17242" s="465"/>
    </row>
    <row r="17243" spans="2:3" x14ac:dyDescent="0.2">
      <c r="B17243" s="465"/>
      <c r="C17243" s="465"/>
    </row>
    <row r="17244" spans="2:3" x14ac:dyDescent="0.2">
      <c r="B17244" s="465"/>
      <c r="C17244" s="465"/>
    </row>
    <row r="17245" spans="2:3" x14ac:dyDescent="0.2">
      <c r="B17245" s="465"/>
      <c r="C17245" s="465"/>
    </row>
    <row r="17246" spans="2:3" x14ac:dyDescent="0.2">
      <c r="B17246" s="465"/>
      <c r="C17246" s="465"/>
    </row>
    <row r="17247" spans="2:3" x14ac:dyDescent="0.2">
      <c r="B17247" s="465"/>
      <c r="C17247" s="465"/>
    </row>
    <row r="17248" spans="2:3" x14ac:dyDescent="0.2">
      <c r="B17248" s="465"/>
      <c r="C17248" s="465"/>
    </row>
    <row r="17249" spans="2:3" x14ac:dyDescent="0.2">
      <c r="B17249" s="465"/>
      <c r="C17249" s="465"/>
    </row>
    <row r="17250" spans="2:3" x14ac:dyDescent="0.2">
      <c r="B17250" s="465"/>
      <c r="C17250" s="465"/>
    </row>
    <row r="17251" spans="2:3" x14ac:dyDescent="0.2">
      <c r="B17251" s="465"/>
      <c r="C17251" s="465"/>
    </row>
    <row r="17252" spans="2:3" x14ac:dyDescent="0.2">
      <c r="B17252" s="465"/>
      <c r="C17252" s="465"/>
    </row>
    <row r="17253" spans="2:3" x14ac:dyDescent="0.2">
      <c r="B17253" s="465"/>
      <c r="C17253" s="465"/>
    </row>
    <row r="17254" spans="2:3" x14ac:dyDescent="0.2">
      <c r="B17254" s="465"/>
      <c r="C17254" s="465"/>
    </row>
    <row r="17255" spans="2:3" x14ac:dyDescent="0.2">
      <c r="B17255" s="465"/>
      <c r="C17255" s="465"/>
    </row>
    <row r="17256" spans="2:3" x14ac:dyDescent="0.2">
      <c r="B17256" s="465"/>
      <c r="C17256" s="465"/>
    </row>
    <row r="17257" spans="2:3" x14ac:dyDescent="0.2">
      <c r="B17257" s="465"/>
      <c r="C17257" s="465"/>
    </row>
    <row r="17258" spans="2:3" x14ac:dyDescent="0.2">
      <c r="B17258" s="465"/>
      <c r="C17258" s="465"/>
    </row>
    <row r="17259" spans="2:3" x14ac:dyDescent="0.2">
      <c r="B17259" s="465"/>
      <c r="C17259" s="465"/>
    </row>
    <row r="17260" spans="2:3" x14ac:dyDescent="0.2">
      <c r="B17260" s="465"/>
      <c r="C17260" s="465"/>
    </row>
    <row r="17261" spans="2:3" x14ac:dyDescent="0.2">
      <c r="B17261" s="465"/>
      <c r="C17261" s="465"/>
    </row>
    <row r="17262" spans="2:3" x14ac:dyDescent="0.2">
      <c r="B17262" s="465"/>
      <c r="C17262" s="465"/>
    </row>
    <row r="17263" spans="2:3" x14ac:dyDescent="0.2">
      <c r="B17263" s="465"/>
      <c r="C17263" s="465"/>
    </row>
    <row r="17264" spans="2:3" x14ac:dyDescent="0.2">
      <c r="B17264" s="465"/>
      <c r="C17264" s="465"/>
    </row>
    <row r="17265" spans="2:3" x14ac:dyDescent="0.2">
      <c r="B17265" s="465"/>
      <c r="C17265" s="465"/>
    </row>
    <row r="17266" spans="2:3" x14ac:dyDescent="0.2">
      <c r="B17266" s="465"/>
      <c r="C17266" s="465"/>
    </row>
    <row r="17267" spans="2:3" x14ac:dyDescent="0.2">
      <c r="B17267" s="465"/>
      <c r="C17267" s="465"/>
    </row>
    <row r="17268" spans="2:3" x14ac:dyDescent="0.2">
      <c r="B17268" s="465"/>
      <c r="C17268" s="465"/>
    </row>
    <row r="17269" spans="2:3" x14ac:dyDescent="0.2">
      <c r="B17269" s="465"/>
      <c r="C17269" s="465"/>
    </row>
    <row r="17270" spans="2:3" x14ac:dyDescent="0.2">
      <c r="B17270" s="465"/>
      <c r="C17270" s="465"/>
    </row>
    <row r="17271" spans="2:3" x14ac:dyDescent="0.2">
      <c r="B17271" s="465"/>
      <c r="C17271" s="465"/>
    </row>
    <row r="17272" spans="2:3" x14ac:dyDescent="0.2">
      <c r="B17272" s="465"/>
      <c r="C17272" s="465"/>
    </row>
    <row r="17273" spans="2:3" x14ac:dyDescent="0.2">
      <c r="B17273" s="465"/>
      <c r="C17273" s="465"/>
    </row>
    <row r="17274" spans="2:3" x14ac:dyDescent="0.2">
      <c r="B17274" s="465"/>
      <c r="C17274" s="465"/>
    </row>
    <row r="17275" spans="2:3" x14ac:dyDescent="0.2">
      <c r="B17275" s="465"/>
      <c r="C17275" s="465"/>
    </row>
    <row r="17276" spans="2:3" x14ac:dyDescent="0.2">
      <c r="B17276" s="465"/>
      <c r="C17276" s="465"/>
    </row>
    <row r="17277" spans="2:3" x14ac:dyDescent="0.2">
      <c r="B17277" s="465"/>
      <c r="C17277" s="465"/>
    </row>
    <row r="17278" spans="2:3" x14ac:dyDescent="0.2">
      <c r="B17278" s="465"/>
      <c r="C17278" s="465"/>
    </row>
    <row r="17279" spans="2:3" x14ac:dyDescent="0.2">
      <c r="B17279" s="465"/>
      <c r="C17279" s="465"/>
    </row>
    <row r="17280" spans="2:3" x14ac:dyDescent="0.2">
      <c r="B17280" s="465"/>
      <c r="C17280" s="465"/>
    </row>
    <row r="17281" spans="2:3" x14ac:dyDescent="0.2">
      <c r="B17281" s="465"/>
      <c r="C17281" s="465"/>
    </row>
    <row r="17282" spans="2:3" x14ac:dyDescent="0.2">
      <c r="B17282" s="465"/>
      <c r="C17282" s="465"/>
    </row>
    <row r="17283" spans="2:3" x14ac:dyDescent="0.2">
      <c r="B17283" s="465"/>
      <c r="C17283" s="465"/>
    </row>
    <row r="17284" spans="2:3" x14ac:dyDescent="0.2">
      <c r="B17284" s="465"/>
      <c r="C17284" s="465"/>
    </row>
    <row r="17285" spans="2:3" x14ac:dyDescent="0.2">
      <c r="B17285" s="465"/>
      <c r="C17285" s="465"/>
    </row>
    <row r="17286" spans="2:3" x14ac:dyDescent="0.2">
      <c r="B17286" s="465"/>
      <c r="C17286" s="465"/>
    </row>
    <row r="17287" spans="2:3" x14ac:dyDescent="0.2">
      <c r="B17287" s="465"/>
      <c r="C17287" s="465"/>
    </row>
    <row r="17288" spans="2:3" x14ac:dyDescent="0.2">
      <c r="B17288" s="465"/>
      <c r="C17288" s="465"/>
    </row>
    <row r="17289" spans="2:3" x14ac:dyDescent="0.2">
      <c r="B17289" s="465"/>
      <c r="C17289" s="465"/>
    </row>
    <row r="17290" spans="2:3" x14ac:dyDescent="0.2">
      <c r="B17290" s="465"/>
      <c r="C17290" s="465"/>
    </row>
    <row r="17291" spans="2:3" x14ac:dyDescent="0.2">
      <c r="B17291" s="465"/>
      <c r="C17291" s="465"/>
    </row>
    <row r="17292" spans="2:3" x14ac:dyDescent="0.2">
      <c r="B17292" s="465"/>
      <c r="C17292" s="465"/>
    </row>
    <row r="17293" spans="2:3" x14ac:dyDescent="0.2">
      <c r="B17293" s="465"/>
      <c r="C17293" s="465"/>
    </row>
    <row r="17294" spans="2:3" x14ac:dyDescent="0.2">
      <c r="B17294" s="465"/>
      <c r="C17294" s="465"/>
    </row>
    <row r="17295" spans="2:3" x14ac:dyDescent="0.2">
      <c r="B17295" s="465"/>
      <c r="C17295" s="465"/>
    </row>
    <row r="17296" spans="2:3" x14ac:dyDescent="0.2">
      <c r="B17296" s="465"/>
      <c r="C17296" s="465"/>
    </row>
    <row r="17297" spans="2:3" x14ac:dyDescent="0.2">
      <c r="B17297" s="465"/>
      <c r="C17297" s="465"/>
    </row>
    <row r="17298" spans="2:3" x14ac:dyDescent="0.2">
      <c r="B17298" s="465"/>
      <c r="C17298" s="465"/>
    </row>
    <row r="17299" spans="2:3" x14ac:dyDescent="0.2">
      <c r="B17299" s="465"/>
      <c r="C17299" s="465"/>
    </row>
    <row r="17300" spans="2:3" x14ac:dyDescent="0.2">
      <c r="B17300" s="465"/>
      <c r="C17300" s="465"/>
    </row>
    <row r="17301" spans="2:3" x14ac:dyDescent="0.2">
      <c r="B17301" s="465"/>
      <c r="C17301" s="465"/>
    </row>
    <row r="17302" spans="2:3" x14ac:dyDescent="0.2">
      <c r="B17302" s="465"/>
      <c r="C17302" s="465"/>
    </row>
    <row r="17303" spans="2:3" x14ac:dyDescent="0.2">
      <c r="B17303" s="465"/>
      <c r="C17303" s="465"/>
    </row>
    <row r="17304" spans="2:3" x14ac:dyDescent="0.2">
      <c r="B17304" s="465"/>
      <c r="C17304" s="465"/>
    </row>
    <row r="17305" spans="2:3" x14ac:dyDescent="0.2">
      <c r="B17305" s="465"/>
      <c r="C17305" s="465"/>
    </row>
    <row r="17306" spans="2:3" x14ac:dyDescent="0.2">
      <c r="B17306" s="465"/>
      <c r="C17306" s="465"/>
    </row>
    <row r="17307" spans="2:3" x14ac:dyDescent="0.2">
      <c r="B17307" s="465"/>
      <c r="C17307" s="465"/>
    </row>
    <row r="17308" spans="2:3" x14ac:dyDescent="0.2">
      <c r="B17308" s="465"/>
      <c r="C17308" s="465"/>
    </row>
    <row r="17309" spans="2:3" x14ac:dyDescent="0.2">
      <c r="B17309" s="465"/>
      <c r="C17309" s="465"/>
    </row>
    <row r="17310" spans="2:3" x14ac:dyDescent="0.2">
      <c r="B17310" s="465"/>
      <c r="C17310" s="465"/>
    </row>
    <row r="17311" spans="2:3" x14ac:dyDescent="0.2">
      <c r="B17311" s="465"/>
      <c r="C17311" s="465"/>
    </row>
    <row r="17312" spans="2:3" x14ac:dyDescent="0.2">
      <c r="B17312" s="465"/>
      <c r="C17312" s="465"/>
    </row>
    <row r="17313" spans="2:3" x14ac:dyDescent="0.2">
      <c r="B17313" s="465"/>
      <c r="C17313" s="465"/>
    </row>
    <row r="17314" spans="2:3" x14ac:dyDescent="0.2">
      <c r="B17314" s="465"/>
      <c r="C17314" s="465"/>
    </row>
    <row r="17315" spans="2:3" x14ac:dyDescent="0.2">
      <c r="B17315" s="465"/>
      <c r="C17315" s="465"/>
    </row>
    <row r="17316" spans="2:3" x14ac:dyDescent="0.2">
      <c r="B17316" s="465"/>
      <c r="C17316" s="465"/>
    </row>
    <row r="17317" spans="2:3" x14ac:dyDescent="0.2">
      <c r="B17317" s="465"/>
      <c r="C17317" s="465"/>
    </row>
    <row r="17318" spans="2:3" x14ac:dyDescent="0.2">
      <c r="B17318" s="465"/>
      <c r="C17318" s="465"/>
    </row>
    <row r="17319" spans="2:3" x14ac:dyDescent="0.2">
      <c r="B17319" s="465"/>
      <c r="C17319" s="465"/>
    </row>
    <row r="17320" spans="2:3" x14ac:dyDescent="0.2">
      <c r="B17320" s="465"/>
      <c r="C17320" s="465"/>
    </row>
    <row r="17321" spans="2:3" x14ac:dyDescent="0.2">
      <c r="B17321" s="465"/>
      <c r="C17321" s="465"/>
    </row>
    <row r="17322" spans="2:3" x14ac:dyDescent="0.2">
      <c r="B17322" s="465"/>
      <c r="C17322" s="465"/>
    </row>
    <row r="17323" spans="2:3" x14ac:dyDescent="0.2">
      <c r="B17323" s="465"/>
      <c r="C17323" s="465"/>
    </row>
    <row r="17324" spans="2:3" x14ac:dyDescent="0.2">
      <c r="B17324" s="465"/>
      <c r="C17324" s="465"/>
    </row>
    <row r="17325" spans="2:3" x14ac:dyDescent="0.2">
      <c r="B17325" s="465"/>
      <c r="C17325" s="465"/>
    </row>
    <row r="17326" spans="2:3" x14ac:dyDescent="0.2">
      <c r="B17326" s="465"/>
      <c r="C17326" s="465"/>
    </row>
    <row r="17327" spans="2:3" x14ac:dyDescent="0.2">
      <c r="B17327" s="465"/>
      <c r="C17327" s="465"/>
    </row>
    <row r="17328" spans="2:3" x14ac:dyDescent="0.2">
      <c r="B17328" s="465"/>
      <c r="C17328" s="465"/>
    </row>
    <row r="17329" spans="2:3" x14ac:dyDescent="0.2">
      <c r="B17329" s="465"/>
      <c r="C17329" s="465"/>
    </row>
    <row r="17330" spans="2:3" x14ac:dyDescent="0.2">
      <c r="B17330" s="465"/>
      <c r="C17330" s="465"/>
    </row>
    <row r="17331" spans="2:3" x14ac:dyDescent="0.2">
      <c r="B17331" s="465"/>
      <c r="C17331" s="465"/>
    </row>
    <row r="17332" spans="2:3" x14ac:dyDescent="0.2">
      <c r="B17332" s="465"/>
      <c r="C17332" s="465"/>
    </row>
    <row r="17333" spans="2:3" x14ac:dyDescent="0.2">
      <c r="B17333" s="465"/>
      <c r="C17333" s="465"/>
    </row>
    <row r="17334" spans="2:3" x14ac:dyDescent="0.2">
      <c r="B17334" s="465"/>
      <c r="C17334" s="465"/>
    </row>
    <row r="17335" spans="2:3" x14ac:dyDescent="0.2">
      <c r="B17335" s="465"/>
      <c r="C17335" s="465"/>
    </row>
    <row r="17336" spans="2:3" x14ac:dyDescent="0.2">
      <c r="B17336" s="465"/>
      <c r="C17336" s="465"/>
    </row>
    <row r="17337" spans="2:3" x14ac:dyDescent="0.2">
      <c r="B17337" s="465"/>
      <c r="C17337" s="465"/>
    </row>
    <row r="17338" spans="2:3" x14ac:dyDescent="0.2">
      <c r="B17338" s="465"/>
      <c r="C17338" s="465"/>
    </row>
    <row r="17339" spans="2:3" x14ac:dyDescent="0.2">
      <c r="B17339" s="465"/>
      <c r="C17339" s="465"/>
    </row>
    <row r="17340" spans="2:3" x14ac:dyDescent="0.2">
      <c r="B17340" s="465"/>
      <c r="C17340" s="465"/>
    </row>
    <row r="17341" spans="2:3" x14ac:dyDescent="0.2">
      <c r="B17341" s="465"/>
      <c r="C17341" s="465"/>
    </row>
    <row r="17342" spans="2:3" x14ac:dyDescent="0.2">
      <c r="B17342" s="465"/>
      <c r="C17342" s="465"/>
    </row>
    <row r="17343" spans="2:3" x14ac:dyDescent="0.2">
      <c r="B17343" s="465"/>
      <c r="C17343" s="465"/>
    </row>
    <row r="17344" spans="2:3" x14ac:dyDescent="0.2">
      <c r="B17344" s="465"/>
      <c r="C17344" s="465"/>
    </row>
    <row r="17345" spans="2:3" x14ac:dyDescent="0.2">
      <c r="B17345" s="465"/>
      <c r="C17345" s="465"/>
    </row>
    <row r="17346" spans="2:3" x14ac:dyDescent="0.2">
      <c r="B17346" s="465"/>
      <c r="C17346" s="465"/>
    </row>
    <row r="17347" spans="2:3" x14ac:dyDescent="0.2">
      <c r="B17347" s="465"/>
      <c r="C17347" s="465"/>
    </row>
    <row r="17348" spans="2:3" x14ac:dyDescent="0.2">
      <c r="B17348" s="465"/>
      <c r="C17348" s="465"/>
    </row>
    <row r="17349" spans="2:3" x14ac:dyDescent="0.2">
      <c r="B17349" s="465"/>
      <c r="C17349" s="465"/>
    </row>
    <row r="17350" spans="2:3" x14ac:dyDescent="0.2">
      <c r="B17350" s="465"/>
      <c r="C17350" s="465"/>
    </row>
    <row r="17351" spans="2:3" x14ac:dyDescent="0.2">
      <c r="B17351" s="465"/>
      <c r="C17351" s="465"/>
    </row>
    <row r="17352" spans="2:3" x14ac:dyDescent="0.2">
      <c r="B17352" s="465"/>
      <c r="C17352" s="465"/>
    </row>
    <row r="17353" spans="2:3" x14ac:dyDescent="0.2">
      <c r="B17353" s="465"/>
      <c r="C17353" s="465"/>
    </row>
    <row r="17354" spans="2:3" x14ac:dyDescent="0.2">
      <c r="B17354" s="465"/>
      <c r="C17354" s="465"/>
    </row>
    <row r="17355" spans="2:3" x14ac:dyDescent="0.2">
      <c r="B17355" s="465"/>
      <c r="C17355" s="465"/>
    </row>
    <row r="17356" spans="2:3" x14ac:dyDescent="0.2">
      <c r="B17356" s="465"/>
      <c r="C17356" s="465"/>
    </row>
    <row r="17357" spans="2:3" x14ac:dyDescent="0.2">
      <c r="B17357" s="465"/>
      <c r="C17357" s="465"/>
    </row>
    <row r="17358" spans="2:3" x14ac:dyDescent="0.2">
      <c r="B17358" s="465"/>
      <c r="C17358" s="465"/>
    </row>
    <row r="17359" spans="2:3" x14ac:dyDescent="0.2">
      <c r="B17359" s="465"/>
      <c r="C17359" s="465"/>
    </row>
    <row r="17360" spans="2:3" x14ac:dyDescent="0.2">
      <c r="B17360" s="465"/>
      <c r="C17360" s="465"/>
    </row>
    <row r="17361" spans="2:3" x14ac:dyDescent="0.2">
      <c r="B17361" s="465"/>
      <c r="C17361" s="465"/>
    </row>
    <row r="17362" spans="2:3" x14ac:dyDescent="0.2">
      <c r="B17362" s="465"/>
      <c r="C17362" s="465"/>
    </row>
    <row r="17363" spans="2:3" x14ac:dyDescent="0.2">
      <c r="B17363" s="465"/>
      <c r="C17363" s="465"/>
    </row>
    <row r="17364" spans="2:3" x14ac:dyDescent="0.2">
      <c r="B17364" s="465"/>
      <c r="C17364" s="465"/>
    </row>
    <row r="17365" spans="2:3" x14ac:dyDescent="0.2">
      <c r="B17365" s="465"/>
      <c r="C17365" s="465"/>
    </row>
    <row r="17366" spans="2:3" x14ac:dyDescent="0.2">
      <c r="B17366" s="465"/>
      <c r="C17366" s="465"/>
    </row>
    <row r="17367" spans="2:3" x14ac:dyDescent="0.2">
      <c r="B17367" s="465"/>
      <c r="C17367" s="465"/>
    </row>
    <row r="17368" spans="2:3" x14ac:dyDescent="0.2">
      <c r="B17368" s="465"/>
      <c r="C17368" s="465"/>
    </row>
    <row r="17369" spans="2:3" x14ac:dyDescent="0.2">
      <c r="B17369" s="465"/>
      <c r="C17369" s="465"/>
    </row>
    <row r="17370" spans="2:3" x14ac:dyDescent="0.2">
      <c r="B17370" s="465"/>
      <c r="C17370" s="465"/>
    </row>
    <row r="17371" spans="2:3" x14ac:dyDescent="0.2">
      <c r="B17371" s="465"/>
      <c r="C17371" s="465"/>
    </row>
    <row r="17372" spans="2:3" x14ac:dyDescent="0.2">
      <c r="B17372" s="465"/>
      <c r="C17372" s="465"/>
    </row>
    <row r="17373" spans="2:3" x14ac:dyDescent="0.2">
      <c r="B17373" s="465"/>
      <c r="C17373" s="465"/>
    </row>
    <row r="17374" spans="2:3" x14ac:dyDescent="0.2">
      <c r="B17374" s="465"/>
      <c r="C17374" s="465"/>
    </row>
    <row r="17375" spans="2:3" x14ac:dyDescent="0.2">
      <c r="B17375" s="465"/>
      <c r="C17375" s="465"/>
    </row>
    <row r="17376" spans="2:3" x14ac:dyDescent="0.2">
      <c r="B17376" s="465"/>
      <c r="C17376" s="465"/>
    </row>
    <row r="17377" spans="2:3" x14ac:dyDescent="0.2">
      <c r="B17377" s="465"/>
      <c r="C17377" s="465"/>
    </row>
    <row r="17378" spans="2:3" x14ac:dyDescent="0.2">
      <c r="B17378" s="465"/>
      <c r="C17378" s="465"/>
    </row>
    <row r="17379" spans="2:3" x14ac:dyDescent="0.2">
      <c r="B17379" s="465"/>
      <c r="C17379" s="465"/>
    </row>
    <row r="17380" spans="2:3" x14ac:dyDescent="0.2">
      <c r="B17380" s="465"/>
      <c r="C17380" s="465"/>
    </row>
    <row r="17381" spans="2:3" x14ac:dyDescent="0.2">
      <c r="B17381" s="465"/>
      <c r="C17381" s="465"/>
    </row>
    <row r="17382" spans="2:3" x14ac:dyDescent="0.2">
      <c r="B17382" s="465"/>
      <c r="C17382" s="465"/>
    </row>
    <row r="17383" spans="2:3" x14ac:dyDescent="0.2">
      <c r="B17383" s="465"/>
      <c r="C17383" s="465"/>
    </row>
    <row r="17384" spans="2:3" x14ac:dyDescent="0.2">
      <c r="B17384" s="465"/>
      <c r="C17384" s="465"/>
    </row>
    <row r="17385" spans="2:3" x14ac:dyDescent="0.2">
      <c r="B17385" s="465"/>
      <c r="C17385" s="465"/>
    </row>
    <row r="17386" spans="2:3" x14ac:dyDescent="0.2">
      <c r="B17386" s="465"/>
      <c r="C17386" s="465"/>
    </row>
    <row r="17387" spans="2:3" x14ac:dyDescent="0.2">
      <c r="B17387" s="465"/>
      <c r="C17387" s="465"/>
    </row>
    <row r="17388" spans="2:3" x14ac:dyDescent="0.2">
      <c r="B17388" s="465"/>
      <c r="C17388" s="465"/>
    </row>
    <row r="17389" spans="2:3" x14ac:dyDescent="0.2">
      <c r="B17389" s="465"/>
      <c r="C17389" s="465"/>
    </row>
    <row r="17390" spans="2:3" x14ac:dyDescent="0.2">
      <c r="B17390" s="465"/>
      <c r="C17390" s="465"/>
    </row>
    <row r="17391" spans="2:3" x14ac:dyDescent="0.2">
      <c r="B17391" s="465"/>
      <c r="C17391" s="465"/>
    </row>
    <row r="17392" spans="2:3" x14ac:dyDescent="0.2">
      <c r="B17392" s="465"/>
      <c r="C17392" s="465"/>
    </row>
    <row r="17393" spans="2:3" x14ac:dyDescent="0.2">
      <c r="B17393" s="465"/>
      <c r="C17393" s="465"/>
    </row>
    <row r="17394" spans="2:3" x14ac:dyDescent="0.2">
      <c r="B17394" s="465"/>
      <c r="C17394" s="465"/>
    </row>
    <row r="17395" spans="2:3" x14ac:dyDescent="0.2">
      <c r="B17395" s="465"/>
      <c r="C17395" s="465"/>
    </row>
    <row r="17396" spans="2:3" x14ac:dyDescent="0.2">
      <c r="B17396" s="465"/>
      <c r="C17396" s="465"/>
    </row>
    <row r="17397" spans="2:3" x14ac:dyDescent="0.2">
      <c r="B17397" s="465"/>
      <c r="C17397" s="465"/>
    </row>
    <row r="17398" spans="2:3" x14ac:dyDescent="0.2">
      <c r="B17398" s="465"/>
      <c r="C17398" s="465"/>
    </row>
    <row r="17399" spans="2:3" x14ac:dyDescent="0.2">
      <c r="B17399" s="465"/>
      <c r="C17399" s="465"/>
    </row>
    <row r="17400" spans="2:3" x14ac:dyDescent="0.2">
      <c r="B17400" s="465"/>
      <c r="C17400" s="465"/>
    </row>
    <row r="17401" spans="2:3" x14ac:dyDescent="0.2">
      <c r="B17401" s="465"/>
      <c r="C17401" s="465"/>
    </row>
    <row r="17402" spans="2:3" x14ac:dyDescent="0.2">
      <c r="B17402" s="465"/>
      <c r="C17402" s="465"/>
    </row>
    <row r="17403" spans="2:3" x14ac:dyDescent="0.2">
      <c r="B17403" s="465"/>
      <c r="C17403" s="465"/>
    </row>
    <row r="17404" spans="2:3" x14ac:dyDescent="0.2">
      <c r="B17404" s="465"/>
      <c r="C17404" s="465"/>
    </row>
    <row r="17405" spans="2:3" x14ac:dyDescent="0.2">
      <c r="B17405" s="465"/>
      <c r="C17405" s="465"/>
    </row>
    <row r="17406" spans="2:3" x14ac:dyDescent="0.2">
      <c r="B17406" s="465"/>
      <c r="C17406" s="465"/>
    </row>
    <row r="17407" spans="2:3" x14ac:dyDescent="0.2">
      <c r="B17407" s="465"/>
      <c r="C17407" s="465"/>
    </row>
    <row r="17408" spans="2:3" x14ac:dyDescent="0.2">
      <c r="B17408" s="465"/>
      <c r="C17408" s="465"/>
    </row>
    <row r="17409" spans="2:3" x14ac:dyDescent="0.2">
      <c r="B17409" s="465"/>
      <c r="C17409" s="465"/>
    </row>
    <row r="17410" spans="2:3" x14ac:dyDescent="0.2">
      <c r="B17410" s="465"/>
      <c r="C17410" s="465"/>
    </row>
    <row r="17411" spans="2:3" x14ac:dyDescent="0.2">
      <c r="B17411" s="465"/>
      <c r="C17411" s="465"/>
    </row>
    <row r="17412" spans="2:3" x14ac:dyDescent="0.2">
      <c r="B17412" s="465"/>
      <c r="C17412" s="465"/>
    </row>
    <row r="17413" spans="2:3" x14ac:dyDescent="0.2">
      <c r="B17413" s="465"/>
      <c r="C17413" s="465"/>
    </row>
    <row r="17414" spans="2:3" x14ac:dyDescent="0.2">
      <c r="B17414" s="465"/>
      <c r="C17414" s="465"/>
    </row>
    <row r="17415" spans="2:3" x14ac:dyDescent="0.2">
      <c r="B17415" s="465"/>
      <c r="C17415" s="465"/>
    </row>
    <row r="17416" spans="2:3" x14ac:dyDescent="0.2">
      <c r="B17416" s="465"/>
      <c r="C17416" s="465"/>
    </row>
    <row r="17417" spans="2:3" x14ac:dyDescent="0.2">
      <c r="B17417" s="465"/>
      <c r="C17417" s="465"/>
    </row>
    <row r="17418" spans="2:3" x14ac:dyDescent="0.2">
      <c r="B17418" s="465"/>
      <c r="C17418" s="465"/>
    </row>
    <row r="17419" spans="2:3" x14ac:dyDescent="0.2">
      <c r="B17419" s="465"/>
      <c r="C17419" s="465"/>
    </row>
    <row r="17420" spans="2:3" x14ac:dyDescent="0.2">
      <c r="B17420" s="465"/>
      <c r="C17420" s="465"/>
    </row>
    <row r="17421" spans="2:3" x14ac:dyDescent="0.2">
      <c r="B17421" s="465"/>
      <c r="C17421" s="465"/>
    </row>
    <row r="17422" spans="2:3" x14ac:dyDescent="0.2">
      <c r="B17422" s="465"/>
      <c r="C17422" s="465"/>
    </row>
    <row r="17423" spans="2:3" x14ac:dyDescent="0.2">
      <c r="B17423" s="465"/>
      <c r="C17423" s="465"/>
    </row>
    <row r="17424" spans="2:3" x14ac:dyDescent="0.2">
      <c r="B17424" s="465"/>
      <c r="C17424" s="465"/>
    </row>
    <row r="17425" spans="2:3" x14ac:dyDescent="0.2">
      <c r="B17425" s="465"/>
      <c r="C17425" s="465"/>
    </row>
    <row r="17426" spans="2:3" x14ac:dyDescent="0.2">
      <c r="B17426" s="465"/>
      <c r="C17426" s="465"/>
    </row>
    <row r="17427" spans="2:3" x14ac:dyDescent="0.2">
      <c r="B17427" s="465"/>
      <c r="C17427" s="465"/>
    </row>
    <row r="17428" spans="2:3" x14ac:dyDescent="0.2">
      <c r="B17428" s="465"/>
      <c r="C17428" s="465"/>
    </row>
    <row r="17429" spans="2:3" x14ac:dyDescent="0.2">
      <c r="B17429" s="465"/>
      <c r="C17429" s="465"/>
    </row>
    <row r="17430" spans="2:3" x14ac:dyDescent="0.2">
      <c r="B17430" s="465"/>
      <c r="C17430" s="465"/>
    </row>
    <row r="17431" spans="2:3" x14ac:dyDescent="0.2">
      <c r="B17431" s="465"/>
      <c r="C17431" s="465"/>
    </row>
    <row r="17432" spans="2:3" x14ac:dyDescent="0.2">
      <c r="B17432" s="465"/>
      <c r="C17432" s="465"/>
    </row>
    <row r="17433" spans="2:3" x14ac:dyDescent="0.2">
      <c r="B17433" s="465"/>
      <c r="C17433" s="465"/>
    </row>
    <row r="17434" spans="2:3" x14ac:dyDescent="0.2">
      <c r="B17434" s="465"/>
      <c r="C17434" s="465"/>
    </row>
    <row r="17435" spans="2:3" x14ac:dyDescent="0.2">
      <c r="B17435" s="465"/>
      <c r="C17435" s="465"/>
    </row>
    <row r="17436" spans="2:3" x14ac:dyDescent="0.2">
      <c r="B17436" s="465"/>
      <c r="C17436" s="465"/>
    </row>
    <row r="17437" spans="2:3" x14ac:dyDescent="0.2">
      <c r="B17437" s="465"/>
      <c r="C17437" s="465"/>
    </row>
    <row r="17438" spans="2:3" x14ac:dyDescent="0.2">
      <c r="B17438" s="465"/>
      <c r="C17438" s="465"/>
    </row>
    <row r="17439" spans="2:3" x14ac:dyDescent="0.2">
      <c r="B17439" s="465"/>
      <c r="C17439" s="465"/>
    </row>
    <row r="17440" spans="2:3" x14ac:dyDescent="0.2">
      <c r="B17440" s="465"/>
      <c r="C17440" s="465"/>
    </row>
    <row r="17441" spans="2:3" x14ac:dyDescent="0.2">
      <c r="B17441" s="465"/>
      <c r="C17441" s="465"/>
    </row>
    <row r="17442" spans="2:3" x14ac:dyDescent="0.2">
      <c r="B17442" s="465"/>
      <c r="C17442" s="465"/>
    </row>
    <row r="17443" spans="2:3" x14ac:dyDescent="0.2">
      <c r="B17443" s="465"/>
      <c r="C17443" s="465"/>
    </row>
    <row r="17444" spans="2:3" x14ac:dyDescent="0.2">
      <c r="B17444" s="465"/>
      <c r="C17444" s="465"/>
    </row>
    <row r="17445" spans="2:3" x14ac:dyDescent="0.2">
      <c r="B17445" s="465"/>
      <c r="C17445" s="465"/>
    </row>
    <row r="17446" spans="2:3" x14ac:dyDescent="0.2">
      <c r="B17446" s="465"/>
      <c r="C17446" s="465"/>
    </row>
    <row r="17447" spans="2:3" x14ac:dyDescent="0.2">
      <c r="B17447" s="465"/>
      <c r="C17447" s="465"/>
    </row>
    <row r="17448" spans="2:3" x14ac:dyDescent="0.2">
      <c r="B17448" s="465"/>
      <c r="C17448" s="465"/>
    </row>
    <row r="17449" spans="2:3" x14ac:dyDescent="0.2">
      <c r="B17449" s="465"/>
      <c r="C17449" s="465"/>
    </row>
    <row r="17450" spans="2:3" x14ac:dyDescent="0.2">
      <c r="B17450" s="465"/>
      <c r="C17450" s="465"/>
    </row>
    <row r="17451" spans="2:3" x14ac:dyDescent="0.2">
      <c r="B17451" s="465"/>
      <c r="C17451" s="465"/>
    </row>
    <row r="17452" spans="2:3" x14ac:dyDescent="0.2">
      <c r="B17452" s="465"/>
      <c r="C17452" s="465"/>
    </row>
    <row r="17453" spans="2:3" x14ac:dyDescent="0.2">
      <c r="B17453" s="465"/>
      <c r="C17453" s="465"/>
    </row>
    <row r="17454" spans="2:3" x14ac:dyDescent="0.2">
      <c r="B17454" s="465"/>
      <c r="C17454" s="465"/>
    </row>
    <row r="17455" spans="2:3" x14ac:dyDescent="0.2">
      <c r="B17455" s="465"/>
      <c r="C17455" s="465"/>
    </row>
    <row r="17456" spans="2:3" x14ac:dyDescent="0.2">
      <c r="B17456" s="465"/>
      <c r="C17456" s="465"/>
    </row>
    <row r="17457" spans="2:3" x14ac:dyDescent="0.2">
      <c r="B17457" s="465"/>
      <c r="C17457" s="465"/>
    </row>
    <row r="17458" spans="2:3" x14ac:dyDescent="0.2">
      <c r="B17458" s="465"/>
      <c r="C17458" s="465"/>
    </row>
    <row r="17459" spans="2:3" x14ac:dyDescent="0.2">
      <c r="B17459" s="465"/>
      <c r="C17459" s="465"/>
    </row>
    <row r="17460" spans="2:3" x14ac:dyDescent="0.2">
      <c r="B17460" s="465"/>
      <c r="C17460" s="465"/>
    </row>
    <row r="17461" spans="2:3" x14ac:dyDescent="0.2">
      <c r="B17461" s="465"/>
      <c r="C17461" s="465"/>
    </row>
    <row r="17462" spans="2:3" x14ac:dyDescent="0.2">
      <c r="B17462" s="465"/>
      <c r="C17462" s="465"/>
    </row>
    <row r="17463" spans="2:3" x14ac:dyDescent="0.2">
      <c r="B17463" s="465"/>
      <c r="C17463" s="465"/>
    </row>
    <row r="17464" spans="2:3" x14ac:dyDescent="0.2">
      <c r="B17464" s="465"/>
      <c r="C17464" s="465"/>
    </row>
    <row r="17465" spans="2:3" x14ac:dyDescent="0.2">
      <c r="B17465" s="465"/>
      <c r="C17465" s="465"/>
    </row>
    <row r="17466" spans="2:3" x14ac:dyDescent="0.2">
      <c r="B17466" s="465"/>
      <c r="C17466" s="465"/>
    </row>
    <row r="17467" spans="2:3" x14ac:dyDescent="0.2">
      <c r="B17467" s="465"/>
      <c r="C17467" s="465"/>
    </row>
    <row r="17468" spans="2:3" x14ac:dyDescent="0.2">
      <c r="B17468" s="465"/>
      <c r="C17468" s="465"/>
    </row>
    <row r="17469" spans="2:3" x14ac:dyDescent="0.2">
      <c r="B17469" s="465"/>
      <c r="C17469" s="465"/>
    </row>
    <row r="17470" spans="2:3" x14ac:dyDescent="0.2">
      <c r="B17470" s="465"/>
      <c r="C17470" s="465"/>
    </row>
    <row r="17471" spans="2:3" x14ac:dyDescent="0.2">
      <c r="B17471" s="465"/>
      <c r="C17471" s="465"/>
    </row>
    <row r="17472" spans="2:3" x14ac:dyDescent="0.2">
      <c r="B17472" s="465"/>
      <c r="C17472" s="465"/>
    </row>
    <row r="17473" spans="2:3" x14ac:dyDescent="0.2">
      <c r="B17473" s="465"/>
      <c r="C17473" s="465"/>
    </row>
    <row r="17474" spans="2:3" x14ac:dyDescent="0.2">
      <c r="B17474" s="465"/>
      <c r="C17474" s="465"/>
    </row>
    <row r="17475" spans="2:3" x14ac:dyDescent="0.2">
      <c r="B17475" s="465"/>
      <c r="C17475" s="465"/>
    </row>
    <row r="17476" spans="2:3" x14ac:dyDescent="0.2">
      <c r="B17476" s="465"/>
      <c r="C17476" s="465"/>
    </row>
    <row r="17477" spans="2:3" x14ac:dyDescent="0.2">
      <c r="B17477" s="465"/>
      <c r="C17477" s="465"/>
    </row>
    <row r="17478" spans="2:3" x14ac:dyDescent="0.2">
      <c r="B17478" s="465"/>
      <c r="C17478" s="465"/>
    </row>
    <row r="17479" spans="2:3" x14ac:dyDescent="0.2">
      <c r="B17479" s="465"/>
      <c r="C17479" s="465"/>
    </row>
    <row r="17480" spans="2:3" x14ac:dyDescent="0.2">
      <c r="B17480" s="465"/>
      <c r="C17480" s="465"/>
    </row>
    <row r="17481" spans="2:3" x14ac:dyDescent="0.2">
      <c r="B17481" s="465"/>
      <c r="C17481" s="465"/>
    </row>
    <row r="17482" spans="2:3" x14ac:dyDescent="0.2">
      <c r="B17482" s="465"/>
      <c r="C17482" s="465"/>
    </row>
    <row r="17483" spans="2:3" x14ac:dyDescent="0.2">
      <c r="B17483" s="465"/>
      <c r="C17483" s="465"/>
    </row>
    <row r="17484" spans="2:3" x14ac:dyDescent="0.2">
      <c r="B17484" s="465"/>
      <c r="C17484" s="465"/>
    </row>
    <row r="17485" spans="2:3" x14ac:dyDescent="0.2">
      <c r="B17485" s="465"/>
      <c r="C17485" s="465"/>
    </row>
    <row r="17486" spans="2:3" x14ac:dyDescent="0.2">
      <c r="B17486" s="465"/>
      <c r="C17486" s="465"/>
    </row>
    <row r="17487" spans="2:3" x14ac:dyDescent="0.2">
      <c r="B17487" s="465"/>
      <c r="C17487" s="465"/>
    </row>
    <row r="17488" spans="2:3" x14ac:dyDescent="0.2">
      <c r="B17488" s="465"/>
      <c r="C17488" s="465"/>
    </row>
    <row r="17489" spans="2:3" x14ac:dyDescent="0.2">
      <c r="B17489" s="465"/>
      <c r="C17489" s="465"/>
    </row>
    <row r="17490" spans="2:3" x14ac:dyDescent="0.2">
      <c r="B17490" s="465"/>
      <c r="C17490" s="465"/>
    </row>
    <row r="17491" spans="2:3" x14ac:dyDescent="0.2">
      <c r="B17491" s="465"/>
      <c r="C17491" s="465"/>
    </row>
    <row r="17492" spans="2:3" x14ac:dyDescent="0.2">
      <c r="B17492" s="465"/>
      <c r="C17492" s="465"/>
    </row>
    <row r="17493" spans="2:3" x14ac:dyDescent="0.2">
      <c r="B17493" s="465"/>
      <c r="C17493" s="465"/>
    </row>
    <row r="17494" spans="2:3" x14ac:dyDescent="0.2">
      <c r="B17494" s="465"/>
      <c r="C17494" s="465"/>
    </row>
    <row r="17495" spans="2:3" x14ac:dyDescent="0.2">
      <c r="B17495" s="465"/>
      <c r="C17495" s="465"/>
    </row>
    <row r="17496" spans="2:3" x14ac:dyDescent="0.2">
      <c r="B17496" s="465"/>
      <c r="C17496" s="465"/>
    </row>
    <row r="17497" spans="2:3" x14ac:dyDescent="0.2">
      <c r="B17497" s="465"/>
      <c r="C17497" s="465"/>
    </row>
    <row r="17498" spans="2:3" x14ac:dyDescent="0.2">
      <c r="B17498" s="465"/>
      <c r="C17498" s="465"/>
    </row>
    <row r="17499" spans="2:3" x14ac:dyDescent="0.2">
      <c r="B17499" s="465"/>
      <c r="C17499" s="465"/>
    </row>
    <row r="17500" spans="2:3" x14ac:dyDescent="0.2">
      <c r="B17500" s="465"/>
      <c r="C17500" s="465"/>
    </row>
    <row r="17501" spans="2:3" x14ac:dyDescent="0.2">
      <c r="B17501" s="465"/>
      <c r="C17501" s="465"/>
    </row>
    <row r="17502" spans="2:3" x14ac:dyDescent="0.2">
      <c r="B17502" s="465"/>
      <c r="C17502" s="465"/>
    </row>
    <row r="17503" spans="2:3" x14ac:dyDescent="0.2">
      <c r="B17503" s="465"/>
      <c r="C17503" s="465"/>
    </row>
    <row r="17504" spans="2:3" x14ac:dyDescent="0.2">
      <c r="B17504" s="465"/>
      <c r="C17504" s="465"/>
    </row>
    <row r="17505" spans="2:3" x14ac:dyDescent="0.2">
      <c r="B17505" s="465"/>
      <c r="C17505" s="465"/>
    </row>
    <row r="17506" spans="2:3" x14ac:dyDescent="0.2">
      <c r="B17506" s="465"/>
      <c r="C17506" s="465"/>
    </row>
    <row r="17507" spans="2:3" x14ac:dyDescent="0.2">
      <c r="B17507" s="465"/>
      <c r="C17507" s="465"/>
    </row>
    <row r="17508" spans="2:3" x14ac:dyDescent="0.2">
      <c r="B17508" s="465"/>
      <c r="C17508" s="465"/>
    </row>
    <row r="17509" spans="2:3" x14ac:dyDescent="0.2">
      <c r="B17509" s="465"/>
      <c r="C17509" s="465"/>
    </row>
    <row r="17510" spans="2:3" x14ac:dyDescent="0.2">
      <c r="B17510" s="465"/>
      <c r="C17510" s="465"/>
    </row>
    <row r="17511" spans="2:3" x14ac:dyDescent="0.2">
      <c r="B17511" s="465"/>
      <c r="C17511" s="465"/>
    </row>
    <row r="17512" spans="2:3" x14ac:dyDescent="0.2">
      <c r="B17512" s="465"/>
      <c r="C17512" s="465"/>
    </row>
    <row r="17513" spans="2:3" x14ac:dyDescent="0.2">
      <c r="B17513" s="465"/>
      <c r="C17513" s="465"/>
    </row>
    <row r="17514" spans="2:3" x14ac:dyDescent="0.2">
      <c r="B17514" s="465"/>
      <c r="C17514" s="465"/>
    </row>
    <row r="17515" spans="2:3" x14ac:dyDescent="0.2">
      <c r="B17515" s="465"/>
      <c r="C17515" s="465"/>
    </row>
    <row r="17516" spans="2:3" x14ac:dyDescent="0.2">
      <c r="B17516" s="465"/>
      <c r="C17516" s="465"/>
    </row>
    <row r="17517" spans="2:3" x14ac:dyDescent="0.2">
      <c r="B17517" s="465"/>
      <c r="C17517" s="465"/>
    </row>
    <row r="17518" spans="2:3" x14ac:dyDescent="0.2">
      <c r="B17518" s="465"/>
      <c r="C17518" s="465"/>
    </row>
    <row r="17519" spans="2:3" x14ac:dyDescent="0.2">
      <c r="B17519" s="465"/>
      <c r="C17519" s="465"/>
    </row>
    <row r="17520" spans="2:3" x14ac:dyDescent="0.2">
      <c r="B17520" s="465"/>
      <c r="C17520" s="465"/>
    </row>
    <row r="17521" spans="2:3" x14ac:dyDescent="0.2">
      <c r="B17521" s="465"/>
      <c r="C17521" s="465"/>
    </row>
    <row r="17522" spans="2:3" x14ac:dyDescent="0.2">
      <c r="B17522" s="465"/>
      <c r="C17522" s="465"/>
    </row>
    <row r="17523" spans="2:3" x14ac:dyDescent="0.2">
      <c r="B17523" s="465"/>
      <c r="C17523" s="465"/>
    </row>
    <row r="17524" spans="2:3" x14ac:dyDescent="0.2">
      <c r="B17524" s="465"/>
      <c r="C17524" s="465"/>
    </row>
    <row r="17525" spans="2:3" x14ac:dyDescent="0.2">
      <c r="B17525" s="465"/>
      <c r="C17525" s="465"/>
    </row>
    <row r="17526" spans="2:3" x14ac:dyDescent="0.2">
      <c r="B17526" s="465"/>
      <c r="C17526" s="465"/>
    </row>
    <row r="17527" spans="2:3" x14ac:dyDescent="0.2">
      <c r="B17527" s="465"/>
      <c r="C17527" s="465"/>
    </row>
    <row r="17528" spans="2:3" x14ac:dyDescent="0.2">
      <c r="B17528" s="465"/>
      <c r="C17528" s="465"/>
    </row>
    <row r="17529" spans="2:3" x14ac:dyDescent="0.2">
      <c r="B17529" s="465"/>
      <c r="C17529" s="465"/>
    </row>
    <row r="17530" spans="2:3" x14ac:dyDescent="0.2">
      <c r="B17530" s="465"/>
      <c r="C17530" s="465"/>
    </row>
    <row r="17531" spans="2:3" x14ac:dyDescent="0.2">
      <c r="B17531" s="465"/>
      <c r="C17531" s="465"/>
    </row>
    <row r="17532" spans="2:3" x14ac:dyDescent="0.2">
      <c r="B17532" s="465"/>
      <c r="C17532" s="465"/>
    </row>
    <row r="17533" spans="2:3" x14ac:dyDescent="0.2">
      <c r="B17533" s="465"/>
      <c r="C17533" s="465"/>
    </row>
    <row r="17534" spans="2:3" x14ac:dyDescent="0.2">
      <c r="B17534" s="465"/>
      <c r="C17534" s="465"/>
    </row>
    <row r="17535" spans="2:3" x14ac:dyDescent="0.2">
      <c r="B17535" s="465"/>
      <c r="C17535" s="465"/>
    </row>
    <row r="17536" spans="2:3" x14ac:dyDescent="0.2">
      <c r="B17536" s="465"/>
      <c r="C17536" s="465"/>
    </row>
    <row r="17537" spans="2:3" x14ac:dyDescent="0.2">
      <c r="B17537" s="465"/>
      <c r="C17537" s="465"/>
    </row>
    <row r="17538" spans="2:3" x14ac:dyDescent="0.2">
      <c r="B17538" s="465"/>
      <c r="C17538" s="465"/>
    </row>
    <row r="17539" spans="2:3" x14ac:dyDescent="0.2">
      <c r="B17539" s="465"/>
      <c r="C17539" s="465"/>
    </row>
    <row r="17540" spans="2:3" x14ac:dyDescent="0.2">
      <c r="B17540" s="465"/>
      <c r="C17540" s="465"/>
    </row>
    <row r="17541" spans="2:3" x14ac:dyDescent="0.2">
      <c r="B17541" s="465"/>
      <c r="C17541" s="465"/>
    </row>
    <row r="17542" spans="2:3" x14ac:dyDescent="0.2">
      <c r="B17542" s="465"/>
      <c r="C17542" s="465"/>
    </row>
    <row r="17543" spans="2:3" x14ac:dyDescent="0.2">
      <c r="B17543" s="465"/>
      <c r="C17543" s="465"/>
    </row>
    <row r="17544" spans="2:3" x14ac:dyDescent="0.2">
      <c r="B17544" s="465"/>
      <c r="C17544" s="465"/>
    </row>
    <row r="17545" spans="2:3" x14ac:dyDescent="0.2">
      <c r="B17545" s="465"/>
      <c r="C17545" s="465"/>
    </row>
    <row r="17546" spans="2:3" x14ac:dyDescent="0.2">
      <c r="B17546" s="465"/>
      <c r="C17546" s="465"/>
    </row>
    <row r="17547" spans="2:3" x14ac:dyDescent="0.2">
      <c r="B17547" s="465"/>
      <c r="C17547" s="465"/>
    </row>
    <row r="17548" spans="2:3" x14ac:dyDescent="0.2">
      <c r="B17548" s="465"/>
      <c r="C17548" s="465"/>
    </row>
    <row r="17549" spans="2:3" x14ac:dyDescent="0.2">
      <c r="B17549" s="465"/>
      <c r="C17549" s="465"/>
    </row>
    <row r="17550" spans="2:3" x14ac:dyDescent="0.2">
      <c r="B17550" s="465"/>
      <c r="C17550" s="465"/>
    </row>
    <row r="17551" spans="2:3" x14ac:dyDescent="0.2">
      <c r="B17551" s="465"/>
      <c r="C17551" s="465"/>
    </row>
    <row r="17552" spans="2:3" x14ac:dyDescent="0.2">
      <c r="B17552" s="465"/>
      <c r="C17552" s="465"/>
    </row>
    <row r="17553" spans="2:3" x14ac:dyDescent="0.2">
      <c r="B17553" s="465"/>
      <c r="C17553" s="465"/>
    </row>
    <row r="17554" spans="2:3" x14ac:dyDescent="0.2">
      <c r="B17554" s="465"/>
      <c r="C17554" s="465"/>
    </row>
    <row r="17555" spans="2:3" x14ac:dyDescent="0.2">
      <c r="B17555" s="465"/>
      <c r="C17555" s="465"/>
    </row>
    <row r="17556" spans="2:3" x14ac:dyDescent="0.2">
      <c r="B17556" s="465"/>
      <c r="C17556" s="465"/>
    </row>
    <row r="17557" spans="2:3" x14ac:dyDescent="0.2">
      <c r="B17557" s="465"/>
      <c r="C17557" s="465"/>
    </row>
    <row r="17558" spans="2:3" x14ac:dyDescent="0.2">
      <c r="B17558" s="465"/>
      <c r="C17558" s="465"/>
    </row>
    <row r="17559" spans="2:3" x14ac:dyDescent="0.2">
      <c r="B17559" s="465"/>
      <c r="C17559" s="465"/>
    </row>
    <row r="17560" spans="2:3" x14ac:dyDescent="0.2">
      <c r="B17560" s="465"/>
      <c r="C17560" s="465"/>
    </row>
    <row r="17561" spans="2:3" x14ac:dyDescent="0.2">
      <c r="B17561" s="465"/>
      <c r="C17561" s="465"/>
    </row>
    <row r="17562" spans="2:3" x14ac:dyDescent="0.2">
      <c r="B17562" s="465"/>
      <c r="C17562" s="465"/>
    </row>
    <row r="17563" spans="2:3" x14ac:dyDescent="0.2">
      <c r="B17563" s="465"/>
      <c r="C17563" s="465"/>
    </row>
    <row r="17564" spans="2:3" x14ac:dyDescent="0.2">
      <c r="B17564" s="465"/>
      <c r="C17564" s="465"/>
    </row>
    <row r="17565" spans="2:3" x14ac:dyDescent="0.2">
      <c r="B17565" s="465"/>
      <c r="C17565" s="465"/>
    </row>
    <row r="17566" spans="2:3" x14ac:dyDescent="0.2">
      <c r="B17566" s="465"/>
      <c r="C17566" s="465"/>
    </row>
    <row r="17567" spans="2:3" x14ac:dyDescent="0.2">
      <c r="B17567" s="465"/>
      <c r="C17567" s="465"/>
    </row>
    <row r="17568" spans="2:3" x14ac:dyDescent="0.2">
      <c r="B17568" s="465"/>
      <c r="C17568" s="465"/>
    </row>
    <row r="17569" spans="2:3" x14ac:dyDescent="0.2">
      <c r="B17569" s="465"/>
      <c r="C17569" s="465"/>
    </row>
    <row r="17570" spans="2:3" x14ac:dyDescent="0.2">
      <c r="B17570" s="465"/>
      <c r="C17570" s="465"/>
    </row>
    <row r="17571" spans="2:3" x14ac:dyDescent="0.2">
      <c r="B17571" s="465"/>
      <c r="C17571" s="465"/>
    </row>
    <row r="17572" spans="2:3" x14ac:dyDescent="0.2">
      <c r="B17572" s="465"/>
      <c r="C17572" s="465"/>
    </row>
    <row r="17573" spans="2:3" x14ac:dyDescent="0.2">
      <c r="B17573" s="465"/>
      <c r="C17573" s="465"/>
    </row>
    <row r="17574" spans="2:3" x14ac:dyDescent="0.2">
      <c r="B17574" s="465"/>
      <c r="C17574" s="465"/>
    </row>
    <row r="17575" spans="2:3" x14ac:dyDescent="0.2">
      <c r="B17575" s="465"/>
      <c r="C17575" s="465"/>
    </row>
    <row r="17576" spans="2:3" x14ac:dyDescent="0.2">
      <c r="B17576" s="465"/>
      <c r="C17576" s="465"/>
    </row>
    <row r="17577" spans="2:3" x14ac:dyDescent="0.2">
      <c r="B17577" s="465"/>
      <c r="C17577" s="465"/>
    </row>
    <row r="17578" spans="2:3" x14ac:dyDescent="0.2">
      <c r="B17578" s="465"/>
      <c r="C17578" s="465"/>
    </row>
    <row r="17579" spans="2:3" x14ac:dyDescent="0.2">
      <c r="B17579" s="465"/>
      <c r="C17579" s="465"/>
    </row>
    <row r="17580" spans="2:3" x14ac:dyDescent="0.2">
      <c r="B17580" s="465"/>
      <c r="C17580" s="465"/>
    </row>
    <row r="17581" spans="2:3" x14ac:dyDescent="0.2">
      <c r="B17581" s="465"/>
      <c r="C17581" s="465"/>
    </row>
    <row r="17582" spans="2:3" x14ac:dyDescent="0.2">
      <c r="B17582" s="465"/>
      <c r="C17582" s="465"/>
    </row>
    <row r="17583" spans="2:3" x14ac:dyDescent="0.2">
      <c r="B17583" s="465"/>
      <c r="C17583" s="465"/>
    </row>
    <row r="17584" spans="2:3" x14ac:dyDescent="0.2">
      <c r="B17584" s="465"/>
      <c r="C17584" s="465"/>
    </row>
    <row r="17585" spans="2:3" x14ac:dyDescent="0.2">
      <c r="B17585" s="465"/>
      <c r="C17585" s="465"/>
    </row>
    <row r="17586" spans="2:3" x14ac:dyDescent="0.2">
      <c r="B17586" s="465"/>
      <c r="C17586" s="465"/>
    </row>
    <row r="17587" spans="2:3" x14ac:dyDescent="0.2">
      <c r="B17587" s="465"/>
      <c r="C17587" s="465"/>
    </row>
    <row r="17588" spans="2:3" x14ac:dyDescent="0.2">
      <c r="B17588" s="465"/>
      <c r="C17588" s="465"/>
    </row>
    <row r="17589" spans="2:3" x14ac:dyDescent="0.2">
      <c r="B17589" s="465"/>
      <c r="C17589" s="465"/>
    </row>
    <row r="17590" spans="2:3" x14ac:dyDescent="0.2">
      <c r="B17590" s="465"/>
      <c r="C17590" s="465"/>
    </row>
    <row r="17591" spans="2:3" x14ac:dyDescent="0.2">
      <c r="B17591" s="465"/>
      <c r="C17591" s="465"/>
    </row>
    <row r="17592" spans="2:3" x14ac:dyDescent="0.2">
      <c r="B17592" s="465"/>
      <c r="C17592" s="465"/>
    </row>
    <row r="17593" spans="2:3" x14ac:dyDescent="0.2">
      <c r="B17593" s="465"/>
      <c r="C17593" s="465"/>
    </row>
    <row r="17594" spans="2:3" x14ac:dyDescent="0.2">
      <c r="B17594" s="465"/>
      <c r="C17594" s="465"/>
    </row>
    <row r="17595" spans="2:3" x14ac:dyDescent="0.2">
      <c r="B17595" s="465"/>
      <c r="C17595" s="465"/>
    </row>
    <row r="17596" spans="2:3" x14ac:dyDescent="0.2">
      <c r="B17596" s="465"/>
      <c r="C17596" s="465"/>
    </row>
    <row r="17597" spans="2:3" x14ac:dyDescent="0.2">
      <c r="B17597" s="465"/>
      <c r="C17597" s="465"/>
    </row>
    <row r="17598" spans="2:3" x14ac:dyDescent="0.2">
      <c r="B17598" s="465"/>
      <c r="C17598" s="465"/>
    </row>
    <row r="17599" spans="2:3" x14ac:dyDescent="0.2">
      <c r="B17599" s="465"/>
      <c r="C17599" s="465"/>
    </row>
    <row r="17600" spans="2:3" x14ac:dyDescent="0.2">
      <c r="B17600" s="465"/>
      <c r="C17600" s="465"/>
    </row>
    <row r="17601" spans="2:3" x14ac:dyDescent="0.2">
      <c r="B17601" s="465"/>
      <c r="C17601" s="465"/>
    </row>
    <row r="17602" spans="2:3" x14ac:dyDescent="0.2">
      <c r="B17602" s="465"/>
      <c r="C17602" s="465"/>
    </row>
    <row r="17603" spans="2:3" x14ac:dyDescent="0.2">
      <c r="B17603" s="465"/>
      <c r="C17603" s="465"/>
    </row>
    <row r="17604" spans="2:3" x14ac:dyDescent="0.2">
      <c r="B17604" s="465"/>
      <c r="C17604" s="465"/>
    </row>
    <row r="17605" spans="2:3" x14ac:dyDescent="0.2">
      <c r="B17605" s="465"/>
      <c r="C17605" s="465"/>
    </row>
    <row r="17606" spans="2:3" x14ac:dyDescent="0.2">
      <c r="B17606" s="465"/>
      <c r="C17606" s="465"/>
    </row>
    <row r="17607" spans="2:3" x14ac:dyDescent="0.2">
      <c r="B17607" s="465"/>
      <c r="C17607" s="465"/>
    </row>
    <row r="17608" spans="2:3" x14ac:dyDescent="0.2">
      <c r="B17608" s="465"/>
      <c r="C17608" s="465"/>
    </row>
    <row r="17609" spans="2:3" x14ac:dyDescent="0.2">
      <c r="B17609" s="465"/>
      <c r="C17609" s="465"/>
    </row>
    <row r="17610" spans="2:3" x14ac:dyDescent="0.2">
      <c r="B17610" s="465"/>
      <c r="C17610" s="465"/>
    </row>
    <row r="17611" spans="2:3" x14ac:dyDescent="0.2">
      <c r="B17611" s="465"/>
      <c r="C17611" s="465"/>
    </row>
    <row r="17612" spans="2:3" x14ac:dyDescent="0.2">
      <c r="B17612" s="465"/>
      <c r="C17612" s="465"/>
    </row>
    <row r="17613" spans="2:3" x14ac:dyDescent="0.2">
      <c r="B17613" s="465"/>
      <c r="C17613" s="465"/>
    </row>
    <row r="17614" spans="2:3" x14ac:dyDescent="0.2">
      <c r="B17614" s="465"/>
      <c r="C17614" s="465"/>
    </row>
    <row r="17615" spans="2:3" x14ac:dyDescent="0.2">
      <c r="B17615" s="465"/>
      <c r="C17615" s="465"/>
    </row>
    <row r="17616" spans="2:3" x14ac:dyDescent="0.2">
      <c r="B17616" s="465"/>
      <c r="C17616" s="465"/>
    </row>
    <row r="17617" spans="2:3" x14ac:dyDescent="0.2">
      <c r="B17617" s="465"/>
      <c r="C17617" s="465"/>
    </row>
    <row r="17618" spans="2:3" x14ac:dyDescent="0.2">
      <c r="B17618" s="465"/>
      <c r="C17618" s="465"/>
    </row>
    <row r="17619" spans="2:3" x14ac:dyDescent="0.2">
      <c r="B17619" s="465"/>
      <c r="C17619" s="465"/>
    </row>
    <row r="17620" spans="2:3" x14ac:dyDescent="0.2">
      <c r="B17620" s="465"/>
      <c r="C17620" s="465"/>
    </row>
    <row r="17621" spans="2:3" x14ac:dyDescent="0.2">
      <c r="B17621" s="465"/>
      <c r="C17621" s="465"/>
    </row>
    <row r="17622" spans="2:3" x14ac:dyDescent="0.2">
      <c r="B17622" s="465"/>
      <c r="C17622" s="465"/>
    </row>
    <row r="17623" spans="2:3" x14ac:dyDescent="0.2">
      <c r="B17623" s="465"/>
      <c r="C17623" s="465"/>
    </row>
    <row r="17624" spans="2:3" x14ac:dyDescent="0.2">
      <c r="B17624" s="465"/>
      <c r="C17624" s="465"/>
    </row>
    <row r="17625" spans="2:3" x14ac:dyDescent="0.2">
      <c r="B17625" s="465"/>
      <c r="C17625" s="465"/>
    </row>
    <row r="17626" spans="2:3" x14ac:dyDescent="0.2">
      <c r="B17626" s="465"/>
      <c r="C17626" s="465"/>
    </row>
    <row r="17627" spans="2:3" x14ac:dyDescent="0.2">
      <c r="B17627" s="465"/>
      <c r="C17627" s="465"/>
    </row>
    <row r="17628" spans="2:3" x14ac:dyDescent="0.2">
      <c r="B17628" s="465"/>
      <c r="C17628" s="465"/>
    </row>
    <row r="17629" spans="2:3" x14ac:dyDescent="0.2">
      <c r="B17629" s="465"/>
      <c r="C17629" s="465"/>
    </row>
    <row r="17630" spans="2:3" x14ac:dyDescent="0.2">
      <c r="B17630" s="465"/>
      <c r="C17630" s="465"/>
    </row>
    <row r="17631" spans="2:3" x14ac:dyDescent="0.2">
      <c r="B17631" s="465"/>
      <c r="C17631" s="465"/>
    </row>
    <row r="17632" spans="2:3" x14ac:dyDescent="0.2">
      <c r="B17632" s="465"/>
      <c r="C17632" s="465"/>
    </row>
    <row r="17633" spans="2:3" x14ac:dyDescent="0.2">
      <c r="B17633" s="465"/>
      <c r="C17633" s="465"/>
    </row>
    <row r="17634" spans="2:3" x14ac:dyDescent="0.2">
      <c r="B17634" s="465"/>
      <c r="C17634" s="465"/>
    </row>
    <row r="17635" spans="2:3" x14ac:dyDescent="0.2">
      <c r="B17635" s="465"/>
      <c r="C17635" s="465"/>
    </row>
    <row r="17636" spans="2:3" x14ac:dyDescent="0.2">
      <c r="B17636" s="465"/>
      <c r="C17636" s="465"/>
    </row>
    <row r="17637" spans="2:3" x14ac:dyDescent="0.2">
      <c r="B17637" s="465"/>
      <c r="C17637" s="465"/>
    </row>
    <row r="17638" spans="2:3" x14ac:dyDescent="0.2">
      <c r="B17638" s="465"/>
      <c r="C17638" s="465"/>
    </row>
    <row r="17639" spans="2:3" x14ac:dyDescent="0.2">
      <c r="B17639" s="465"/>
      <c r="C17639" s="465"/>
    </row>
    <row r="17640" spans="2:3" x14ac:dyDescent="0.2">
      <c r="B17640" s="465"/>
      <c r="C17640" s="465"/>
    </row>
    <row r="17641" spans="2:3" x14ac:dyDescent="0.2">
      <c r="B17641" s="465"/>
      <c r="C17641" s="465"/>
    </row>
    <row r="17642" spans="2:3" x14ac:dyDescent="0.2">
      <c r="B17642" s="465"/>
      <c r="C17642" s="465"/>
    </row>
    <row r="17643" spans="2:3" x14ac:dyDescent="0.2">
      <c r="B17643" s="465"/>
      <c r="C17643" s="465"/>
    </row>
    <row r="17644" spans="2:3" x14ac:dyDescent="0.2">
      <c r="B17644" s="465"/>
      <c r="C17644" s="465"/>
    </row>
    <row r="17645" spans="2:3" x14ac:dyDescent="0.2">
      <c r="B17645" s="465"/>
      <c r="C17645" s="465"/>
    </row>
    <row r="17646" spans="2:3" x14ac:dyDescent="0.2">
      <c r="B17646" s="465"/>
      <c r="C17646" s="465"/>
    </row>
    <row r="17647" spans="2:3" x14ac:dyDescent="0.2">
      <c r="B17647" s="465"/>
      <c r="C17647" s="465"/>
    </row>
    <row r="17648" spans="2:3" x14ac:dyDescent="0.2">
      <c r="B17648" s="465"/>
      <c r="C17648" s="465"/>
    </row>
    <row r="17649" spans="2:3" x14ac:dyDescent="0.2">
      <c r="B17649" s="465"/>
      <c r="C17649" s="465"/>
    </row>
    <row r="17650" spans="2:3" x14ac:dyDescent="0.2">
      <c r="B17650" s="465"/>
      <c r="C17650" s="465"/>
    </row>
    <row r="17651" spans="2:3" x14ac:dyDescent="0.2">
      <c r="B17651" s="465"/>
      <c r="C17651" s="465"/>
    </row>
    <row r="17652" spans="2:3" x14ac:dyDescent="0.2">
      <c r="B17652" s="465"/>
      <c r="C17652" s="465"/>
    </row>
    <row r="17653" spans="2:3" x14ac:dyDescent="0.2">
      <c r="B17653" s="465"/>
      <c r="C17653" s="465"/>
    </row>
    <row r="17654" spans="2:3" x14ac:dyDescent="0.2">
      <c r="B17654" s="465"/>
      <c r="C17654" s="465"/>
    </row>
    <row r="17655" spans="2:3" x14ac:dyDescent="0.2">
      <c r="B17655" s="465"/>
      <c r="C17655" s="465"/>
    </row>
    <row r="17656" spans="2:3" x14ac:dyDescent="0.2">
      <c r="B17656" s="465"/>
      <c r="C17656" s="465"/>
    </row>
    <row r="17657" spans="2:3" x14ac:dyDescent="0.2">
      <c r="B17657" s="465"/>
      <c r="C17657" s="465"/>
    </row>
    <row r="17658" spans="2:3" x14ac:dyDescent="0.2">
      <c r="B17658" s="465"/>
      <c r="C17658" s="465"/>
    </row>
    <row r="17659" spans="2:3" x14ac:dyDescent="0.2">
      <c r="B17659" s="465"/>
      <c r="C17659" s="465"/>
    </row>
    <row r="17660" spans="2:3" x14ac:dyDescent="0.2">
      <c r="B17660" s="465"/>
      <c r="C17660" s="465"/>
    </row>
    <row r="17661" spans="2:3" x14ac:dyDescent="0.2">
      <c r="B17661" s="465"/>
      <c r="C17661" s="465"/>
    </row>
    <row r="17662" spans="2:3" x14ac:dyDescent="0.2">
      <c r="B17662" s="465"/>
      <c r="C17662" s="465"/>
    </row>
    <row r="17663" spans="2:3" x14ac:dyDescent="0.2">
      <c r="B17663" s="465"/>
      <c r="C17663" s="465"/>
    </row>
    <row r="17664" spans="2:3" x14ac:dyDescent="0.2">
      <c r="B17664" s="465"/>
      <c r="C17664" s="465"/>
    </row>
    <row r="17665" spans="2:3" x14ac:dyDescent="0.2">
      <c r="B17665" s="465"/>
      <c r="C17665" s="465"/>
    </row>
    <row r="17666" spans="2:3" x14ac:dyDescent="0.2">
      <c r="B17666" s="465"/>
      <c r="C17666" s="465"/>
    </row>
    <row r="17667" spans="2:3" x14ac:dyDescent="0.2">
      <c r="B17667" s="465"/>
      <c r="C17667" s="465"/>
    </row>
    <row r="17668" spans="2:3" x14ac:dyDescent="0.2">
      <c r="B17668" s="465"/>
      <c r="C17668" s="465"/>
    </row>
    <row r="17669" spans="2:3" x14ac:dyDescent="0.2">
      <c r="B17669" s="465"/>
      <c r="C17669" s="465"/>
    </row>
    <row r="17670" spans="2:3" x14ac:dyDescent="0.2">
      <c r="B17670" s="465"/>
      <c r="C17670" s="465"/>
    </row>
    <row r="17671" spans="2:3" x14ac:dyDescent="0.2">
      <c r="B17671" s="465"/>
      <c r="C17671" s="465"/>
    </row>
    <row r="17672" spans="2:3" x14ac:dyDescent="0.2">
      <c r="B17672" s="465"/>
      <c r="C17672" s="465"/>
    </row>
    <row r="17673" spans="2:3" x14ac:dyDescent="0.2">
      <c r="B17673" s="465"/>
      <c r="C17673" s="465"/>
    </row>
    <row r="17674" spans="2:3" x14ac:dyDescent="0.2">
      <c r="B17674" s="465"/>
      <c r="C17674" s="465"/>
    </row>
    <row r="17675" spans="2:3" x14ac:dyDescent="0.2">
      <c r="B17675" s="465"/>
      <c r="C17675" s="465"/>
    </row>
    <row r="17676" spans="2:3" x14ac:dyDescent="0.2">
      <c r="B17676" s="465"/>
      <c r="C17676" s="465"/>
    </row>
    <row r="17677" spans="2:3" x14ac:dyDescent="0.2">
      <c r="B17677" s="465"/>
      <c r="C17677" s="465"/>
    </row>
    <row r="17678" spans="2:3" x14ac:dyDescent="0.2">
      <c r="B17678" s="465"/>
      <c r="C17678" s="465"/>
    </row>
    <row r="17679" spans="2:3" x14ac:dyDescent="0.2">
      <c r="B17679" s="465"/>
      <c r="C17679" s="465"/>
    </row>
    <row r="17680" spans="2:3" x14ac:dyDescent="0.2">
      <c r="B17680" s="465"/>
      <c r="C17680" s="465"/>
    </row>
    <row r="17681" spans="2:3" x14ac:dyDescent="0.2">
      <c r="B17681" s="465"/>
      <c r="C17681" s="465"/>
    </row>
    <row r="17682" spans="2:3" x14ac:dyDescent="0.2">
      <c r="B17682" s="465"/>
      <c r="C17682" s="465"/>
    </row>
    <row r="17683" spans="2:3" x14ac:dyDescent="0.2">
      <c r="B17683" s="465"/>
      <c r="C17683" s="465"/>
    </row>
    <row r="17684" spans="2:3" x14ac:dyDescent="0.2">
      <c r="B17684" s="465"/>
      <c r="C17684" s="465"/>
    </row>
    <row r="17685" spans="2:3" x14ac:dyDescent="0.2">
      <c r="B17685" s="465"/>
      <c r="C17685" s="465"/>
    </row>
    <row r="17686" spans="2:3" x14ac:dyDescent="0.2">
      <c r="B17686" s="465"/>
      <c r="C17686" s="465"/>
    </row>
    <row r="17687" spans="2:3" x14ac:dyDescent="0.2">
      <c r="B17687" s="465"/>
      <c r="C17687" s="465"/>
    </row>
    <row r="17688" spans="2:3" x14ac:dyDescent="0.2">
      <c r="B17688" s="465"/>
      <c r="C17688" s="465"/>
    </row>
    <row r="17689" spans="2:3" x14ac:dyDescent="0.2">
      <c r="B17689" s="465"/>
      <c r="C17689" s="465"/>
    </row>
    <row r="17690" spans="2:3" x14ac:dyDescent="0.2">
      <c r="B17690" s="465"/>
      <c r="C17690" s="465"/>
    </row>
    <row r="17691" spans="2:3" x14ac:dyDescent="0.2">
      <c r="B17691" s="465"/>
      <c r="C17691" s="465"/>
    </row>
    <row r="17692" spans="2:3" x14ac:dyDescent="0.2">
      <c r="B17692" s="465"/>
      <c r="C17692" s="465"/>
    </row>
    <row r="17693" spans="2:3" x14ac:dyDescent="0.2">
      <c r="B17693" s="465"/>
      <c r="C17693" s="465"/>
    </row>
    <row r="17694" spans="2:3" x14ac:dyDescent="0.2">
      <c r="B17694" s="465"/>
      <c r="C17694" s="465"/>
    </row>
    <row r="17695" spans="2:3" x14ac:dyDescent="0.2">
      <c r="B17695" s="465"/>
      <c r="C17695" s="465"/>
    </row>
    <row r="17696" spans="2:3" x14ac:dyDescent="0.2">
      <c r="B17696" s="465"/>
      <c r="C17696" s="465"/>
    </row>
    <row r="17697" spans="2:3" x14ac:dyDescent="0.2">
      <c r="B17697" s="465"/>
      <c r="C17697" s="465"/>
    </row>
    <row r="17698" spans="2:3" x14ac:dyDescent="0.2">
      <c r="B17698" s="465"/>
      <c r="C17698" s="465"/>
    </row>
    <row r="17699" spans="2:3" x14ac:dyDescent="0.2">
      <c r="B17699" s="465"/>
      <c r="C17699" s="465"/>
    </row>
    <row r="17700" spans="2:3" x14ac:dyDescent="0.2">
      <c r="B17700" s="465"/>
      <c r="C17700" s="465"/>
    </row>
    <row r="17701" spans="2:3" x14ac:dyDescent="0.2">
      <c r="B17701" s="465"/>
      <c r="C17701" s="465"/>
    </row>
    <row r="17702" spans="2:3" x14ac:dyDescent="0.2">
      <c r="B17702" s="465"/>
      <c r="C17702" s="465"/>
    </row>
    <row r="17703" spans="2:3" x14ac:dyDescent="0.2">
      <c r="B17703" s="465"/>
      <c r="C17703" s="465"/>
    </row>
    <row r="17704" spans="2:3" x14ac:dyDescent="0.2">
      <c r="B17704" s="465"/>
      <c r="C17704" s="465"/>
    </row>
    <row r="17705" spans="2:3" x14ac:dyDescent="0.2">
      <c r="B17705" s="465"/>
      <c r="C17705" s="465"/>
    </row>
    <row r="17706" spans="2:3" x14ac:dyDescent="0.2">
      <c r="B17706" s="465"/>
      <c r="C17706" s="465"/>
    </row>
    <row r="17707" spans="2:3" x14ac:dyDescent="0.2">
      <c r="B17707" s="465"/>
      <c r="C17707" s="465"/>
    </row>
    <row r="17708" spans="2:3" x14ac:dyDescent="0.2">
      <c r="B17708" s="465"/>
      <c r="C17708" s="465"/>
    </row>
    <row r="17709" spans="2:3" x14ac:dyDescent="0.2">
      <c r="B17709" s="465"/>
      <c r="C17709" s="465"/>
    </row>
    <row r="17710" spans="2:3" x14ac:dyDescent="0.2">
      <c r="B17710" s="465"/>
      <c r="C17710" s="465"/>
    </row>
    <row r="17711" spans="2:3" x14ac:dyDescent="0.2">
      <c r="B17711" s="465"/>
      <c r="C17711" s="465"/>
    </row>
    <row r="17712" spans="2:3" x14ac:dyDescent="0.2">
      <c r="B17712" s="465"/>
      <c r="C17712" s="465"/>
    </row>
    <row r="17713" spans="2:3" x14ac:dyDescent="0.2">
      <c r="B17713" s="465"/>
      <c r="C17713" s="465"/>
    </row>
    <row r="17714" spans="2:3" x14ac:dyDescent="0.2">
      <c r="B17714" s="465"/>
      <c r="C17714" s="465"/>
    </row>
    <row r="17715" spans="2:3" x14ac:dyDescent="0.2">
      <c r="B17715" s="465"/>
      <c r="C17715" s="465"/>
    </row>
    <row r="17716" spans="2:3" x14ac:dyDescent="0.2">
      <c r="B17716" s="465"/>
      <c r="C17716" s="465"/>
    </row>
    <row r="17717" spans="2:3" x14ac:dyDescent="0.2">
      <c r="B17717" s="465"/>
      <c r="C17717" s="465"/>
    </row>
    <row r="17718" spans="2:3" x14ac:dyDescent="0.2">
      <c r="B17718" s="465"/>
      <c r="C17718" s="465"/>
    </row>
    <row r="17719" spans="2:3" x14ac:dyDescent="0.2">
      <c r="B17719" s="465"/>
      <c r="C17719" s="465"/>
    </row>
    <row r="17720" spans="2:3" x14ac:dyDescent="0.2">
      <c r="B17720" s="465"/>
      <c r="C17720" s="465"/>
    </row>
    <row r="17721" spans="2:3" x14ac:dyDescent="0.2">
      <c r="B17721" s="465"/>
      <c r="C17721" s="465"/>
    </row>
    <row r="17722" spans="2:3" x14ac:dyDescent="0.2">
      <c r="B17722" s="465"/>
      <c r="C17722" s="465"/>
    </row>
    <row r="17723" spans="2:3" x14ac:dyDescent="0.2">
      <c r="B17723" s="465"/>
      <c r="C17723" s="465"/>
    </row>
    <row r="17724" spans="2:3" x14ac:dyDescent="0.2">
      <c r="B17724" s="465"/>
      <c r="C17724" s="465"/>
    </row>
    <row r="17725" spans="2:3" x14ac:dyDescent="0.2">
      <c r="B17725" s="465"/>
      <c r="C17725" s="465"/>
    </row>
    <row r="17726" spans="2:3" x14ac:dyDescent="0.2">
      <c r="B17726" s="465"/>
      <c r="C17726" s="465"/>
    </row>
    <row r="17727" spans="2:3" x14ac:dyDescent="0.2">
      <c r="B17727" s="465"/>
      <c r="C17727" s="465"/>
    </row>
    <row r="17728" spans="2:3" x14ac:dyDescent="0.2">
      <c r="B17728" s="465"/>
      <c r="C17728" s="465"/>
    </row>
    <row r="17729" spans="2:3" x14ac:dyDescent="0.2">
      <c r="B17729" s="465"/>
      <c r="C17729" s="465"/>
    </row>
    <row r="17730" spans="2:3" x14ac:dyDescent="0.2">
      <c r="B17730" s="465"/>
      <c r="C17730" s="465"/>
    </row>
    <row r="17731" spans="2:3" x14ac:dyDescent="0.2">
      <c r="B17731" s="465"/>
      <c r="C17731" s="465"/>
    </row>
    <row r="17732" spans="2:3" x14ac:dyDescent="0.2">
      <c r="B17732" s="465"/>
      <c r="C17732" s="465"/>
    </row>
    <row r="17733" spans="2:3" x14ac:dyDescent="0.2">
      <c r="B17733" s="465"/>
      <c r="C17733" s="465"/>
    </row>
    <row r="17734" spans="2:3" x14ac:dyDescent="0.2">
      <c r="B17734" s="465"/>
      <c r="C17734" s="465"/>
    </row>
    <row r="17735" spans="2:3" x14ac:dyDescent="0.2">
      <c r="B17735" s="465"/>
      <c r="C17735" s="465"/>
    </row>
    <row r="17736" spans="2:3" x14ac:dyDescent="0.2">
      <c r="B17736" s="465"/>
      <c r="C17736" s="465"/>
    </row>
    <row r="17737" spans="2:3" x14ac:dyDescent="0.2">
      <c r="B17737" s="465"/>
      <c r="C17737" s="465"/>
    </row>
    <row r="17738" spans="2:3" x14ac:dyDescent="0.2">
      <c r="B17738" s="465"/>
      <c r="C17738" s="465"/>
    </row>
    <row r="17739" spans="2:3" x14ac:dyDescent="0.2">
      <c r="B17739" s="465"/>
      <c r="C17739" s="465"/>
    </row>
    <row r="17740" spans="2:3" x14ac:dyDescent="0.2">
      <c r="B17740" s="465"/>
      <c r="C17740" s="465"/>
    </row>
    <row r="17741" spans="2:3" x14ac:dyDescent="0.2">
      <c r="B17741" s="465"/>
      <c r="C17741" s="465"/>
    </row>
    <row r="17742" spans="2:3" x14ac:dyDescent="0.2">
      <c r="B17742" s="465"/>
      <c r="C17742" s="465"/>
    </row>
    <row r="17743" spans="2:3" x14ac:dyDescent="0.2">
      <c r="B17743" s="465"/>
      <c r="C17743" s="465"/>
    </row>
    <row r="17744" spans="2:3" x14ac:dyDescent="0.2">
      <c r="B17744" s="465"/>
      <c r="C17744" s="465"/>
    </row>
    <row r="17745" spans="2:3" x14ac:dyDescent="0.2">
      <c r="B17745" s="465"/>
      <c r="C17745" s="465"/>
    </row>
    <row r="17746" spans="2:3" x14ac:dyDescent="0.2">
      <c r="B17746" s="465"/>
      <c r="C17746" s="465"/>
    </row>
    <row r="17747" spans="2:3" x14ac:dyDescent="0.2">
      <c r="B17747" s="465"/>
      <c r="C17747" s="465"/>
    </row>
    <row r="17748" spans="2:3" x14ac:dyDescent="0.2">
      <c r="B17748" s="465"/>
      <c r="C17748" s="465"/>
    </row>
    <row r="17749" spans="2:3" x14ac:dyDescent="0.2">
      <c r="B17749" s="465"/>
      <c r="C17749" s="465"/>
    </row>
    <row r="17750" spans="2:3" x14ac:dyDescent="0.2">
      <c r="B17750" s="465"/>
      <c r="C17750" s="465"/>
    </row>
    <row r="17751" spans="2:3" x14ac:dyDescent="0.2">
      <c r="B17751" s="465"/>
      <c r="C17751" s="465"/>
    </row>
    <row r="17752" spans="2:3" x14ac:dyDescent="0.2">
      <c r="B17752" s="465"/>
      <c r="C17752" s="465"/>
    </row>
    <row r="17753" spans="2:3" x14ac:dyDescent="0.2">
      <c r="B17753" s="465"/>
      <c r="C17753" s="465"/>
    </row>
    <row r="17754" spans="2:3" x14ac:dyDescent="0.2">
      <c r="B17754" s="465"/>
      <c r="C17754" s="465"/>
    </row>
    <row r="17755" spans="2:3" x14ac:dyDescent="0.2">
      <c r="B17755" s="465"/>
      <c r="C17755" s="465"/>
    </row>
    <row r="17756" spans="2:3" x14ac:dyDescent="0.2">
      <c r="B17756" s="465"/>
      <c r="C17756" s="465"/>
    </row>
    <row r="17757" spans="2:3" x14ac:dyDescent="0.2">
      <c r="B17757" s="465"/>
      <c r="C17757" s="465"/>
    </row>
    <row r="17758" spans="2:3" x14ac:dyDescent="0.2">
      <c r="B17758" s="465"/>
      <c r="C17758" s="465"/>
    </row>
    <row r="17759" spans="2:3" x14ac:dyDescent="0.2">
      <c r="B17759" s="465"/>
      <c r="C17759" s="465"/>
    </row>
    <row r="17760" spans="2:3" x14ac:dyDescent="0.2">
      <c r="B17760" s="465"/>
      <c r="C17760" s="465"/>
    </row>
    <row r="17761" spans="2:3" x14ac:dyDescent="0.2">
      <c r="B17761" s="465"/>
      <c r="C17761" s="465"/>
    </row>
    <row r="17762" spans="2:3" x14ac:dyDescent="0.2">
      <c r="B17762" s="465"/>
      <c r="C17762" s="465"/>
    </row>
    <row r="17763" spans="2:3" x14ac:dyDescent="0.2">
      <c r="B17763" s="465"/>
      <c r="C17763" s="465"/>
    </row>
    <row r="17764" spans="2:3" x14ac:dyDescent="0.2">
      <c r="B17764" s="465"/>
      <c r="C17764" s="465"/>
    </row>
    <row r="17765" spans="2:3" x14ac:dyDescent="0.2">
      <c r="B17765" s="465"/>
      <c r="C17765" s="465"/>
    </row>
    <row r="17766" spans="2:3" x14ac:dyDescent="0.2">
      <c r="B17766" s="465"/>
      <c r="C17766" s="465"/>
    </row>
    <row r="17767" spans="2:3" x14ac:dyDescent="0.2">
      <c r="B17767" s="465"/>
      <c r="C17767" s="465"/>
    </row>
    <row r="17768" spans="2:3" x14ac:dyDescent="0.2">
      <c r="B17768" s="465"/>
      <c r="C17768" s="465"/>
    </row>
    <row r="17769" spans="2:3" x14ac:dyDescent="0.2">
      <c r="B17769" s="465"/>
      <c r="C17769" s="465"/>
    </row>
    <row r="17770" spans="2:3" x14ac:dyDescent="0.2">
      <c r="B17770" s="465"/>
      <c r="C17770" s="465"/>
    </row>
    <row r="17771" spans="2:3" x14ac:dyDescent="0.2">
      <c r="B17771" s="465"/>
      <c r="C17771" s="465"/>
    </row>
    <row r="17772" spans="2:3" x14ac:dyDescent="0.2">
      <c r="B17772" s="465"/>
      <c r="C17772" s="465"/>
    </row>
    <row r="17773" spans="2:3" x14ac:dyDescent="0.2">
      <c r="B17773" s="465"/>
      <c r="C17773" s="465"/>
    </row>
    <row r="17774" spans="2:3" x14ac:dyDescent="0.2">
      <c r="B17774" s="465"/>
      <c r="C17774" s="465"/>
    </row>
    <row r="17775" spans="2:3" x14ac:dyDescent="0.2">
      <c r="B17775" s="465"/>
      <c r="C17775" s="465"/>
    </row>
    <row r="17776" spans="2:3" x14ac:dyDescent="0.2">
      <c r="B17776" s="465"/>
      <c r="C17776" s="465"/>
    </row>
    <row r="17777" spans="2:3" x14ac:dyDescent="0.2">
      <c r="B17777" s="465"/>
      <c r="C17777" s="465"/>
    </row>
    <row r="17778" spans="2:3" x14ac:dyDescent="0.2">
      <c r="B17778" s="465"/>
      <c r="C17778" s="465"/>
    </row>
    <row r="17779" spans="2:3" x14ac:dyDescent="0.2">
      <c r="B17779" s="465"/>
      <c r="C17779" s="465"/>
    </row>
    <row r="17780" spans="2:3" x14ac:dyDescent="0.2">
      <c r="B17780" s="465"/>
      <c r="C17780" s="465"/>
    </row>
    <row r="17781" spans="2:3" x14ac:dyDescent="0.2">
      <c r="B17781" s="465"/>
      <c r="C17781" s="465"/>
    </row>
    <row r="17782" spans="2:3" x14ac:dyDescent="0.2">
      <c r="B17782" s="465"/>
      <c r="C17782" s="465"/>
    </row>
    <row r="17783" spans="2:3" x14ac:dyDescent="0.2">
      <c r="B17783" s="465"/>
      <c r="C17783" s="465"/>
    </row>
    <row r="17784" spans="2:3" x14ac:dyDescent="0.2">
      <c r="B17784" s="465"/>
      <c r="C17784" s="465"/>
    </row>
    <row r="17785" spans="2:3" x14ac:dyDescent="0.2">
      <c r="B17785" s="465"/>
      <c r="C17785" s="465"/>
    </row>
    <row r="17786" spans="2:3" x14ac:dyDescent="0.2">
      <c r="B17786" s="465"/>
      <c r="C17786" s="465"/>
    </row>
    <row r="17787" spans="2:3" x14ac:dyDescent="0.2">
      <c r="B17787" s="465"/>
      <c r="C17787" s="465"/>
    </row>
    <row r="17788" spans="2:3" x14ac:dyDescent="0.2">
      <c r="B17788" s="465"/>
      <c r="C17788" s="465"/>
    </row>
    <row r="17789" spans="2:3" x14ac:dyDescent="0.2">
      <c r="B17789" s="465"/>
      <c r="C17789" s="465"/>
    </row>
    <row r="17790" spans="2:3" x14ac:dyDescent="0.2">
      <c r="B17790" s="465"/>
      <c r="C17790" s="465"/>
    </row>
    <row r="17791" spans="2:3" x14ac:dyDescent="0.2">
      <c r="B17791" s="465"/>
      <c r="C17791" s="465"/>
    </row>
    <row r="17792" spans="2:3" x14ac:dyDescent="0.2">
      <c r="B17792" s="465"/>
      <c r="C17792" s="465"/>
    </row>
    <row r="17793" spans="2:3" x14ac:dyDescent="0.2">
      <c r="B17793" s="465"/>
      <c r="C17793" s="465"/>
    </row>
    <row r="17794" spans="2:3" x14ac:dyDescent="0.2">
      <c r="B17794" s="465"/>
      <c r="C17794" s="465"/>
    </row>
    <row r="17795" spans="2:3" x14ac:dyDescent="0.2">
      <c r="B17795" s="465"/>
      <c r="C17795" s="465"/>
    </row>
    <row r="17796" spans="2:3" x14ac:dyDescent="0.2">
      <c r="B17796" s="465"/>
      <c r="C17796" s="465"/>
    </row>
    <row r="17797" spans="2:3" x14ac:dyDescent="0.2">
      <c r="B17797" s="465"/>
      <c r="C17797" s="465"/>
    </row>
    <row r="17798" spans="2:3" x14ac:dyDescent="0.2">
      <c r="B17798" s="465"/>
      <c r="C17798" s="465"/>
    </row>
    <row r="17799" spans="2:3" x14ac:dyDescent="0.2">
      <c r="B17799" s="465"/>
      <c r="C17799" s="465"/>
    </row>
    <row r="17800" spans="2:3" x14ac:dyDescent="0.2">
      <c r="B17800" s="465"/>
      <c r="C17800" s="465"/>
    </row>
    <row r="17801" spans="2:3" x14ac:dyDescent="0.2">
      <c r="B17801" s="465"/>
      <c r="C17801" s="465"/>
    </row>
    <row r="17802" spans="2:3" x14ac:dyDescent="0.2">
      <c r="B17802" s="465"/>
      <c r="C17802" s="465"/>
    </row>
    <row r="17803" spans="2:3" x14ac:dyDescent="0.2">
      <c r="B17803" s="465"/>
      <c r="C17803" s="465"/>
    </row>
    <row r="17804" spans="2:3" x14ac:dyDescent="0.2">
      <c r="B17804" s="465"/>
      <c r="C17804" s="465"/>
    </row>
    <row r="17805" spans="2:3" x14ac:dyDescent="0.2">
      <c r="B17805" s="465"/>
      <c r="C17805" s="465"/>
    </row>
    <row r="17806" spans="2:3" x14ac:dyDescent="0.2">
      <c r="B17806" s="465"/>
      <c r="C17806" s="465"/>
    </row>
    <row r="17807" spans="2:3" x14ac:dyDescent="0.2">
      <c r="B17807" s="465"/>
      <c r="C17807" s="465"/>
    </row>
    <row r="17808" spans="2:3" x14ac:dyDescent="0.2">
      <c r="B17808" s="465"/>
      <c r="C17808" s="465"/>
    </row>
    <row r="17809" spans="2:3" x14ac:dyDescent="0.2">
      <c r="B17809" s="465"/>
      <c r="C17809" s="465"/>
    </row>
    <row r="17810" spans="2:3" x14ac:dyDescent="0.2">
      <c r="B17810" s="465"/>
      <c r="C17810" s="465"/>
    </row>
    <row r="17811" spans="2:3" x14ac:dyDescent="0.2">
      <c r="B17811" s="465"/>
      <c r="C17811" s="465"/>
    </row>
    <row r="17812" spans="2:3" x14ac:dyDescent="0.2">
      <c r="B17812" s="465"/>
      <c r="C17812" s="465"/>
    </row>
    <row r="17813" spans="2:3" x14ac:dyDescent="0.2">
      <c r="B17813" s="465"/>
      <c r="C17813" s="465"/>
    </row>
    <row r="17814" spans="2:3" x14ac:dyDescent="0.2">
      <c r="B17814" s="465"/>
      <c r="C17814" s="465"/>
    </row>
    <row r="17815" spans="2:3" x14ac:dyDescent="0.2">
      <c r="B17815" s="465"/>
      <c r="C17815" s="465"/>
    </row>
    <row r="17816" spans="2:3" x14ac:dyDescent="0.2">
      <c r="B17816" s="465"/>
      <c r="C17816" s="465"/>
    </row>
    <row r="17817" spans="2:3" x14ac:dyDescent="0.2">
      <c r="B17817" s="465"/>
      <c r="C17817" s="465"/>
    </row>
    <row r="17818" spans="2:3" x14ac:dyDescent="0.2">
      <c r="B17818" s="465"/>
      <c r="C17818" s="465"/>
    </row>
    <row r="17819" spans="2:3" x14ac:dyDescent="0.2">
      <c r="B17819" s="465"/>
      <c r="C17819" s="465"/>
    </row>
    <row r="17820" spans="2:3" x14ac:dyDescent="0.2">
      <c r="B17820" s="465"/>
      <c r="C17820" s="465"/>
    </row>
    <row r="17821" spans="2:3" x14ac:dyDescent="0.2">
      <c r="B17821" s="465"/>
      <c r="C17821" s="465"/>
    </row>
    <row r="17822" spans="2:3" x14ac:dyDescent="0.2">
      <c r="B17822" s="465"/>
      <c r="C17822" s="465"/>
    </row>
    <row r="17823" spans="2:3" x14ac:dyDescent="0.2">
      <c r="B17823" s="465"/>
      <c r="C17823" s="465"/>
    </row>
    <row r="17824" spans="2:3" x14ac:dyDescent="0.2">
      <c r="B17824" s="465"/>
      <c r="C17824" s="465"/>
    </row>
    <row r="17825" spans="2:3" x14ac:dyDescent="0.2">
      <c r="B17825" s="465"/>
      <c r="C17825" s="465"/>
    </row>
    <row r="17826" spans="2:3" x14ac:dyDescent="0.2">
      <c r="B17826" s="465"/>
      <c r="C17826" s="465"/>
    </row>
    <row r="17827" spans="2:3" x14ac:dyDescent="0.2">
      <c r="B17827" s="465"/>
      <c r="C17827" s="465"/>
    </row>
    <row r="17828" spans="2:3" x14ac:dyDescent="0.2">
      <c r="B17828" s="465"/>
      <c r="C17828" s="465"/>
    </row>
    <row r="17829" spans="2:3" x14ac:dyDescent="0.2">
      <c r="B17829" s="465"/>
      <c r="C17829" s="465"/>
    </row>
    <row r="17830" spans="2:3" x14ac:dyDescent="0.2">
      <c r="B17830" s="465"/>
      <c r="C17830" s="465"/>
    </row>
    <row r="17831" spans="2:3" x14ac:dyDescent="0.2">
      <c r="B17831" s="465"/>
      <c r="C17831" s="465"/>
    </row>
    <row r="17832" spans="2:3" x14ac:dyDescent="0.2">
      <c r="B17832" s="465"/>
      <c r="C17832" s="465"/>
    </row>
    <row r="17833" spans="2:3" x14ac:dyDescent="0.2">
      <c r="B17833" s="465"/>
      <c r="C17833" s="465"/>
    </row>
    <row r="17834" spans="2:3" x14ac:dyDescent="0.2">
      <c r="B17834" s="465"/>
      <c r="C17834" s="465"/>
    </row>
    <row r="17835" spans="2:3" x14ac:dyDescent="0.2">
      <c r="B17835" s="465"/>
      <c r="C17835" s="465"/>
    </row>
    <row r="17836" spans="2:3" x14ac:dyDescent="0.2">
      <c r="B17836" s="465"/>
      <c r="C17836" s="465"/>
    </row>
    <row r="17837" spans="2:3" x14ac:dyDescent="0.2">
      <c r="B17837" s="465"/>
      <c r="C17837" s="465"/>
    </row>
    <row r="17838" spans="2:3" x14ac:dyDescent="0.2">
      <c r="B17838" s="465"/>
      <c r="C17838" s="465"/>
    </row>
    <row r="17839" spans="2:3" x14ac:dyDescent="0.2">
      <c r="B17839" s="465"/>
      <c r="C17839" s="465"/>
    </row>
    <row r="17840" spans="2:3" x14ac:dyDescent="0.2">
      <c r="B17840" s="465"/>
      <c r="C17840" s="465"/>
    </row>
    <row r="17841" spans="2:3" x14ac:dyDescent="0.2">
      <c r="B17841" s="465"/>
      <c r="C17841" s="465"/>
    </row>
    <row r="17842" spans="2:3" x14ac:dyDescent="0.2">
      <c r="B17842" s="465"/>
      <c r="C17842" s="465"/>
    </row>
    <row r="17843" spans="2:3" x14ac:dyDescent="0.2">
      <c r="B17843" s="465"/>
      <c r="C17843" s="465"/>
    </row>
    <row r="17844" spans="2:3" x14ac:dyDescent="0.2">
      <c r="B17844" s="465"/>
      <c r="C17844" s="465"/>
    </row>
    <row r="17845" spans="2:3" x14ac:dyDescent="0.2">
      <c r="B17845" s="465"/>
      <c r="C17845" s="465"/>
    </row>
    <row r="17846" spans="2:3" x14ac:dyDescent="0.2">
      <c r="B17846" s="465"/>
      <c r="C17846" s="465"/>
    </row>
    <row r="17847" spans="2:3" x14ac:dyDescent="0.2">
      <c r="B17847" s="465"/>
      <c r="C17847" s="465"/>
    </row>
    <row r="17848" spans="2:3" x14ac:dyDescent="0.2">
      <c r="B17848" s="465"/>
      <c r="C17848" s="465"/>
    </row>
    <row r="17849" spans="2:3" x14ac:dyDescent="0.2">
      <c r="B17849" s="465"/>
      <c r="C17849" s="465"/>
    </row>
    <row r="17850" spans="2:3" x14ac:dyDescent="0.2">
      <c r="B17850" s="465"/>
      <c r="C17850" s="465"/>
    </row>
    <row r="17851" spans="2:3" x14ac:dyDescent="0.2">
      <c r="B17851" s="465"/>
      <c r="C17851" s="465"/>
    </row>
    <row r="17852" spans="2:3" x14ac:dyDescent="0.2">
      <c r="B17852" s="465"/>
      <c r="C17852" s="465"/>
    </row>
    <row r="17853" spans="2:3" x14ac:dyDescent="0.2">
      <c r="B17853" s="465"/>
      <c r="C17853" s="465"/>
    </row>
    <row r="17854" spans="2:3" x14ac:dyDescent="0.2">
      <c r="B17854" s="465"/>
      <c r="C17854" s="465"/>
    </row>
    <row r="17855" spans="2:3" x14ac:dyDescent="0.2">
      <c r="B17855" s="465"/>
      <c r="C17855" s="465"/>
    </row>
    <row r="17856" spans="2:3" x14ac:dyDescent="0.2">
      <c r="B17856" s="465"/>
      <c r="C17856" s="465"/>
    </row>
    <row r="17857" spans="2:3" x14ac:dyDescent="0.2">
      <c r="B17857" s="465"/>
      <c r="C17857" s="465"/>
    </row>
    <row r="17858" spans="2:3" x14ac:dyDescent="0.2">
      <c r="B17858" s="465"/>
      <c r="C17858" s="465"/>
    </row>
    <row r="17859" spans="2:3" x14ac:dyDescent="0.2">
      <c r="B17859" s="465"/>
      <c r="C17859" s="465"/>
    </row>
    <row r="17860" spans="2:3" x14ac:dyDescent="0.2">
      <c r="B17860" s="465"/>
      <c r="C17860" s="465"/>
    </row>
    <row r="17861" spans="2:3" x14ac:dyDescent="0.2">
      <c r="B17861" s="465"/>
      <c r="C17861" s="465"/>
    </row>
    <row r="17862" spans="2:3" x14ac:dyDescent="0.2">
      <c r="B17862" s="465"/>
      <c r="C17862" s="465"/>
    </row>
    <row r="17863" spans="2:3" x14ac:dyDescent="0.2">
      <c r="B17863" s="465"/>
      <c r="C17863" s="465"/>
    </row>
    <row r="17864" spans="2:3" x14ac:dyDescent="0.2">
      <c r="B17864" s="465"/>
      <c r="C17864" s="465"/>
    </row>
    <row r="17865" spans="2:3" x14ac:dyDescent="0.2">
      <c r="B17865" s="465"/>
      <c r="C17865" s="465"/>
    </row>
    <row r="17866" spans="2:3" x14ac:dyDescent="0.2">
      <c r="B17866" s="465"/>
      <c r="C17866" s="465"/>
    </row>
    <row r="17867" spans="2:3" x14ac:dyDescent="0.2">
      <c r="B17867" s="465"/>
      <c r="C17867" s="465"/>
    </row>
    <row r="17868" spans="2:3" x14ac:dyDescent="0.2">
      <c r="B17868" s="465"/>
      <c r="C17868" s="465"/>
    </row>
    <row r="17869" spans="2:3" x14ac:dyDescent="0.2">
      <c r="B17869" s="465"/>
      <c r="C17869" s="465"/>
    </row>
    <row r="17870" spans="2:3" x14ac:dyDescent="0.2">
      <c r="B17870" s="465"/>
      <c r="C17870" s="465"/>
    </row>
    <row r="17871" spans="2:3" x14ac:dyDescent="0.2">
      <c r="B17871" s="465"/>
      <c r="C17871" s="465"/>
    </row>
    <row r="17872" spans="2:3" x14ac:dyDescent="0.2">
      <c r="B17872" s="465"/>
      <c r="C17872" s="465"/>
    </row>
    <row r="17873" spans="2:3" x14ac:dyDescent="0.2">
      <c r="B17873" s="465"/>
      <c r="C17873" s="465"/>
    </row>
    <row r="17874" spans="2:3" x14ac:dyDescent="0.2">
      <c r="B17874" s="465"/>
      <c r="C17874" s="465"/>
    </row>
    <row r="17875" spans="2:3" x14ac:dyDescent="0.2">
      <c r="B17875" s="465"/>
      <c r="C17875" s="465"/>
    </row>
    <row r="17876" spans="2:3" x14ac:dyDescent="0.2">
      <c r="B17876" s="465"/>
      <c r="C17876" s="465"/>
    </row>
    <row r="17877" spans="2:3" x14ac:dyDescent="0.2">
      <c r="B17877" s="465"/>
      <c r="C17877" s="465"/>
    </row>
    <row r="17878" spans="2:3" x14ac:dyDescent="0.2">
      <c r="B17878" s="465"/>
      <c r="C17878" s="465"/>
    </row>
    <row r="17879" spans="2:3" x14ac:dyDescent="0.2">
      <c r="B17879" s="465"/>
      <c r="C17879" s="465"/>
    </row>
    <row r="17880" spans="2:3" x14ac:dyDescent="0.2">
      <c r="B17880" s="465"/>
      <c r="C17880" s="465"/>
    </row>
    <row r="17881" spans="2:3" x14ac:dyDescent="0.2">
      <c r="B17881" s="465"/>
      <c r="C17881" s="465"/>
    </row>
    <row r="17882" spans="2:3" x14ac:dyDescent="0.2">
      <c r="B17882" s="465"/>
      <c r="C17882" s="465"/>
    </row>
    <row r="17883" spans="2:3" x14ac:dyDescent="0.2">
      <c r="B17883" s="465"/>
      <c r="C17883" s="465"/>
    </row>
    <row r="17884" spans="2:3" x14ac:dyDescent="0.2">
      <c r="B17884" s="465"/>
      <c r="C17884" s="465"/>
    </row>
    <row r="17885" spans="2:3" x14ac:dyDescent="0.2">
      <c r="B17885" s="465"/>
      <c r="C17885" s="465"/>
    </row>
    <row r="17886" spans="2:3" x14ac:dyDescent="0.2">
      <c r="B17886" s="465"/>
      <c r="C17886" s="465"/>
    </row>
    <row r="17887" spans="2:3" x14ac:dyDescent="0.2">
      <c r="B17887" s="465"/>
      <c r="C17887" s="465"/>
    </row>
    <row r="17888" spans="2:3" x14ac:dyDescent="0.2">
      <c r="B17888" s="465"/>
      <c r="C17888" s="465"/>
    </row>
    <row r="17889" spans="2:3" x14ac:dyDescent="0.2">
      <c r="B17889" s="465"/>
      <c r="C17889" s="465"/>
    </row>
    <row r="17890" spans="2:3" x14ac:dyDescent="0.2">
      <c r="B17890" s="465"/>
      <c r="C17890" s="465"/>
    </row>
    <row r="17891" spans="2:3" x14ac:dyDescent="0.2">
      <c r="B17891" s="465"/>
      <c r="C17891" s="465"/>
    </row>
    <row r="17892" spans="2:3" x14ac:dyDescent="0.2">
      <c r="B17892" s="465"/>
      <c r="C17892" s="465"/>
    </row>
    <row r="17893" spans="2:3" x14ac:dyDescent="0.2">
      <c r="B17893" s="465"/>
      <c r="C17893" s="465"/>
    </row>
    <row r="17894" spans="2:3" x14ac:dyDescent="0.2">
      <c r="B17894" s="465"/>
      <c r="C17894" s="465"/>
    </row>
    <row r="17895" spans="2:3" x14ac:dyDescent="0.2">
      <c r="B17895" s="465"/>
      <c r="C17895" s="465"/>
    </row>
    <row r="17896" spans="2:3" x14ac:dyDescent="0.2">
      <c r="B17896" s="465"/>
      <c r="C17896" s="465"/>
    </row>
    <row r="17897" spans="2:3" x14ac:dyDescent="0.2">
      <c r="B17897" s="465"/>
      <c r="C17897" s="465"/>
    </row>
    <row r="17898" spans="2:3" x14ac:dyDescent="0.2">
      <c r="B17898" s="465"/>
      <c r="C17898" s="465"/>
    </row>
    <row r="17899" spans="2:3" x14ac:dyDescent="0.2">
      <c r="B17899" s="465"/>
      <c r="C17899" s="465"/>
    </row>
    <row r="17900" spans="2:3" x14ac:dyDescent="0.2">
      <c r="B17900" s="465"/>
      <c r="C17900" s="465"/>
    </row>
    <row r="17901" spans="2:3" x14ac:dyDescent="0.2">
      <c r="B17901" s="465"/>
      <c r="C17901" s="465"/>
    </row>
    <row r="17902" spans="2:3" x14ac:dyDescent="0.2">
      <c r="B17902" s="465"/>
      <c r="C17902" s="465"/>
    </row>
    <row r="17903" spans="2:3" x14ac:dyDescent="0.2">
      <c r="B17903" s="465"/>
      <c r="C17903" s="465"/>
    </row>
    <row r="17904" spans="2:3" x14ac:dyDescent="0.2">
      <c r="B17904" s="465"/>
      <c r="C17904" s="465"/>
    </row>
    <row r="17905" spans="2:3" x14ac:dyDescent="0.2">
      <c r="B17905" s="465"/>
      <c r="C17905" s="465"/>
    </row>
    <row r="17906" spans="2:3" x14ac:dyDescent="0.2">
      <c r="B17906" s="465"/>
      <c r="C17906" s="465"/>
    </row>
    <row r="17907" spans="2:3" x14ac:dyDescent="0.2">
      <c r="B17907" s="465"/>
      <c r="C17907" s="465"/>
    </row>
    <row r="17908" spans="2:3" x14ac:dyDescent="0.2">
      <c r="B17908" s="465"/>
      <c r="C17908" s="465"/>
    </row>
    <row r="17909" spans="2:3" x14ac:dyDescent="0.2">
      <c r="B17909" s="465"/>
      <c r="C17909" s="465"/>
    </row>
    <row r="17910" spans="2:3" x14ac:dyDescent="0.2">
      <c r="B17910" s="465"/>
      <c r="C17910" s="465"/>
    </row>
    <row r="17911" spans="2:3" x14ac:dyDescent="0.2">
      <c r="B17911" s="465"/>
      <c r="C17911" s="465"/>
    </row>
    <row r="17912" spans="2:3" x14ac:dyDescent="0.2">
      <c r="B17912" s="465"/>
      <c r="C17912" s="465"/>
    </row>
    <row r="17913" spans="2:3" x14ac:dyDescent="0.2">
      <c r="B17913" s="465"/>
      <c r="C17913" s="465"/>
    </row>
    <row r="17914" spans="2:3" x14ac:dyDescent="0.2">
      <c r="B17914" s="465"/>
      <c r="C17914" s="465"/>
    </row>
    <row r="17915" spans="2:3" x14ac:dyDescent="0.2">
      <c r="B17915" s="465"/>
      <c r="C17915" s="465"/>
    </row>
    <row r="17916" spans="2:3" x14ac:dyDescent="0.2">
      <c r="B17916" s="465"/>
      <c r="C17916" s="465"/>
    </row>
    <row r="17917" spans="2:3" x14ac:dyDescent="0.2">
      <c r="B17917" s="465"/>
      <c r="C17917" s="465"/>
    </row>
    <row r="17918" spans="2:3" x14ac:dyDescent="0.2">
      <c r="B17918" s="465"/>
      <c r="C17918" s="465"/>
    </row>
    <row r="17919" spans="2:3" x14ac:dyDescent="0.2">
      <c r="B17919" s="465"/>
      <c r="C17919" s="465"/>
    </row>
    <row r="17920" spans="2:3" x14ac:dyDescent="0.2">
      <c r="B17920" s="465"/>
      <c r="C17920" s="465"/>
    </row>
    <row r="17921" spans="2:3" x14ac:dyDescent="0.2">
      <c r="B17921" s="465"/>
      <c r="C17921" s="465"/>
    </row>
    <row r="17922" spans="2:3" x14ac:dyDescent="0.2">
      <c r="B17922" s="465"/>
      <c r="C17922" s="465"/>
    </row>
    <row r="17923" spans="2:3" x14ac:dyDescent="0.2">
      <c r="B17923" s="465"/>
      <c r="C17923" s="465"/>
    </row>
    <row r="17924" spans="2:3" x14ac:dyDescent="0.2">
      <c r="B17924" s="465"/>
      <c r="C17924" s="465"/>
    </row>
    <row r="17925" spans="2:3" x14ac:dyDescent="0.2">
      <c r="B17925" s="465"/>
      <c r="C17925" s="465"/>
    </row>
    <row r="17926" spans="2:3" x14ac:dyDescent="0.2">
      <c r="B17926" s="465"/>
      <c r="C17926" s="465"/>
    </row>
    <row r="17927" spans="2:3" x14ac:dyDescent="0.2">
      <c r="B17927" s="465"/>
      <c r="C17927" s="465"/>
    </row>
    <row r="17928" spans="2:3" x14ac:dyDescent="0.2">
      <c r="B17928" s="465"/>
      <c r="C17928" s="465"/>
    </row>
    <row r="17929" spans="2:3" x14ac:dyDescent="0.2">
      <c r="B17929" s="465"/>
      <c r="C17929" s="465"/>
    </row>
    <row r="17930" spans="2:3" x14ac:dyDescent="0.2">
      <c r="B17930" s="465"/>
      <c r="C17930" s="465"/>
    </row>
    <row r="17931" spans="2:3" x14ac:dyDescent="0.2">
      <c r="B17931" s="465"/>
      <c r="C17931" s="465"/>
    </row>
    <row r="17932" spans="2:3" x14ac:dyDescent="0.2">
      <c r="B17932" s="465"/>
      <c r="C17932" s="465"/>
    </row>
    <row r="17933" spans="2:3" x14ac:dyDescent="0.2">
      <c r="B17933" s="465"/>
      <c r="C17933" s="465"/>
    </row>
    <row r="17934" spans="2:3" x14ac:dyDescent="0.2">
      <c r="B17934" s="465"/>
      <c r="C17934" s="465"/>
    </row>
    <row r="17935" spans="2:3" x14ac:dyDescent="0.2">
      <c r="B17935" s="465"/>
      <c r="C17935" s="465"/>
    </row>
    <row r="17936" spans="2:3" x14ac:dyDescent="0.2">
      <c r="B17936" s="465"/>
      <c r="C17936" s="465"/>
    </row>
    <row r="17937" spans="2:3" x14ac:dyDescent="0.2">
      <c r="B17937" s="465"/>
      <c r="C17937" s="465"/>
    </row>
    <row r="17938" spans="2:3" x14ac:dyDescent="0.2">
      <c r="B17938" s="465"/>
      <c r="C17938" s="465"/>
    </row>
    <row r="17939" spans="2:3" x14ac:dyDescent="0.2">
      <c r="B17939" s="465"/>
      <c r="C17939" s="465"/>
    </row>
    <row r="17940" spans="2:3" x14ac:dyDescent="0.2">
      <c r="B17940" s="465"/>
      <c r="C17940" s="465"/>
    </row>
    <row r="17941" spans="2:3" x14ac:dyDescent="0.2">
      <c r="B17941" s="465"/>
      <c r="C17941" s="465"/>
    </row>
    <row r="17942" spans="2:3" x14ac:dyDescent="0.2">
      <c r="B17942" s="465"/>
      <c r="C17942" s="465"/>
    </row>
    <row r="17943" spans="2:3" x14ac:dyDescent="0.2">
      <c r="B17943" s="465"/>
      <c r="C17943" s="465"/>
    </row>
    <row r="17944" spans="2:3" x14ac:dyDescent="0.2">
      <c r="B17944" s="465"/>
      <c r="C17944" s="465"/>
    </row>
    <row r="17945" spans="2:3" x14ac:dyDescent="0.2">
      <c r="B17945" s="465"/>
      <c r="C17945" s="465"/>
    </row>
    <row r="17946" spans="2:3" x14ac:dyDescent="0.2">
      <c r="B17946" s="465"/>
      <c r="C17946" s="465"/>
    </row>
    <row r="17947" spans="2:3" x14ac:dyDescent="0.2">
      <c r="B17947" s="465"/>
      <c r="C17947" s="465"/>
    </row>
    <row r="17948" spans="2:3" x14ac:dyDescent="0.2">
      <c r="B17948" s="465"/>
      <c r="C17948" s="465"/>
    </row>
    <row r="17949" spans="2:3" x14ac:dyDescent="0.2">
      <c r="B17949" s="465"/>
      <c r="C17949" s="465"/>
    </row>
    <row r="17950" spans="2:3" x14ac:dyDescent="0.2">
      <c r="B17950" s="465"/>
      <c r="C17950" s="465"/>
    </row>
    <row r="17951" spans="2:3" x14ac:dyDescent="0.2">
      <c r="B17951" s="465"/>
      <c r="C17951" s="465"/>
    </row>
    <row r="17952" spans="2:3" x14ac:dyDescent="0.2">
      <c r="B17952" s="465"/>
      <c r="C17952" s="465"/>
    </row>
    <row r="17953" spans="2:3" x14ac:dyDescent="0.2">
      <c r="B17953" s="465"/>
      <c r="C17953" s="465"/>
    </row>
    <row r="17954" spans="2:3" x14ac:dyDescent="0.2">
      <c r="B17954" s="465"/>
      <c r="C17954" s="465"/>
    </row>
    <row r="17955" spans="2:3" x14ac:dyDescent="0.2">
      <c r="B17955" s="465"/>
      <c r="C17955" s="465"/>
    </row>
    <row r="17956" spans="2:3" x14ac:dyDescent="0.2">
      <c r="B17956" s="465"/>
      <c r="C17956" s="465"/>
    </row>
    <row r="17957" spans="2:3" x14ac:dyDescent="0.2">
      <c r="B17957" s="465"/>
      <c r="C17957" s="465"/>
    </row>
    <row r="17958" spans="2:3" x14ac:dyDescent="0.2">
      <c r="B17958" s="465"/>
      <c r="C17958" s="465"/>
    </row>
    <row r="17959" spans="2:3" x14ac:dyDescent="0.2">
      <c r="B17959" s="465"/>
      <c r="C17959" s="465"/>
    </row>
    <row r="17960" spans="2:3" x14ac:dyDescent="0.2">
      <c r="B17960" s="465"/>
      <c r="C17960" s="465"/>
    </row>
    <row r="17961" spans="2:3" x14ac:dyDescent="0.2">
      <c r="B17961" s="465"/>
      <c r="C17961" s="465"/>
    </row>
    <row r="17962" spans="2:3" x14ac:dyDescent="0.2">
      <c r="B17962" s="465"/>
      <c r="C17962" s="465"/>
    </row>
    <row r="17963" spans="2:3" x14ac:dyDescent="0.2">
      <c r="B17963" s="465"/>
      <c r="C17963" s="465"/>
    </row>
    <row r="17964" spans="2:3" x14ac:dyDescent="0.2">
      <c r="B17964" s="465"/>
      <c r="C17964" s="465"/>
    </row>
    <row r="17965" spans="2:3" x14ac:dyDescent="0.2">
      <c r="B17965" s="465"/>
      <c r="C17965" s="465"/>
    </row>
    <row r="17966" spans="2:3" x14ac:dyDescent="0.2">
      <c r="B17966" s="465"/>
      <c r="C17966" s="465"/>
    </row>
    <row r="17967" spans="2:3" x14ac:dyDescent="0.2">
      <c r="B17967" s="465"/>
      <c r="C17967" s="465"/>
    </row>
    <row r="17968" spans="2:3" x14ac:dyDescent="0.2">
      <c r="B17968" s="465"/>
      <c r="C17968" s="465"/>
    </row>
    <row r="17969" spans="2:3" x14ac:dyDescent="0.2">
      <c r="B17969" s="465"/>
      <c r="C17969" s="465"/>
    </row>
    <row r="17970" spans="2:3" x14ac:dyDescent="0.2">
      <c r="B17970" s="465"/>
      <c r="C17970" s="465"/>
    </row>
    <row r="17971" spans="2:3" x14ac:dyDescent="0.2">
      <c r="B17971" s="465"/>
      <c r="C17971" s="465"/>
    </row>
    <row r="17972" spans="2:3" x14ac:dyDescent="0.2">
      <c r="B17972" s="465"/>
      <c r="C17972" s="465"/>
    </row>
    <row r="17973" spans="2:3" x14ac:dyDescent="0.2">
      <c r="B17973" s="465"/>
      <c r="C17973" s="465"/>
    </row>
    <row r="17974" spans="2:3" x14ac:dyDescent="0.2">
      <c r="B17974" s="465"/>
      <c r="C17974" s="465"/>
    </row>
    <row r="17975" spans="2:3" x14ac:dyDescent="0.2">
      <c r="B17975" s="465"/>
      <c r="C17975" s="465"/>
    </row>
    <row r="17976" spans="2:3" x14ac:dyDescent="0.2">
      <c r="B17976" s="465"/>
      <c r="C17976" s="465"/>
    </row>
    <row r="17977" spans="2:3" x14ac:dyDescent="0.2">
      <c r="B17977" s="465"/>
      <c r="C17977" s="465"/>
    </row>
    <row r="17978" spans="2:3" x14ac:dyDescent="0.2">
      <c r="B17978" s="465"/>
      <c r="C17978" s="465"/>
    </row>
    <row r="17979" spans="2:3" x14ac:dyDescent="0.2">
      <c r="B17979" s="465"/>
      <c r="C17979" s="465"/>
    </row>
    <row r="17980" spans="2:3" x14ac:dyDescent="0.2">
      <c r="B17980" s="465"/>
      <c r="C17980" s="465"/>
    </row>
    <row r="17981" spans="2:3" x14ac:dyDescent="0.2">
      <c r="B17981" s="465"/>
      <c r="C17981" s="465"/>
    </row>
    <row r="17982" spans="2:3" x14ac:dyDescent="0.2">
      <c r="B17982" s="465"/>
      <c r="C17982" s="465"/>
    </row>
    <row r="17983" spans="2:3" x14ac:dyDescent="0.2">
      <c r="B17983" s="465"/>
      <c r="C17983" s="465"/>
    </row>
    <row r="17984" spans="2:3" x14ac:dyDescent="0.2">
      <c r="B17984" s="465"/>
      <c r="C17984" s="465"/>
    </row>
    <row r="17985" spans="2:3" x14ac:dyDescent="0.2">
      <c r="B17985" s="465"/>
      <c r="C17985" s="465"/>
    </row>
    <row r="17986" spans="2:3" x14ac:dyDescent="0.2">
      <c r="B17986" s="465"/>
      <c r="C17986" s="465"/>
    </row>
    <row r="17987" spans="2:3" x14ac:dyDescent="0.2">
      <c r="B17987" s="465"/>
      <c r="C17987" s="465"/>
    </row>
    <row r="17988" spans="2:3" x14ac:dyDescent="0.2">
      <c r="B17988" s="465"/>
      <c r="C17988" s="465"/>
    </row>
    <row r="17989" spans="2:3" x14ac:dyDescent="0.2">
      <c r="B17989" s="465"/>
      <c r="C17989" s="465"/>
    </row>
    <row r="17990" spans="2:3" x14ac:dyDescent="0.2">
      <c r="B17990" s="465"/>
      <c r="C17990" s="465"/>
    </row>
    <row r="17991" spans="2:3" x14ac:dyDescent="0.2">
      <c r="B17991" s="465"/>
      <c r="C17991" s="465"/>
    </row>
    <row r="17992" spans="2:3" x14ac:dyDescent="0.2">
      <c r="B17992" s="465"/>
      <c r="C17992" s="465"/>
    </row>
    <row r="17993" spans="2:3" x14ac:dyDescent="0.2">
      <c r="B17993" s="465"/>
      <c r="C17993" s="465"/>
    </row>
    <row r="17994" spans="2:3" x14ac:dyDescent="0.2">
      <c r="B17994" s="465"/>
      <c r="C17994" s="465"/>
    </row>
    <row r="17995" spans="2:3" x14ac:dyDescent="0.2">
      <c r="B17995" s="465"/>
      <c r="C17995" s="465"/>
    </row>
    <row r="17996" spans="2:3" x14ac:dyDescent="0.2">
      <c r="B17996" s="465"/>
      <c r="C17996" s="465"/>
    </row>
    <row r="17997" spans="2:3" x14ac:dyDescent="0.2">
      <c r="B17997" s="465"/>
      <c r="C17997" s="465"/>
    </row>
    <row r="17998" spans="2:3" x14ac:dyDescent="0.2">
      <c r="B17998" s="465"/>
      <c r="C17998" s="465"/>
    </row>
    <row r="17999" spans="2:3" x14ac:dyDescent="0.2">
      <c r="B17999" s="465"/>
      <c r="C17999" s="465"/>
    </row>
    <row r="18000" spans="2:3" x14ac:dyDescent="0.2">
      <c r="B18000" s="465"/>
      <c r="C18000" s="465"/>
    </row>
    <row r="18001" spans="2:3" x14ac:dyDescent="0.2">
      <c r="B18001" s="465"/>
      <c r="C18001" s="465"/>
    </row>
    <row r="18002" spans="2:3" x14ac:dyDescent="0.2">
      <c r="B18002" s="465"/>
      <c r="C18002" s="465"/>
    </row>
    <row r="18003" spans="2:3" x14ac:dyDescent="0.2">
      <c r="B18003" s="465"/>
      <c r="C18003" s="465"/>
    </row>
    <row r="18004" spans="2:3" x14ac:dyDescent="0.2">
      <c r="B18004" s="465"/>
      <c r="C18004" s="465"/>
    </row>
    <row r="18005" spans="2:3" x14ac:dyDescent="0.2">
      <c r="B18005" s="465"/>
      <c r="C18005" s="465"/>
    </row>
    <row r="18006" spans="2:3" x14ac:dyDescent="0.2">
      <c r="B18006" s="465"/>
      <c r="C18006" s="465"/>
    </row>
    <row r="18007" spans="2:3" x14ac:dyDescent="0.2">
      <c r="B18007" s="465"/>
      <c r="C18007" s="465"/>
    </row>
    <row r="18008" spans="2:3" x14ac:dyDescent="0.2">
      <c r="B18008" s="465"/>
      <c r="C18008" s="465"/>
    </row>
    <row r="18009" spans="2:3" x14ac:dyDescent="0.2">
      <c r="B18009" s="465"/>
      <c r="C18009" s="465"/>
    </row>
    <row r="18010" spans="2:3" x14ac:dyDescent="0.2">
      <c r="B18010" s="465"/>
      <c r="C18010" s="465"/>
    </row>
    <row r="18011" spans="2:3" x14ac:dyDescent="0.2">
      <c r="B18011" s="465"/>
      <c r="C18011" s="465"/>
    </row>
    <row r="18012" spans="2:3" x14ac:dyDescent="0.2">
      <c r="B18012" s="465"/>
      <c r="C18012" s="465"/>
    </row>
    <row r="18013" spans="2:3" x14ac:dyDescent="0.2">
      <c r="B18013" s="465"/>
      <c r="C18013" s="465"/>
    </row>
    <row r="18014" spans="2:3" x14ac:dyDescent="0.2">
      <c r="B18014" s="465"/>
      <c r="C18014" s="465"/>
    </row>
    <row r="18015" spans="2:3" x14ac:dyDescent="0.2">
      <c r="B18015" s="465"/>
      <c r="C18015" s="465"/>
    </row>
    <row r="18016" spans="2:3" x14ac:dyDescent="0.2">
      <c r="B18016" s="465"/>
      <c r="C18016" s="465"/>
    </row>
    <row r="18017" spans="2:3" x14ac:dyDescent="0.2">
      <c r="B18017" s="465"/>
      <c r="C18017" s="465"/>
    </row>
    <row r="18018" spans="2:3" x14ac:dyDescent="0.2">
      <c r="B18018" s="465"/>
      <c r="C18018" s="465"/>
    </row>
    <row r="18019" spans="2:3" x14ac:dyDescent="0.2">
      <c r="B18019" s="465"/>
      <c r="C18019" s="465"/>
    </row>
    <row r="18020" spans="2:3" x14ac:dyDescent="0.2">
      <c r="B18020" s="465"/>
      <c r="C18020" s="465"/>
    </row>
    <row r="18021" spans="2:3" x14ac:dyDescent="0.2">
      <c r="B18021" s="465"/>
      <c r="C18021" s="465"/>
    </row>
    <row r="18022" spans="2:3" x14ac:dyDescent="0.2">
      <c r="B18022" s="465"/>
      <c r="C18022" s="465"/>
    </row>
    <row r="18023" spans="2:3" x14ac:dyDescent="0.2">
      <c r="B18023" s="465"/>
      <c r="C18023" s="465"/>
    </row>
    <row r="18024" spans="2:3" x14ac:dyDescent="0.2">
      <c r="B18024" s="465"/>
      <c r="C18024" s="465"/>
    </row>
    <row r="18025" spans="2:3" x14ac:dyDescent="0.2">
      <c r="B18025" s="465"/>
      <c r="C18025" s="465"/>
    </row>
    <row r="18026" spans="2:3" x14ac:dyDescent="0.2">
      <c r="B18026" s="465"/>
      <c r="C18026" s="465"/>
    </row>
    <row r="18027" spans="2:3" x14ac:dyDescent="0.2">
      <c r="B18027" s="465"/>
      <c r="C18027" s="465"/>
    </row>
    <row r="18028" spans="2:3" x14ac:dyDescent="0.2">
      <c r="B18028" s="465"/>
      <c r="C18028" s="465"/>
    </row>
    <row r="18029" spans="2:3" x14ac:dyDescent="0.2">
      <c r="B18029" s="465"/>
      <c r="C18029" s="465"/>
    </row>
    <row r="18030" spans="2:3" x14ac:dyDescent="0.2">
      <c r="B18030" s="465"/>
      <c r="C18030" s="465"/>
    </row>
    <row r="18031" spans="2:3" x14ac:dyDescent="0.2">
      <c r="B18031" s="465"/>
      <c r="C18031" s="465"/>
    </row>
    <row r="18032" spans="2:3" x14ac:dyDescent="0.2">
      <c r="B18032" s="465"/>
      <c r="C18032" s="465"/>
    </row>
    <row r="18033" spans="2:3" x14ac:dyDescent="0.2">
      <c r="B18033" s="465"/>
      <c r="C18033" s="465"/>
    </row>
    <row r="18034" spans="2:3" x14ac:dyDescent="0.2">
      <c r="B18034" s="465"/>
      <c r="C18034" s="465"/>
    </row>
    <row r="18035" spans="2:3" x14ac:dyDescent="0.2">
      <c r="B18035" s="465"/>
      <c r="C18035" s="465"/>
    </row>
    <row r="18036" spans="2:3" x14ac:dyDescent="0.2">
      <c r="B18036" s="465"/>
      <c r="C18036" s="465"/>
    </row>
    <row r="18037" spans="2:3" x14ac:dyDescent="0.2">
      <c r="B18037" s="465"/>
      <c r="C18037" s="465"/>
    </row>
    <row r="18038" spans="2:3" x14ac:dyDescent="0.2">
      <c r="B18038" s="465"/>
      <c r="C18038" s="465"/>
    </row>
    <row r="18039" spans="2:3" x14ac:dyDescent="0.2">
      <c r="B18039" s="465"/>
      <c r="C18039" s="465"/>
    </row>
    <row r="18040" spans="2:3" x14ac:dyDescent="0.2">
      <c r="B18040" s="465"/>
      <c r="C18040" s="465"/>
    </row>
    <row r="18041" spans="2:3" x14ac:dyDescent="0.2">
      <c r="B18041" s="465"/>
      <c r="C18041" s="465"/>
    </row>
    <row r="18042" spans="2:3" x14ac:dyDescent="0.2">
      <c r="B18042" s="465"/>
      <c r="C18042" s="465"/>
    </row>
    <row r="18043" spans="2:3" x14ac:dyDescent="0.2">
      <c r="B18043" s="465"/>
      <c r="C18043" s="465"/>
    </row>
    <row r="18044" spans="2:3" x14ac:dyDescent="0.2">
      <c r="B18044" s="465"/>
      <c r="C18044" s="465"/>
    </row>
    <row r="18045" spans="2:3" x14ac:dyDescent="0.2">
      <c r="B18045" s="465"/>
      <c r="C18045" s="465"/>
    </row>
    <row r="18046" spans="2:3" x14ac:dyDescent="0.2">
      <c r="B18046" s="465"/>
      <c r="C18046" s="465"/>
    </row>
    <row r="18047" spans="2:3" x14ac:dyDescent="0.2">
      <c r="B18047" s="465"/>
      <c r="C18047" s="465"/>
    </row>
    <row r="18048" spans="2:3" x14ac:dyDescent="0.2">
      <c r="B18048" s="465"/>
      <c r="C18048" s="465"/>
    </row>
    <row r="18049" spans="2:3" x14ac:dyDescent="0.2">
      <c r="B18049" s="465"/>
      <c r="C18049" s="465"/>
    </row>
    <row r="18050" spans="2:3" x14ac:dyDescent="0.2">
      <c r="B18050" s="465"/>
      <c r="C18050" s="465"/>
    </row>
    <row r="18051" spans="2:3" x14ac:dyDescent="0.2">
      <c r="B18051" s="465"/>
      <c r="C18051" s="465"/>
    </row>
    <row r="18052" spans="2:3" x14ac:dyDescent="0.2">
      <c r="B18052" s="465"/>
      <c r="C18052" s="465"/>
    </row>
    <row r="18053" spans="2:3" x14ac:dyDescent="0.2">
      <c r="B18053" s="465"/>
      <c r="C18053" s="465"/>
    </row>
    <row r="18054" spans="2:3" x14ac:dyDescent="0.2">
      <c r="B18054" s="465"/>
      <c r="C18054" s="465"/>
    </row>
    <row r="18055" spans="2:3" x14ac:dyDescent="0.2">
      <c r="B18055" s="465"/>
      <c r="C18055" s="465"/>
    </row>
    <row r="18056" spans="2:3" x14ac:dyDescent="0.2">
      <c r="B18056" s="465"/>
      <c r="C18056" s="465"/>
    </row>
    <row r="18057" spans="2:3" x14ac:dyDescent="0.2">
      <c r="B18057" s="465"/>
      <c r="C18057" s="465"/>
    </row>
    <row r="18058" spans="2:3" x14ac:dyDescent="0.2">
      <c r="B18058" s="465"/>
      <c r="C18058" s="465"/>
    </row>
    <row r="18059" spans="2:3" x14ac:dyDescent="0.2">
      <c r="B18059" s="465"/>
      <c r="C18059" s="465"/>
    </row>
    <row r="18060" spans="2:3" x14ac:dyDescent="0.2">
      <c r="B18060" s="465"/>
      <c r="C18060" s="465"/>
    </row>
    <row r="18061" spans="2:3" x14ac:dyDescent="0.2">
      <c r="B18061" s="465"/>
      <c r="C18061" s="465"/>
    </row>
    <row r="18062" spans="2:3" x14ac:dyDescent="0.2">
      <c r="B18062" s="465"/>
      <c r="C18062" s="465"/>
    </row>
    <row r="18063" spans="2:3" x14ac:dyDescent="0.2">
      <c r="B18063" s="465"/>
      <c r="C18063" s="465"/>
    </row>
    <row r="18064" spans="2:3" x14ac:dyDescent="0.2">
      <c r="B18064" s="465"/>
      <c r="C18064" s="465"/>
    </row>
    <row r="18065" spans="2:3" x14ac:dyDescent="0.2">
      <c r="B18065" s="465"/>
      <c r="C18065" s="465"/>
    </row>
    <row r="18066" spans="2:3" x14ac:dyDescent="0.2">
      <c r="B18066" s="465"/>
      <c r="C18066" s="465"/>
    </row>
    <row r="18067" spans="2:3" x14ac:dyDescent="0.2">
      <c r="B18067" s="465"/>
      <c r="C18067" s="465"/>
    </row>
    <row r="18068" spans="2:3" x14ac:dyDescent="0.2">
      <c r="B18068" s="465"/>
      <c r="C18068" s="465"/>
    </row>
    <row r="18069" spans="2:3" x14ac:dyDescent="0.2">
      <c r="B18069" s="465"/>
      <c r="C18069" s="465"/>
    </row>
    <row r="18070" spans="2:3" x14ac:dyDescent="0.2">
      <c r="B18070" s="465"/>
      <c r="C18070" s="465"/>
    </row>
    <row r="18071" spans="2:3" x14ac:dyDescent="0.2">
      <c r="B18071" s="465"/>
      <c r="C18071" s="465"/>
    </row>
    <row r="18072" spans="2:3" x14ac:dyDescent="0.2">
      <c r="B18072" s="465"/>
      <c r="C18072" s="465"/>
    </row>
    <row r="18073" spans="2:3" x14ac:dyDescent="0.2">
      <c r="B18073" s="465"/>
      <c r="C18073" s="465"/>
    </row>
    <row r="18074" spans="2:3" x14ac:dyDescent="0.2">
      <c r="B18074" s="465"/>
      <c r="C18074" s="465"/>
    </row>
    <row r="18075" spans="2:3" x14ac:dyDescent="0.2">
      <c r="B18075" s="465"/>
      <c r="C18075" s="465"/>
    </row>
    <row r="18076" spans="2:3" x14ac:dyDescent="0.2">
      <c r="B18076" s="465"/>
      <c r="C18076" s="465"/>
    </row>
    <row r="18077" spans="2:3" x14ac:dyDescent="0.2">
      <c r="B18077" s="465"/>
      <c r="C18077" s="465"/>
    </row>
    <row r="18078" spans="2:3" x14ac:dyDescent="0.2">
      <c r="B18078" s="465"/>
      <c r="C18078" s="465"/>
    </row>
    <row r="18079" spans="2:3" x14ac:dyDescent="0.2">
      <c r="B18079" s="465"/>
      <c r="C18079" s="465"/>
    </row>
    <row r="18080" spans="2:3" x14ac:dyDescent="0.2">
      <c r="B18080" s="465"/>
      <c r="C18080" s="465"/>
    </row>
    <row r="18081" spans="2:3" x14ac:dyDescent="0.2">
      <c r="B18081" s="465"/>
      <c r="C18081" s="465"/>
    </row>
    <row r="18082" spans="2:3" x14ac:dyDescent="0.2">
      <c r="B18082" s="465"/>
      <c r="C18082" s="465"/>
    </row>
    <row r="18083" spans="2:3" x14ac:dyDescent="0.2">
      <c r="B18083" s="465"/>
      <c r="C18083" s="465"/>
    </row>
    <row r="18084" spans="2:3" x14ac:dyDescent="0.2">
      <c r="B18084" s="465"/>
      <c r="C18084" s="465"/>
    </row>
    <row r="18085" spans="2:3" x14ac:dyDescent="0.2">
      <c r="B18085" s="465"/>
      <c r="C18085" s="465"/>
    </row>
    <row r="18086" spans="2:3" x14ac:dyDescent="0.2">
      <c r="B18086" s="465"/>
      <c r="C18086" s="465"/>
    </row>
    <row r="18087" spans="2:3" x14ac:dyDescent="0.2">
      <c r="B18087" s="465"/>
      <c r="C18087" s="465"/>
    </row>
    <row r="18088" spans="2:3" x14ac:dyDescent="0.2">
      <c r="B18088" s="465"/>
      <c r="C18088" s="465"/>
    </row>
    <row r="18089" spans="2:3" x14ac:dyDescent="0.2">
      <c r="B18089" s="465"/>
      <c r="C18089" s="465"/>
    </row>
    <row r="18090" spans="2:3" x14ac:dyDescent="0.2">
      <c r="B18090" s="465"/>
      <c r="C18090" s="465"/>
    </row>
    <row r="18091" spans="2:3" x14ac:dyDescent="0.2">
      <c r="B18091" s="465"/>
      <c r="C18091" s="465"/>
    </row>
    <row r="18092" spans="2:3" x14ac:dyDescent="0.2">
      <c r="B18092" s="465"/>
      <c r="C18092" s="465"/>
    </row>
    <row r="18093" spans="2:3" x14ac:dyDescent="0.2">
      <c r="B18093" s="465"/>
      <c r="C18093" s="465"/>
    </row>
    <row r="18094" spans="2:3" x14ac:dyDescent="0.2">
      <c r="B18094" s="465"/>
      <c r="C18094" s="465"/>
    </row>
    <row r="18095" spans="2:3" x14ac:dyDescent="0.2">
      <c r="B18095" s="465"/>
      <c r="C18095" s="465"/>
    </row>
    <row r="18096" spans="2:3" x14ac:dyDescent="0.2">
      <c r="B18096" s="465"/>
      <c r="C18096" s="465"/>
    </row>
    <row r="18097" spans="2:3" x14ac:dyDescent="0.2">
      <c r="B18097" s="465"/>
      <c r="C18097" s="465"/>
    </row>
    <row r="18098" spans="2:3" x14ac:dyDescent="0.2">
      <c r="B18098" s="465"/>
      <c r="C18098" s="465"/>
    </row>
    <row r="18099" spans="2:3" x14ac:dyDescent="0.2">
      <c r="B18099" s="465"/>
      <c r="C18099" s="465"/>
    </row>
    <row r="18100" spans="2:3" x14ac:dyDescent="0.2">
      <c r="B18100" s="465"/>
      <c r="C18100" s="465"/>
    </row>
    <row r="18101" spans="2:3" x14ac:dyDescent="0.2">
      <c r="B18101" s="465"/>
      <c r="C18101" s="465"/>
    </row>
    <row r="18102" spans="2:3" x14ac:dyDescent="0.2">
      <c r="B18102" s="465"/>
      <c r="C18102" s="465"/>
    </row>
    <row r="18103" spans="2:3" x14ac:dyDescent="0.2">
      <c r="B18103" s="465"/>
      <c r="C18103" s="465"/>
    </row>
    <row r="18104" spans="2:3" x14ac:dyDescent="0.2">
      <c r="B18104" s="465"/>
      <c r="C18104" s="465"/>
    </row>
    <row r="18105" spans="2:3" x14ac:dyDescent="0.2">
      <c r="B18105" s="465"/>
      <c r="C18105" s="465"/>
    </row>
    <row r="18106" spans="2:3" x14ac:dyDescent="0.2">
      <c r="B18106" s="465"/>
      <c r="C18106" s="465"/>
    </row>
    <row r="18107" spans="2:3" x14ac:dyDescent="0.2">
      <c r="B18107" s="465"/>
      <c r="C18107" s="465"/>
    </row>
    <row r="18108" spans="2:3" x14ac:dyDescent="0.2">
      <c r="B18108" s="465"/>
      <c r="C18108" s="465"/>
    </row>
    <row r="18109" spans="2:3" x14ac:dyDescent="0.2">
      <c r="B18109" s="465"/>
      <c r="C18109" s="465"/>
    </row>
    <row r="18110" spans="2:3" x14ac:dyDescent="0.2">
      <c r="B18110" s="465"/>
      <c r="C18110" s="465"/>
    </row>
    <row r="18111" spans="2:3" x14ac:dyDescent="0.2">
      <c r="B18111" s="465"/>
      <c r="C18111" s="465"/>
    </row>
    <row r="18112" spans="2:3" x14ac:dyDescent="0.2">
      <c r="B18112" s="465"/>
      <c r="C18112" s="465"/>
    </row>
    <row r="18113" spans="2:3" x14ac:dyDescent="0.2">
      <c r="B18113" s="465"/>
      <c r="C18113" s="465"/>
    </row>
    <row r="18114" spans="2:3" x14ac:dyDescent="0.2">
      <c r="B18114" s="465"/>
      <c r="C18114" s="465"/>
    </row>
    <row r="18115" spans="2:3" x14ac:dyDescent="0.2">
      <c r="B18115" s="465"/>
      <c r="C18115" s="465"/>
    </row>
    <row r="18116" spans="2:3" x14ac:dyDescent="0.2">
      <c r="B18116" s="465"/>
      <c r="C18116" s="465"/>
    </row>
    <row r="18117" spans="2:3" x14ac:dyDescent="0.2">
      <c r="B18117" s="465"/>
      <c r="C18117" s="465"/>
    </row>
    <row r="18118" spans="2:3" x14ac:dyDescent="0.2">
      <c r="B18118" s="465"/>
      <c r="C18118" s="465"/>
    </row>
    <row r="18119" spans="2:3" x14ac:dyDescent="0.2">
      <c r="B18119" s="465"/>
      <c r="C18119" s="465"/>
    </row>
    <row r="18120" spans="2:3" x14ac:dyDescent="0.2">
      <c r="B18120" s="465"/>
      <c r="C18120" s="465"/>
    </row>
    <row r="18121" spans="2:3" x14ac:dyDescent="0.2">
      <c r="B18121" s="465"/>
      <c r="C18121" s="465"/>
    </row>
    <row r="18122" spans="2:3" x14ac:dyDescent="0.2">
      <c r="B18122" s="465"/>
      <c r="C18122" s="465"/>
    </row>
    <row r="18123" spans="2:3" x14ac:dyDescent="0.2">
      <c r="B18123" s="465"/>
      <c r="C18123" s="465"/>
    </row>
    <row r="18124" spans="2:3" x14ac:dyDescent="0.2">
      <c r="B18124" s="465"/>
      <c r="C18124" s="465"/>
    </row>
    <row r="18125" spans="2:3" x14ac:dyDescent="0.2">
      <c r="B18125" s="465"/>
      <c r="C18125" s="465"/>
    </row>
    <row r="18126" spans="2:3" x14ac:dyDescent="0.2">
      <c r="B18126" s="465"/>
      <c r="C18126" s="465"/>
    </row>
    <row r="18127" spans="2:3" x14ac:dyDescent="0.2">
      <c r="B18127" s="465"/>
      <c r="C18127" s="465"/>
    </row>
    <row r="18128" spans="2:3" x14ac:dyDescent="0.2">
      <c r="B18128" s="465"/>
      <c r="C18128" s="465"/>
    </row>
    <row r="18129" spans="2:3" x14ac:dyDescent="0.2">
      <c r="B18129" s="465"/>
      <c r="C18129" s="465"/>
    </row>
    <row r="18130" spans="2:3" x14ac:dyDescent="0.2">
      <c r="B18130" s="465"/>
      <c r="C18130" s="465"/>
    </row>
    <row r="18131" spans="2:3" x14ac:dyDescent="0.2">
      <c r="B18131" s="465"/>
      <c r="C18131" s="465"/>
    </row>
    <row r="18132" spans="2:3" x14ac:dyDescent="0.2">
      <c r="B18132" s="465"/>
      <c r="C18132" s="465"/>
    </row>
    <row r="18133" spans="2:3" x14ac:dyDescent="0.2">
      <c r="B18133" s="465"/>
      <c r="C18133" s="465"/>
    </row>
    <row r="18134" spans="2:3" x14ac:dyDescent="0.2">
      <c r="B18134" s="465"/>
      <c r="C18134" s="465"/>
    </row>
    <row r="18135" spans="2:3" x14ac:dyDescent="0.2">
      <c r="B18135" s="465"/>
      <c r="C18135" s="465"/>
    </row>
    <row r="18136" spans="2:3" x14ac:dyDescent="0.2">
      <c r="B18136" s="465"/>
      <c r="C18136" s="465"/>
    </row>
    <row r="18137" spans="2:3" x14ac:dyDescent="0.2">
      <c r="B18137" s="465"/>
      <c r="C18137" s="465"/>
    </row>
    <row r="18138" spans="2:3" x14ac:dyDescent="0.2">
      <c r="B18138" s="465"/>
      <c r="C18138" s="465"/>
    </row>
    <row r="18139" spans="2:3" x14ac:dyDescent="0.2">
      <c r="B18139" s="465"/>
      <c r="C18139" s="465"/>
    </row>
    <row r="18140" spans="2:3" x14ac:dyDescent="0.2">
      <c r="B18140" s="465"/>
      <c r="C18140" s="465"/>
    </row>
    <row r="18141" spans="2:3" x14ac:dyDescent="0.2">
      <c r="B18141" s="465"/>
      <c r="C18141" s="465"/>
    </row>
    <row r="18142" spans="2:3" x14ac:dyDescent="0.2">
      <c r="B18142" s="465"/>
      <c r="C18142" s="465"/>
    </row>
    <row r="18143" spans="2:3" x14ac:dyDescent="0.2">
      <c r="B18143" s="465"/>
      <c r="C18143" s="465"/>
    </row>
    <row r="18144" spans="2:3" x14ac:dyDescent="0.2">
      <c r="B18144" s="465"/>
      <c r="C18144" s="465"/>
    </row>
    <row r="18145" spans="2:3" x14ac:dyDescent="0.2">
      <c r="B18145" s="465"/>
      <c r="C18145" s="465"/>
    </row>
    <row r="18146" spans="2:3" x14ac:dyDescent="0.2">
      <c r="B18146" s="465"/>
      <c r="C18146" s="465"/>
    </row>
    <row r="18147" spans="2:3" x14ac:dyDescent="0.2">
      <c r="B18147" s="465"/>
      <c r="C18147" s="465"/>
    </row>
    <row r="18148" spans="2:3" x14ac:dyDescent="0.2">
      <c r="B18148" s="465"/>
      <c r="C18148" s="465"/>
    </row>
    <row r="18149" spans="2:3" x14ac:dyDescent="0.2">
      <c r="B18149" s="465"/>
      <c r="C18149" s="465"/>
    </row>
    <row r="18150" spans="2:3" x14ac:dyDescent="0.2">
      <c r="B18150" s="465"/>
      <c r="C18150" s="465"/>
    </row>
    <row r="18151" spans="2:3" x14ac:dyDescent="0.2">
      <c r="B18151" s="465"/>
      <c r="C18151" s="465"/>
    </row>
    <row r="18152" spans="2:3" x14ac:dyDescent="0.2">
      <c r="B18152" s="465"/>
      <c r="C18152" s="465"/>
    </row>
    <row r="18153" spans="2:3" x14ac:dyDescent="0.2">
      <c r="B18153" s="465"/>
      <c r="C18153" s="465"/>
    </row>
    <row r="18154" spans="2:3" x14ac:dyDescent="0.2">
      <c r="B18154" s="465"/>
      <c r="C18154" s="465"/>
    </row>
    <row r="18155" spans="2:3" x14ac:dyDescent="0.2">
      <c r="B18155" s="465"/>
      <c r="C18155" s="465"/>
    </row>
    <row r="18156" spans="2:3" x14ac:dyDescent="0.2">
      <c r="B18156" s="465"/>
      <c r="C18156" s="465"/>
    </row>
    <row r="18157" spans="2:3" x14ac:dyDescent="0.2">
      <c r="B18157" s="465"/>
      <c r="C18157" s="465"/>
    </row>
    <row r="18158" spans="2:3" x14ac:dyDescent="0.2">
      <c r="B18158" s="465"/>
      <c r="C18158" s="465"/>
    </row>
    <row r="18159" spans="2:3" x14ac:dyDescent="0.2">
      <c r="B18159" s="465"/>
      <c r="C18159" s="465"/>
    </row>
    <row r="18160" spans="2:3" x14ac:dyDescent="0.2">
      <c r="B18160" s="465"/>
      <c r="C18160" s="465"/>
    </row>
    <row r="18161" spans="2:3" x14ac:dyDescent="0.2">
      <c r="B18161" s="465"/>
      <c r="C18161" s="465"/>
    </row>
    <row r="18162" spans="2:3" x14ac:dyDescent="0.2">
      <c r="B18162" s="465"/>
      <c r="C18162" s="465"/>
    </row>
    <row r="18163" spans="2:3" x14ac:dyDescent="0.2">
      <c r="B18163" s="465"/>
      <c r="C18163" s="465"/>
    </row>
    <row r="18164" spans="2:3" x14ac:dyDescent="0.2">
      <c r="B18164" s="465"/>
      <c r="C18164" s="465"/>
    </row>
    <row r="18165" spans="2:3" x14ac:dyDescent="0.2">
      <c r="B18165" s="465"/>
      <c r="C18165" s="465"/>
    </row>
    <row r="18166" spans="2:3" x14ac:dyDescent="0.2">
      <c r="B18166" s="465"/>
      <c r="C18166" s="465"/>
    </row>
    <row r="18167" spans="2:3" x14ac:dyDescent="0.2">
      <c r="B18167" s="465"/>
      <c r="C18167" s="465"/>
    </row>
    <row r="18168" spans="2:3" x14ac:dyDescent="0.2">
      <c r="B18168" s="465"/>
      <c r="C18168" s="465"/>
    </row>
    <row r="18169" spans="2:3" x14ac:dyDescent="0.2">
      <c r="B18169" s="465"/>
      <c r="C18169" s="465"/>
    </row>
    <row r="18170" spans="2:3" x14ac:dyDescent="0.2">
      <c r="B18170" s="465"/>
      <c r="C18170" s="465"/>
    </row>
    <row r="18171" spans="2:3" x14ac:dyDescent="0.2">
      <c r="B18171" s="465"/>
      <c r="C18171" s="465"/>
    </row>
    <row r="18172" spans="2:3" x14ac:dyDescent="0.2">
      <c r="B18172" s="465"/>
      <c r="C18172" s="465"/>
    </row>
    <row r="18173" spans="2:3" x14ac:dyDescent="0.2">
      <c r="B18173" s="465"/>
      <c r="C18173" s="465"/>
    </row>
    <row r="18174" spans="2:3" x14ac:dyDescent="0.2">
      <c r="B18174" s="465"/>
      <c r="C18174" s="465"/>
    </row>
    <row r="18175" spans="2:3" x14ac:dyDescent="0.2">
      <c r="B18175" s="465"/>
      <c r="C18175" s="465"/>
    </row>
    <row r="18176" spans="2:3" x14ac:dyDescent="0.2">
      <c r="B18176" s="465"/>
      <c r="C18176" s="465"/>
    </row>
    <row r="18177" spans="2:3" x14ac:dyDescent="0.2">
      <c r="B18177" s="465"/>
      <c r="C18177" s="465"/>
    </row>
    <row r="18178" spans="2:3" x14ac:dyDescent="0.2">
      <c r="B18178" s="465"/>
      <c r="C18178" s="465"/>
    </row>
    <row r="18179" spans="2:3" x14ac:dyDescent="0.2">
      <c r="B18179" s="465"/>
      <c r="C18179" s="465"/>
    </row>
    <row r="18180" spans="2:3" x14ac:dyDescent="0.2">
      <c r="B18180" s="465"/>
      <c r="C18180" s="465"/>
    </row>
    <row r="18181" spans="2:3" x14ac:dyDescent="0.2">
      <c r="B18181" s="465"/>
      <c r="C18181" s="465"/>
    </row>
    <row r="18182" spans="2:3" x14ac:dyDescent="0.2">
      <c r="B18182" s="465"/>
      <c r="C18182" s="465"/>
    </row>
    <row r="18183" spans="2:3" x14ac:dyDescent="0.2">
      <c r="B18183" s="465"/>
      <c r="C18183" s="465"/>
    </row>
    <row r="18184" spans="2:3" x14ac:dyDescent="0.2">
      <c r="B18184" s="465"/>
      <c r="C18184" s="465"/>
    </row>
    <row r="18185" spans="2:3" x14ac:dyDescent="0.2">
      <c r="B18185" s="465"/>
      <c r="C18185" s="465"/>
    </row>
    <row r="18186" spans="2:3" x14ac:dyDescent="0.2">
      <c r="B18186" s="465"/>
      <c r="C18186" s="465"/>
    </row>
    <row r="18187" spans="2:3" x14ac:dyDescent="0.2">
      <c r="B18187" s="465"/>
      <c r="C18187" s="465"/>
    </row>
    <row r="18188" spans="2:3" x14ac:dyDescent="0.2">
      <c r="B18188" s="465"/>
      <c r="C18188" s="465"/>
    </row>
    <row r="18189" spans="2:3" x14ac:dyDescent="0.2">
      <c r="B18189" s="465"/>
      <c r="C18189" s="465"/>
    </row>
    <row r="18190" spans="2:3" x14ac:dyDescent="0.2">
      <c r="B18190" s="465"/>
      <c r="C18190" s="465"/>
    </row>
    <row r="18191" spans="2:3" x14ac:dyDescent="0.2">
      <c r="B18191" s="465"/>
      <c r="C18191" s="465"/>
    </row>
    <row r="18192" spans="2:3" x14ac:dyDescent="0.2">
      <c r="B18192" s="465"/>
      <c r="C18192" s="465"/>
    </row>
    <row r="18193" spans="2:3" x14ac:dyDescent="0.2">
      <c r="B18193" s="465"/>
      <c r="C18193" s="465"/>
    </row>
    <row r="18194" spans="2:3" x14ac:dyDescent="0.2">
      <c r="B18194" s="465"/>
      <c r="C18194" s="465"/>
    </row>
    <row r="18195" spans="2:3" x14ac:dyDescent="0.2">
      <c r="B18195" s="465"/>
      <c r="C18195" s="465"/>
    </row>
    <row r="18196" spans="2:3" x14ac:dyDescent="0.2">
      <c r="B18196" s="465"/>
      <c r="C18196" s="465"/>
    </row>
    <row r="18197" spans="2:3" x14ac:dyDescent="0.2">
      <c r="B18197" s="465"/>
      <c r="C18197" s="465"/>
    </row>
    <row r="18198" spans="2:3" x14ac:dyDescent="0.2">
      <c r="B18198" s="465"/>
      <c r="C18198" s="465"/>
    </row>
    <row r="18199" spans="2:3" x14ac:dyDescent="0.2">
      <c r="B18199" s="465"/>
      <c r="C18199" s="465"/>
    </row>
    <row r="18200" spans="2:3" x14ac:dyDescent="0.2">
      <c r="B18200" s="465"/>
      <c r="C18200" s="465"/>
    </row>
    <row r="18201" spans="2:3" x14ac:dyDescent="0.2">
      <c r="B18201" s="465"/>
      <c r="C18201" s="465"/>
    </row>
    <row r="18202" spans="2:3" x14ac:dyDescent="0.2">
      <c r="B18202" s="465"/>
      <c r="C18202" s="465"/>
    </row>
    <row r="18203" spans="2:3" x14ac:dyDescent="0.2">
      <c r="B18203" s="465"/>
      <c r="C18203" s="465"/>
    </row>
    <row r="18204" spans="2:3" x14ac:dyDescent="0.2">
      <c r="B18204" s="465"/>
      <c r="C18204" s="465"/>
    </row>
    <row r="18205" spans="2:3" x14ac:dyDescent="0.2">
      <c r="B18205" s="465"/>
      <c r="C18205" s="465"/>
    </row>
    <row r="18206" spans="2:3" x14ac:dyDescent="0.2">
      <c r="B18206" s="465"/>
      <c r="C18206" s="465"/>
    </row>
    <row r="18207" spans="2:3" x14ac:dyDescent="0.2">
      <c r="B18207" s="465"/>
      <c r="C18207" s="465"/>
    </row>
    <row r="18208" spans="2:3" x14ac:dyDescent="0.2">
      <c r="B18208" s="465"/>
      <c r="C18208" s="465"/>
    </row>
    <row r="18209" spans="2:3" x14ac:dyDescent="0.2">
      <c r="B18209" s="465"/>
      <c r="C18209" s="465"/>
    </row>
    <row r="18210" spans="2:3" x14ac:dyDescent="0.2">
      <c r="B18210" s="465"/>
      <c r="C18210" s="465"/>
    </row>
    <row r="18211" spans="2:3" x14ac:dyDescent="0.2">
      <c r="B18211" s="465"/>
      <c r="C18211" s="465"/>
    </row>
    <row r="18212" spans="2:3" x14ac:dyDescent="0.2">
      <c r="B18212" s="465"/>
      <c r="C18212" s="465"/>
    </row>
    <row r="18213" spans="2:3" x14ac:dyDescent="0.2">
      <c r="B18213" s="465"/>
      <c r="C18213" s="465"/>
    </row>
    <row r="18214" spans="2:3" x14ac:dyDescent="0.2">
      <c r="B18214" s="465"/>
      <c r="C18214" s="465"/>
    </row>
    <row r="18215" spans="2:3" x14ac:dyDescent="0.2">
      <c r="B18215" s="465"/>
      <c r="C18215" s="465"/>
    </row>
    <row r="18216" spans="2:3" x14ac:dyDescent="0.2">
      <c r="B18216" s="465"/>
      <c r="C18216" s="465"/>
    </row>
    <row r="18217" spans="2:3" x14ac:dyDescent="0.2">
      <c r="B18217" s="465"/>
      <c r="C18217" s="465"/>
    </row>
    <row r="18218" spans="2:3" x14ac:dyDescent="0.2">
      <c r="B18218" s="465"/>
      <c r="C18218" s="465"/>
    </row>
    <row r="18219" spans="2:3" x14ac:dyDescent="0.2">
      <c r="B18219" s="465"/>
      <c r="C18219" s="465"/>
    </row>
    <row r="18220" spans="2:3" x14ac:dyDescent="0.2">
      <c r="B18220" s="465"/>
      <c r="C18220" s="465"/>
    </row>
    <row r="18221" spans="2:3" x14ac:dyDescent="0.2">
      <c r="B18221" s="465"/>
      <c r="C18221" s="465"/>
    </row>
    <row r="18222" spans="2:3" x14ac:dyDescent="0.2">
      <c r="B18222" s="465"/>
      <c r="C18222" s="465"/>
    </row>
    <row r="18223" spans="2:3" x14ac:dyDescent="0.2">
      <c r="B18223" s="465"/>
      <c r="C18223" s="465"/>
    </row>
    <row r="18224" spans="2:3" x14ac:dyDescent="0.2">
      <c r="B18224" s="465"/>
      <c r="C18224" s="465"/>
    </row>
    <row r="18225" spans="2:3" x14ac:dyDescent="0.2">
      <c r="B18225" s="465"/>
      <c r="C18225" s="465"/>
    </row>
    <row r="18226" spans="2:3" x14ac:dyDescent="0.2">
      <c r="B18226" s="465"/>
      <c r="C18226" s="465"/>
    </row>
    <row r="18227" spans="2:3" x14ac:dyDescent="0.2">
      <c r="B18227" s="465"/>
      <c r="C18227" s="465"/>
    </row>
    <row r="18228" spans="2:3" x14ac:dyDescent="0.2">
      <c r="B18228" s="465"/>
      <c r="C18228" s="465"/>
    </row>
    <row r="18229" spans="2:3" x14ac:dyDescent="0.2">
      <c r="B18229" s="465"/>
      <c r="C18229" s="465"/>
    </row>
    <row r="18230" spans="2:3" x14ac:dyDescent="0.2">
      <c r="B18230" s="465"/>
      <c r="C18230" s="465"/>
    </row>
    <row r="18231" spans="2:3" x14ac:dyDescent="0.2">
      <c r="B18231" s="465"/>
      <c r="C18231" s="465"/>
    </row>
    <row r="18232" spans="2:3" x14ac:dyDescent="0.2">
      <c r="B18232" s="465"/>
      <c r="C18232" s="465"/>
    </row>
    <row r="18233" spans="2:3" x14ac:dyDescent="0.2">
      <c r="B18233" s="465"/>
      <c r="C18233" s="465"/>
    </row>
    <row r="18234" spans="2:3" x14ac:dyDescent="0.2">
      <c r="B18234" s="465"/>
      <c r="C18234" s="465"/>
    </row>
    <row r="18235" spans="2:3" x14ac:dyDescent="0.2">
      <c r="B18235" s="465"/>
      <c r="C18235" s="465"/>
    </row>
    <row r="18236" spans="2:3" x14ac:dyDescent="0.2">
      <c r="B18236" s="465"/>
      <c r="C18236" s="465"/>
    </row>
    <row r="18237" spans="2:3" x14ac:dyDescent="0.2">
      <c r="B18237" s="465"/>
      <c r="C18237" s="465"/>
    </row>
    <row r="18238" spans="2:3" x14ac:dyDescent="0.2">
      <c r="B18238" s="465"/>
      <c r="C18238" s="465"/>
    </row>
    <row r="18239" spans="2:3" x14ac:dyDescent="0.2">
      <c r="B18239" s="465"/>
      <c r="C18239" s="465"/>
    </row>
    <row r="18240" spans="2:3" x14ac:dyDescent="0.2">
      <c r="B18240" s="465"/>
      <c r="C18240" s="465"/>
    </row>
    <row r="18241" spans="2:3" x14ac:dyDescent="0.2">
      <c r="B18241" s="465"/>
      <c r="C18241" s="465"/>
    </row>
    <row r="18242" spans="2:3" x14ac:dyDescent="0.2">
      <c r="B18242" s="465"/>
      <c r="C18242" s="465"/>
    </row>
    <row r="18243" spans="2:3" x14ac:dyDescent="0.2">
      <c r="B18243" s="465"/>
      <c r="C18243" s="465"/>
    </row>
    <row r="18244" spans="2:3" x14ac:dyDescent="0.2">
      <c r="B18244" s="465"/>
      <c r="C18244" s="465"/>
    </row>
    <row r="18245" spans="2:3" x14ac:dyDescent="0.2">
      <c r="B18245" s="465"/>
      <c r="C18245" s="465"/>
    </row>
    <row r="18246" spans="2:3" x14ac:dyDescent="0.2">
      <c r="B18246" s="465"/>
      <c r="C18246" s="465"/>
    </row>
    <row r="18247" spans="2:3" x14ac:dyDescent="0.2">
      <c r="B18247" s="465"/>
      <c r="C18247" s="465"/>
    </row>
    <row r="18248" spans="2:3" x14ac:dyDescent="0.2">
      <c r="B18248" s="465"/>
      <c r="C18248" s="465"/>
    </row>
    <row r="18249" spans="2:3" x14ac:dyDescent="0.2">
      <c r="B18249" s="465"/>
      <c r="C18249" s="465"/>
    </row>
    <row r="18250" spans="2:3" x14ac:dyDescent="0.2">
      <c r="B18250" s="465"/>
      <c r="C18250" s="465"/>
    </row>
    <row r="18251" spans="2:3" x14ac:dyDescent="0.2">
      <c r="B18251" s="465"/>
      <c r="C18251" s="465"/>
    </row>
    <row r="18252" spans="2:3" x14ac:dyDescent="0.2">
      <c r="B18252" s="465"/>
      <c r="C18252" s="465"/>
    </row>
    <row r="18253" spans="2:3" x14ac:dyDescent="0.2">
      <c r="B18253" s="465"/>
      <c r="C18253" s="465"/>
    </row>
    <row r="18254" spans="2:3" x14ac:dyDescent="0.2">
      <c r="B18254" s="465"/>
      <c r="C18254" s="465"/>
    </row>
    <row r="18255" spans="2:3" x14ac:dyDescent="0.2">
      <c r="B18255" s="465"/>
      <c r="C18255" s="465"/>
    </row>
    <row r="18256" spans="2:3" x14ac:dyDescent="0.2">
      <c r="B18256" s="465"/>
      <c r="C18256" s="465"/>
    </row>
    <row r="18257" spans="2:3" x14ac:dyDescent="0.2">
      <c r="B18257" s="465"/>
      <c r="C18257" s="465"/>
    </row>
    <row r="18258" spans="2:3" x14ac:dyDescent="0.2">
      <c r="B18258" s="465"/>
      <c r="C18258" s="465"/>
    </row>
    <row r="18259" spans="2:3" x14ac:dyDescent="0.2">
      <c r="B18259" s="465"/>
      <c r="C18259" s="465"/>
    </row>
    <row r="18260" spans="2:3" x14ac:dyDescent="0.2">
      <c r="B18260" s="465"/>
      <c r="C18260" s="465"/>
    </row>
    <row r="18261" spans="2:3" x14ac:dyDescent="0.2">
      <c r="B18261" s="465"/>
      <c r="C18261" s="465"/>
    </row>
    <row r="18262" spans="2:3" x14ac:dyDescent="0.2">
      <c r="B18262" s="465"/>
      <c r="C18262" s="465"/>
    </row>
    <row r="18263" spans="2:3" x14ac:dyDescent="0.2">
      <c r="B18263" s="465"/>
      <c r="C18263" s="465"/>
    </row>
    <row r="18264" spans="2:3" x14ac:dyDescent="0.2">
      <c r="B18264" s="465"/>
      <c r="C18264" s="465"/>
    </row>
    <row r="18265" spans="2:3" x14ac:dyDescent="0.2">
      <c r="B18265" s="465"/>
      <c r="C18265" s="465"/>
    </row>
    <row r="18266" spans="2:3" x14ac:dyDescent="0.2">
      <c r="B18266" s="465"/>
      <c r="C18266" s="465"/>
    </row>
    <row r="18267" spans="2:3" x14ac:dyDescent="0.2">
      <c r="B18267" s="465"/>
      <c r="C18267" s="465"/>
    </row>
    <row r="18268" spans="2:3" x14ac:dyDescent="0.2">
      <c r="B18268" s="465"/>
      <c r="C18268" s="465"/>
    </row>
    <row r="18269" spans="2:3" x14ac:dyDescent="0.2">
      <c r="B18269" s="465"/>
      <c r="C18269" s="465"/>
    </row>
    <row r="18270" spans="2:3" x14ac:dyDescent="0.2">
      <c r="B18270" s="465"/>
      <c r="C18270" s="465"/>
    </row>
    <row r="18271" spans="2:3" x14ac:dyDescent="0.2">
      <c r="B18271" s="465"/>
      <c r="C18271" s="465"/>
    </row>
    <row r="18272" spans="2:3" x14ac:dyDescent="0.2">
      <c r="B18272" s="465"/>
      <c r="C18272" s="465"/>
    </row>
    <row r="18273" spans="2:3" x14ac:dyDescent="0.2">
      <c r="B18273" s="465"/>
      <c r="C18273" s="465"/>
    </row>
    <row r="18274" spans="2:3" x14ac:dyDescent="0.2">
      <c r="B18274" s="465"/>
      <c r="C18274" s="465"/>
    </row>
    <row r="18275" spans="2:3" x14ac:dyDescent="0.2">
      <c r="B18275" s="465"/>
      <c r="C18275" s="465"/>
    </row>
    <row r="18276" spans="2:3" x14ac:dyDescent="0.2">
      <c r="B18276" s="465"/>
      <c r="C18276" s="465"/>
    </row>
    <row r="18277" spans="2:3" x14ac:dyDescent="0.2">
      <c r="B18277" s="465"/>
      <c r="C18277" s="465"/>
    </row>
    <row r="18278" spans="2:3" x14ac:dyDescent="0.2">
      <c r="B18278" s="465"/>
      <c r="C18278" s="465"/>
    </row>
    <row r="18279" spans="2:3" x14ac:dyDescent="0.2">
      <c r="B18279" s="465"/>
      <c r="C18279" s="465"/>
    </row>
    <row r="18280" spans="2:3" x14ac:dyDescent="0.2">
      <c r="B18280" s="465"/>
      <c r="C18280" s="465"/>
    </row>
    <row r="18281" spans="2:3" x14ac:dyDescent="0.2">
      <c r="B18281" s="465"/>
      <c r="C18281" s="465"/>
    </row>
    <row r="18282" spans="2:3" x14ac:dyDescent="0.2">
      <c r="B18282" s="465"/>
      <c r="C18282" s="465"/>
    </row>
    <row r="18283" spans="2:3" x14ac:dyDescent="0.2">
      <c r="B18283" s="465"/>
      <c r="C18283" s="465"/>
    </row>
    <row r="18284" spans="2:3" x14ac:dyDescent="0.2">
      <c r="B18284" s="465"/>
      <c r="C18284" s="465"/>
    </row>
    <row r="18285" spans="2:3" x14ac:dyDescent="0.2">
      <c r="B18285" s="465"/>
      <c r="C18285" s="465"/>
    </row>
    <row r="18286" spans="2:3" x14ac:dyDescent="0.2">
      <c r="B18286" s="465"/>
      <c r="C18286" s="465"/>
    </row>
    <row r="18287" spans="2:3" x14ac:dyDescent="0.2">
      <c r="B18287" s="465"/>
      <c r="C18287" s="465"/>
    </row>
    <row r="18288" spans="2:3" x14ac:dyDescent="0.2">
      <c r="B18288" s="465"/>
      <c r="C18288" s="465"/>
    </row>
    <row r="18289" spans="2:3" x14ac:dyDescent="0.2">
      <c r="B18289" s="465"/>
      <c r="C18289" s="465"/>
    </row>
    <row r="18290" spans="2:3" x14ac:dyDescent="0.2">
      <c r="B18290" s="465"/>
      <c r="C18290" s="465"/>
    </row>
    <row r="18291" spans="2:3" x14ac:dyDescent="0.2">
      <c r="B18291" s="465"/>
      <c r="C18291" s="465"/>
    </row>
    <row r="18292" spans="2:3" x14ac:dyDescent="0.2">
      <c r="B18292" s="465"/>
      <c r="C18292" s="465"/>
    </row>
    <row r="18293" spans="2:3" x14ac:dyDescent="0.2">
      <c r="B18293" s="465"/>
      <c r="C18293" s="465"/>
    </row>
    <row r="18294" spans="2:3" x14ac:dyDescent="0.2">
      <c r="B18294" s="465"/>
      <c r="C18294" s="465"/>
    </row>
    <row r="18295" spans="2:3" x14ac:dyDescent="0.2">
      <c r="B18295" s="465"/>
      <c r="C18295" s="465"/>
    </row>
    <row r="18296" spans="2:3" x14ac:dyDescent="0.2">
      <c r="B18296" s="465"/>
      <c r="C18296" s="465"/>
    </row>
    <row r="18297" spans="2:3" x14ac:dyDescent="0.2">
      <c r="B18297" s="465"/>
      <c r="C18297" s="465"/>
    </row>
    <row r="18298" spans="2:3" x14ac:dyDescent="0.2">
      <c r="B18298" s="465"/>
      <c r="C18298" s="465"/>
    </row>
    <row r="18299" spans="2:3" x14ac:dyDescent="0.2">
      <c r="B18299" s="465"/>
      <c r="C18299" s="465"/>
    </row>
    <row r="18300" spans="2:3" x14ac:dyDescent="0.2">
      <c r="B18300" s="465"/>
      <c r="C18300" s="465"/>
    </row>
    <row r="18301" spans="2:3" x14ac:dyDescent="0.2">
      <c r="B18301" s="465"/>
      <c r="C18301" s="465"/>
    </row>
    <row r="18302" spans="2:3" x14ac:dyDescent="0.2">
      <c r="B18302" s="465"/>
      <c r="C18302" s="465"/>
    </row>
    <row r="18303" spans="2:3" x14ac:dyDescent="0.2">
      <c r="B18303" s="465"/>
      <c r="C18303" s="465"/>
    </row>
    <row r="18304" spans="2:3" x14ac:dyDescent="0.2">
      <c r="B18304" s="465"/>
      <c r="C18304" s="465"/>
    </row>
    <row r="18305" spans="2:3" x14ac:dyDescent="0.2">
      <c r="B18305" s="465"/>
      <c r="C18305" s="465"/>
    </row>
    <row r="18306" spans="2:3" x14ac:dyDescent="0.2">
      <c r="B18306" s="465"/>
      <c r="C18306" s="465"/>
    </row>
    <row r="18307" spans="2:3" x14ac:dyDescent="0.2">
      <c r="B18307" s="465"/>
      <c r="C18307" s="465"/>
    </row>
    <row r="18308" spans="2:3" x14ac:dyDescent="0.2">
      <c r="B18308" s="465"/>
      <c r="C18308" s="465"/>
    </row>
    <row r="18309" spans="2:3" x14ac:dyDescent="0.2">
      <c r="B18309" s="465"/>
      <c r="C18309" s="465"/>
    </row>
    <row r="18310" spans="2:3" x14ac:dyDescent="0.2">
      <c r="B18310" s="465"/>
      <c r="C18310" s="465"/>
    </row>
    <row r="18311" spans="2:3" x14ac:dyDescent="0.2">
      <c r="B18311" s="465"/>
      <c r="C18311" s="465"/>
    </row>
    <row r="18312" spans="2:3" x14ac:dyDescent="0.2">
      <c r="B18312" s="465"/>
      <c r="C18312" s="465"/>
    </row>
    <row r="18313" spans="2:3" x14ac:dyDescent="0.2">
      <c r="B18313" s="465"/>
      <c r="C18313" s="465"/>
    </row>
    <row r="18314" spans="2:3" x14ac:dyDescent="0.2">
      <c r="B18314" s="465"/>
      <c r="C18314" s="465"/>
    </row>
    <row r="18315" spans="2:3" x14ac:dyDescent="0.2">
      <c r="B18315" s="465"/>
      <c r="C18315" s="465"/>
    </row>
    <row r="18316" spans="2:3" x14ac:dyDescent="0.2">
      <c r="B18316" s="465"/>
      <c r="C18316" s="465"/>
    </row>
    <row r="18317" spans="2:3" x14ac:dyDescent="0.2">
      <c r="B18317" s="465"/>
      <c r="C18317" s="465"/>
    </row>
    <row r="18318" spans="2:3" x14ac:dyDescent="0.2">
      <c r="B18318" s="465"/>
      <c r="C18318" s="465"/>
    </row>
    <row r="18319" spans="2:3" x14ac:dyDescent="0.2">
      <c r="B18319" s="465"/>
      <c r="C18319" s="465"/>
    </row>
    <row r="18320" spans="2:3" x14ac:dyDescent="0.2">
      <c r="B18320" s="465"/>
      <c r="C18320" s="465"/>
    </row>
    <row r="18321" spans="2:3" x14ac:dyDescent="0.2">
      <c r="B18321" s="465"/>
      <c r="C18321" s="465"/>
    </row>
    <row r="18322" spans="2:3" x14ac:dyDescent="0.2">
      <c r="B18322" s="465"/>
      <c r="C18322" s="465"/>
    </row>
    <row r="18323" spans="2:3" x14ac:dyDescent="0.2">
      <c r="B18323" s="465"/>
      <c r="C18323" s="465"/>
    </row>
    <row r="18324" spans="2:3" x14ac:dyDescent="0.2">
      <c r="B18324" s="465"/>
      <c r="C18324" s="465"/>
    </row>
    <row r="18325" spans="2:3" x14ac:dyDescent="0.2">
      <c r="B18325" s="465"/>
      <c r="C18325" s="465"/>
    </row>
    <row r="18326" spans="2:3" x14ac:dyDescent="0.2">
      <c r="B18326" s="465"/>
      <c r="C18326" s="465"/>
    </row>
    <row r="18327" spans="2:3" x14ac:dyDescent="0.2">
      <c r="B18327" s="465"/>
      <c r="C18327" s="465"/>
    </row>
    <row r="18328" spans="2:3" x14ac:dyDescent="0.2">
      <c r="B18328" s="465"/>
      <c r="C18328" s="465"/>
    </row>
    <row r="18329" spans="2:3" x14ac:dyDescent="0.2">
      <c r="B18329" s="465"/>
      <c r="C18329" s="465"/>
    </row>
    <row r="18330" spans="2:3" x14ac:dyDescent="0.2">
      <c r="B18330" s="465"/>
      <c r="C18330" s="465"/>
    </row>
    <row r="18331" spans="2:3" x14ac:dyDescent="0.2">
      <c r="B18331" s="465"/>
      <c r="C18331" s="465"/>
    </row>
    <row r="18332" spans="2:3" x14ac:dyDescent="0.2">
      <c r="B18332" s="465"/>
      <c r="C18332" s="465"/>
    </row>
    <row r="18333" spans="2:3" x14ac:dyDescent="0.2">
      <c r="B18333" s="465"/>
      <c r="C18333" s="465"/>
    </row>
    <row r="18334" spans="2:3" x14ac:dyDescent="0.2">
      <c r="B18334" s="465"/>
      <c r="C18334" s="465"/>
    </row>
    <row r="18335" spans="2:3" x14ac:dyDescent="0.2">
      <c r="B18335" s="465"/>
      <c r="C18335" s="465"/>
    </row>
    <row r="18336" spans="2:3" x14ac:dyDescent="0.2">
      <c r="B18336" s="465"/>
      <c r="C18336" s="465"/>
    </row>
    <row r="18337" spans="2:3" x14ac:dyDescent="0.2">
      <c r="B18337" s="465"/>
      <c r="C18337" s="465"/>
    </row>
    <row r="18338" spans="2:3" x14ac:dyDescent="0.2">
      <c r="B18338" s="465"/>
      <c r="C18338" s="465"/>
    </row>
    <row r="18339" spans="2:3" x14ac:dyDescent="0.2">
      <c r="B18339" s="465"/>
      <c r="C18339" s="465"/>
    </row>
    <row r="18340" spans="2:3" x14ac:dyDescent="0.2">
      <c r="B18340" s="465"/>
      <c r="C18340" s="465"/>
    </row>
    <row r="18341" spans="2:3" x14ac:dyDescent="0.2">
      <c r="B18341" s="465"/>
      <c r="C18341" s="465"/>
    </row>
    <row r="18342" spans="2:3" x14ac:dyDescent="0.2">
      <c r="B18342" s="465"/>
      <c r="C18342" s="465"/>
    </row>
    <row r="18343" spans="2:3" x14ac:dyDescent="0.2">
      <c r="B18343" s="465"/>
      <c r="C18343" s="465"/>
    </row>
    <row r="18344" spans="2:3" x14ac:dyDescent="0.2">
      <c r="B18344" s="465"/>
      <c r="C18344" s="465"/>
    </row>
    <row r="18345" spans="2:3" x14ac:dyDescent="0.2">
      <c r="B18345" s="465"/>
      <c r="C18345" s="465"/>
    </row>
    <row r="18346" spans="2:3" x14ac:dyDescent="0.2">
      <c r="B18346" s="465"/>
      <c r="C18346" s="465"/>
    </row>
    <row r="18347" spans="2:3" x14ac:dyDescent="0.2">
      <c r="B18347" s="465"/>
      <c r="C18347" s="465"/>
    </row>
    <row r="18348" spans="2:3" x14ac:dyDescent="0.2">
      <c r="B18348" s="465"/>
      <c r="C18348" s="465"/>
    </row>
    <row r="18349" spans="2:3" x14ac:dyDescent="0.2">
      <c r="B18349" s="465"/>
      <c r="C18349" s="465"/>
    </row>
    <row r="18350" spans="2:3" x14ac:dyDescent="0.2">
      <c r="B18350" s="465"/>
      <c r="C18350" s="465"/>
    </row>
    <row r="18351" spans="2:3" x14ac:dyDescent="0.2">
      <c r="B18351" s="465"/>
      <c r="C18351" s="465"/>
    </row>
    <row r="18352" spans="2:3" x14ac:dyDescent="0.2">
      <c r="B18352" s="465"/>
      <c r="C18352" s="465"/>
    </row>
    <row r="18353" spans="2:3" x14ac:dyDescent="0.2">
      <c r="B18353" s="465"/>
      <c r="C18353" s="465"/>
    </row>
    <row r="18354" spans="2:3" x14ac:dyDescent="0.2">
      <c r="B18354" s="465"/>
      <c r="C18354" s="465"/>
    </row>
    <row r="18355" spans="2:3" x14ac:dyDescent="0.2">
      <c r="B18355" s="465"/>
      <c r="C18355" s="465"/>
    </row>
    <row r="18356" spans="2:3" x14ac:dyDescent="0.2">
      <c r="B18356" s="465"/>
      <c r="C18356" s="465"/>
    </row>
    <row r="18357" spans="2:3" x14ac:dyDescent="0.2">
      <c r="B18357" s="465"/>
      <c r="C18357" s="465"/>
    </row>
    <row r="18358" spans="2:3" x14ac:dyDescent="0.2">
      <c r="B18358" s="465"/>
      <c r="C18358" s="465"/>
    </row>
    <row r="18359" spans="2:3" x14ac:dyDescent="0.2">
      <c r="B18359" s="465"/>
      <c r="C18359" s="465"/>
    </row>
    <row r="18360" spans="2:3" x14ac:dyDescent="0.2">
      <c r="B18360" s="465"/>
      <c r="C18360" s="465"/>
    </row>
    <row r="18361" spans="2:3" x14ac:dyDescent="0.2">
      <c r="B18361" s="465"/>
      <c r="C18361" s="465"/>
    </row>
    <row r="18362" spans="2:3" x14ac:dyDescent="0.2">
      <c r="B18362" s="465"/>
      <c r="C18362" s="465"/>
    </row>
    <row r="18363" spans="2:3" x14ac:dyDescent="0.2">
      <c r="B18363" s="465"/>
      <c r="C18363" s="465"/>
    </row>
    <row r="18364" spans="2:3" x14ac:dyDescent="0.2">
      <c r="B18364" s="465"/>
      <c r="C18364" s="465"/>
    </row>
    <row r="18365" spans="2:3" x14ac:dyDescent="0.2">
      <c r="B18365" s="465"/>
      <c r="C18365" s="465"/>
    </row>
    <row r="18366" spans="2:3" x14ac:dyDescent="0.2">
      <c r="B18366" s="465"/>
      <c r="C18366" s="465"/>
    </row>
    <row r="18367" spans="2:3" x14ac:dyDescent="0.2">
      <c r="B18367" s="465"/>
      <c r="C18367" s="465"/>
    </row>
    <row r="18368" spans="2:3" x14ac:dyDescent="0.2">
      <c r="B18368" s="465"/>
      <c r="C18368" s="465"/>
    </row>
    <row r="18369" spans="2:3" x14ac:dyDescent="0.2">
      <c r="B18369" s="465"/>
      <c r="C18369" s="465"/>
    </row>
    <row r="18370" spans="2:3" x14ac:dyDescent="0.2">
      <c r="B18370" s="465"/>
      <c r="C18370" s="465"/>
    </row>
    <row r="18371" spans="2:3" x14ac:dyDescent="0.2">
      <c r="B18371" s="465"/>
      <c r="C18371" s="465"/>
    </row>
    <row r="18372" spans="2:3" x14ac:dyDescent="0.2">
      <c r="B18372" s="465"/>
      <c r="C18372" s="465"/>
    </row>
    <row r="18373" spans="2:3" x14ac:dyDescent="0.2">
      <c r="B18373" s="465"/>
      <c r="C18373" s="465"/>
    </row>
    <row r="18374" spans="2:3" x14ac:dyDescent="0.2">
      <c r="B18374" s="465"/>
      <c r="C18374" s="465"/>
    </row>
    <row r="18375" spans="2:3" x14ac:dyDescent="0.2">
      <c r="B18375" s="465"/>
      <c r="C18375" s="465"/>
    </row>
    <row r="18376" spans="2:3" x14ac:dyDescent="0.2">
      <c r="B18376" s="465"/>
      <c r="C18376" s="465"/>
    </row>
    <row r="18377" spans="2:3" x14ac:dyDescent="0.2">
      <c r="B18377" s="465"/>
      <c r="C18377" s="465"/>
    </row>
    <row r="18378" spans="2:3" x14ac:dyDescent="0.2">
      <c r="B18378" s="465"/>
      <c r="C18378" s="465"/>
    </row>
    <row r="18379" spans="2:3" x14ac:dyDescent="0.2">
      <c r="B18379" s="465"/>
      <c r="C18379" s="465"/>
    </row>
    <row r="18380" spans="2:3" x14ac:dyDescent="0.2">
      <c r="B18380" s="465"/>
      <c r="C18380" s="465"/>
    </row>
    <row r="18381" spans="2:3" x14ac:dyDescent="0.2">
      <c r="B18381" s="465"/>
      <c r="C18381" s="465"/>
    </row>
    <row r="18382" spans="2:3" x14ac:dyDescent="0.2">
      <c r="B18382" s="465"/>
      <c r="C18382" s="465"/>
    </row>
    <row r="18383" spans="2:3" x14ac:dyDescent="0.2">
      <c r="B18383" s="465"/>
      <c r="C18383" s="465"/>
    </row>
    <row r="18384" spans="2:3" x14ac:dyDescent="0.2">
      <c r="B18384" s="465"/>
      <c r="C18384" s="465"/>
    </row>
    <row r="18385" spans="2:3" x14ac:dyDescent="0.2">
      <c r="B18385" s="465"/>
      <c r="C18385" s="465"/>
    </row>
    <row r="18386" spans="2:3" x14ac:dyDescent="0.2">
      <c r="B18386" s="465"/>
      <c r="C18386" s="465"/>
    </row>
    <row r="18387" spans="2:3" x14ac:dyDescent="0.2">
      <c r="B18387" s="465"/>
      <c r="C18387" s="465"/>
    </row>
    <row r="18388" spans="2:3" x14ac:dyDescent="0.2">
      <c r="B18388" s="465"/>
      <c r="C18388" s="465"/>
    </row>
    <row r="18389" spans="2:3" x14ac:dyDescent="0.2">
      <c r="B18389" s="465"/>
      <c r="C18389" s="465"/>
    </row>
    <row r="18390" spans="2:3" x14ac:dyDescent="0.2">
      <c r="B18390" s="465"/>
      <c r="C18390" s="465"/>
    </row>
    <row r="18391" spans="2:3" x14ac:dyDescent="0.2">
      <c r="B18391" s="465"/>
      <c r="C18391" s="465"/>
    </row>
    <row r="18392" spans="2:3" x14ac:dyDescent="0.2">
      <c r="B18392" s="465"/>
      <c r="C18392" s="465"/>
    </row>
    <row r="18393" spans="2:3" x14ac:dyDescent="0.2">
      <c r="B18393" s="465"/>
      <c r="C18393" s="465"/>
    </row>
    <row r="18394" spans="2:3" x14ac:dyDescent="0.2">
      <c r="B18394" s="465"/>
      <c r="C18394" s="465"/>
    </row>
    <row r="18395" spans="2:3" x14ac:dyDescent="0.2">
      <c r="B18395" s="465"/>
      <c r="C18395" s="465"/>
    </row>
    <row r="18396" spans="2:3" x14ac:dyDescent="0.2">
      <c r="B18396" s="465"/>
      <c r="C18396" s="465"/>
    </row>
    <row r="18397" spans="2:3" x14ac:dyDescent="0.2">
      <c r="B18397" s="465"/>
      <c r="C18397" s="465"/>
    </row>
    <row r="18398" spans="2:3" x14ac:dyDescent="0.2">
      <c r="B18398" s="465"/>
      <c r="C18398" s="465"/>
    </row>
    <row r="18399" spans="2:3" x14ac:dyDescent="0.2">
      <c r="B18399" s="465"/>
      <c r="C18399" s="465"/>
    </row>
    <row r="18400" spans="2:3" x14ac:dyDescent="0.2">
      <c r="B18400" s="465"/>
      <c r="C18400" s="465"/>
    </row>
    <row r="18401" spans="2:3" x14ac:dyDescent="0.2">
      <c r="B18401" s="465"/>
      <c r="C18401" s="465"/>
    </row>
    <row r="18402" spans="2:3" x14ac:dyDescent="0.2">
      <c r="B18402" s="465"/>
      <c r="C18402" s="465"/>
    </row>
    <row r="18403" spans="2:3" x14ac:dyDescent="0.2">
      <c r="B18403" s="465"/>
      <c r="C18403" s="465"/>
    </row>
    <row r="18404" spans="2:3" x14ac:dyDescent="0.2">
      <c r="B18404" s="465"/>
      <c r="C18404" s="465"/>
    </row>
    <row r="18405" spans="2:3" x14ac:dyDescent="0.2">
      <c r="B18405" s="465"/>
      <c r="C18405" s="465"/>
    </row>
    <row r="18406" spans="2:3" x14ac:dyDescent="0.2">
      <c r="B18406" s="465"/>
      <c r="C18406" s="465"/>
    </row>
    <row r="18407" spans="2:3" x14ac:dyDescent="0.2">
      <c r="B18407" s="465"/>
      <c r="C18407" s="465"/>
    </row>
    <row r="18408" spans="2:3" x14ac:dyDescent="0.2">
      <c r="B18408" s="465"/>
      <c r="C18408" s="465"/>
    </row>
    <row r="18409" spans="2:3" x14ac:dyDescent="0.2">
      <c r="B18409" s="465"/>
      <c r="C18409" s="465"/>
    </row>
    <row r="18410" spans="2:3" x14ac:dyDescent="0.2">
      <c r="B18410" s="465"/>
      <c r="C18410" s="465"/>
    </row>
    <row r="18411" spans="2:3" x14ac:dyDescent="0.2">
      <c r="B18411" s="465"/>
      <c r="C18411" s="465"/>
    </row>
    <row r="18412" spans="2:3" x14ac:dyDescent="0.2">
      <c r="B18412" s="465"/>
      <c r="C18412" s="465"/>
    </row>
    <row r="18413" spans="2:3" x14ac:dyDescent="0.2">
      <c r="B18413" s="465"/>
      <c r="C18413" s="465"/>
    </row>
    <row r="18414" spans="2:3" x14ac:dyDescent="0.2">
      <c r="B18414" s="465"/>
      <c r="C18414" s="465"/>
    </row>
    <row r="18415" spans="2:3" x14ac:dyDescent="0.2">
      <c r="B18415" s="465"/>
      <c r="C18415" s="465"/>
    </row>
    <row r="18416" spans="2:3" x14ac:dyDescent="0.2">
      <c r="B18416" s="465"/>
      <c r="C18416" s="465"/>
    </row>
    <row r="18417" spans="2:3" x14ac:dyDescent="0.2">
      <c r="B18417" s="465"/>
      <c r="C18417" s="465"/>
    </row>
    <row r="18418" spans="2:3" x14ac:dyDescent="0.2">
      <c r="B18418" s="465"/>
      <c r="C18418" s="465"/>
    </row>
    <row r="18419" spans="2:3" x14ac:dyDescent="0.2">
      <c r="B18419" s="465"/>
      <c r="C18419" s="465"/>
    </row>
    <row r="18420" spans="2:3" x14ac:dyDescent="0.2">
      <c r="B18420" s="465"/>
      <c r="C18420" s="465"/>
    </row>
    <row r="18421" spans="2:3" x14ac:dyDescent="0.2">
      <c r="B18421" s="465"/>
      <c r="C18421" s="465"/>
    </row>
    <row r="18422" spans="2:3" x14ac:dyDescent="0.2">
      <c r="B18422" s="465"/>
      <c r="C18422" s="465"/>
    </row>
    <row r="18423" spans="2:3" x14ac:dyDescent="0.2">
      <c r="B18423" s="465"/>
      <c r="C18423" s="465"/>
    </row>
    <row r="18424" spans="2:3" x14ac:dyDescent="0.2">
      <c r="B18424" s="465"/>
      <c r="C18424" s="465"/>
    </row>
    <row r="18425" spans="2:3" x14ac:dyDescent="0.2">
      <c r="B18425" s="465"/>
      <c r="C18425" s="465"/>
    </row>
    <row r="18426" spans="2:3" x14ac:dyDescent="0.2">
      <c r="B18426" s="465"/>
      <c r="C18426" s="465"/>
    </row>
    <row r="18427" spans="2:3" x14ac:dyDescent="0.2">
      <c r="B18427" s="465"/>
      <c r="C18427" s="465"/>
    </row>
    <row r="18428" spans="2:3" x14ac:dyDescent="0.2">
      <c r="B18428" s="465"/>
      <c r="C18428" s="465"/>
    </row>
    <row r="18429" spans="2:3" x14ac:dyDescent="0.2">
      <c r="B18429" s="465"/>
      <c r="C18429" s="465"/>
    </row>
    <row r="18430" spans="2:3" x14ac:dyDescent="0.2">
      <c r="B18430" s="465"/>
      <c r="C18430" s="465"/>
    </row>
    <row r="18431" spans="2:3" x14ac:dyDescent="0.2">
      <c r="B18431" s="465"/>
      <c r="C18431" s="465"/>
    </row>
    <row r="18432" spans="2:3" x14ac:dyDescent="0.2">
      <c r="B18432" s="465"/>
      <c r="C18432" s="465"/>
    </row>
    <row r="18433" spans="2:3" x14ac:dyDescent="0.2">
      <c r="B18433" s="465"/>
      <c r="C18433" s="465"/>
    </row>
    <row r="18434" spans="2:3" x14ac:dyDescent="0.2">
      <c r="B18434" s="465"/>
      <c r="C18434" s="465"/>
    </row>
    <row r="18435" spans="2:3" x14ac:dyDescent="0.2">
      <c r="B18435" s="465"/>
      <c r="C18435" s="465"/>
    </row>
    <row r="18436" spans="2:3" x14ac:dyDescent="0.2">
      <c r="B18436" s="465"/>
      <c r="C18436" s="465"/>
    </row>
    <row r="18437" spans="2:3" x14ac:dyDescent="0.2">
      <c r="B18437" s="465"/>
      <c r="C18437" s="465"/>
    </row>
    <row r="18438" spans="2:3" x14ac:dyDescent="0.2">
      <c r="B18438" s="465"/>
      <c r="C18438" s="465"/>
    </row>
    <row r="18439" spans="2:3" x14ac:dyDescent="0.2">
      <c r="B18439" s="465"/>
      <c r="C18439" s="465"/>
    </row>
    <row r="18440" spans="2:3" x14ac:dyDescent="0.2">
      <c r="B18440" s="465"/>
      <c r="C18440" s="465"/>
    </row>
    <row r="18441" spans="2:3" x14ac:dyDescent="0.2">
      <c r="B18441" s="465"/>
      <c r="C18441" s="465"/>
    </row>
    <row r="18442" spans="2:3" x14ac:dyDescent="0.2">
      <c r="B18442" s="465"/>
      <c r="C18442" s="465"/>
    </row>
    <row r="18443" spans="2:3" x14ac:dyDescent="0.2">
      <c r="B18443" s="465"/>
      <c r="C18443" s="465"/>
    </row>
    <row r="18444" spans="2:3" x14ac:dyDescent="0.2">
      <c r="B18444" s="465"/>
      <c r="C18444" s="465"/>
    </row>
    <row r="18445" spans="2:3" x14ac:dyDescent="0.2">
      <c r="B18445" s="465"/>
      <c r="C18445" s="465"/>
    </row>
    <row r="18446" spans="2:3" x14ac:dyDescent="0.2">
      <c r="B18446" s="465"/>
      <c r="C18446" s="465"/>
    </row>
    <row r="18447" spans="2:3" x14ac:dyDescent="0.2">
      <c r="B18447" s="465"/>
      <c r="C18447" s="465"/>
    </row>
    <row r="18448" spans="2:3" x14ac:dyDescent="0.2">
      <c r="B18448" s="465"/>
      <c r="C18448" s="465"/>
    </row>
    <row r="18449" spans="2:3" x14ac:dyDescent="0.2">
      <c r="B18449" s="465"/>
      <c r="C18449" s="465"/>
    </row>
    <row r="18450" spans="2:3" x14ac:dyDescent="0.2">
      <c r="B18450" s="465"/>
      <c r="C18450" s="465"/>
    </row>
    <row r="18451" spans="2:3" x14ac:dyDescent="0.2">
      <c r="B18451" s="465"/>
      <c r="C18451" s="465"/>
    </row>
    <row r="18452" spans="2:3" x14ac:dyDescent="0.2">
      <c r="B18452" s="465"/>
      <c r="C18452" s="465"/>
    </row>
    <row r="18453" spans="2:3" x14ac:dyDescent="0.2">
      <c r="B18453" s="465"/>
      <c r="C18453" s="465"/>
    </row>
    <row r="18454" spans="2:3" x14ac:dyDescent="0.2">
      <c r="B18454" s="465"/>
      <c r="C18454" s="465"/>
    </row>
    <row r="18455" spans="2:3" x14ac:dyDescent="0.2">
      <c r="B18455" s="465"/>
      <c r="C18455" s="465"/>
    </row>
    <row r="18456" spans="2:3" x14ac:dyDescent="0.2">
      <c r="B18456" s="465"/>
      <c r="C18456" s="465"/>
    </row>
    <row r="18457" spans="2:3" x14ac:dyDescent="0.2">
      <c r="B18457" s="465"/>
      <c r="C18457" s="465"/>
    </row>
    <row r="18458" spans="2:3" x14ac:dyDescent="0.2">
      <c r="B18458" s="465"/>
      <c r="C18458" s="465"/>
    </row>
    <row r="18459" spans="2:3" x14ac:dyDescent="0.2">
      <c r="B18459" s="465"/>
      <c r="C18459" s="465"/>
    </row>
    <row r="18460" spans="2:3" x14ac:dyDescent="0.2">
      <c r="B18460" s="465"/>
      <c r="C18460" s="465"/>
    </row>
    <row r="18461" spans="2:3" x14ac:dyDescent="0.2">
      <c r="B18461" s="465"/>
      <c r="C18461" s="465"/>
    </row>
    <row r="18462" spans="2:3" x14ac:dyDescent="0.2">
      <c r="B18462" s="465"/>
      <c r="C18462" s="465"/>
    </row>
    <row r="18463" spans="2:3" x14ac:dyDescent="0.2">
      <c r="B18463" s="465"/>
      <c r="C18463" s="465"/>
    </row>
    <row r="18464" spans="2:3" x14ac:dyDescent="0.2">
      <c r="B18464" s="465"/>
      <c r="C18464" s="465"/>
    </row>
    <row r="18465" spans="2:3" x14ac:dyDescent="0.2">
      <c r="B18465" s="465"/>
      <c r="C18465" s="465"/>
    </row>
    <row r="18466" spans="2:3" x14ac:dyDescent="0.2">
      <c r="B18466" s="465"/>
      <c r="C18466" s="465"/>
    </row>
    <row r="18467" spans="2:3" x14ac:dyDescent="0.2">
      <c r="B18467" s="465"/>
      <c r="C18467" s="465"/>
    </row>
    <row r="18468" spans="2:3" x14ac:dyDescent="0.2">
      <c r="B18468" s="465"/>
      <c r="C18468" s="465"/>
    </row>
    <row r="18469" spans="2:3" x14ac:dyDescent="0.2">
      <c r="B18469" s="465"/>
      <c r="C18469" s="465"/>
    </row>
    <row r="18470" spans="2:3" x14ac:dyDescent="0.2">
      <c r="B18470" s="465"/>
      <c r="C18470" s="465"/>
    </row>
    <row r="18471" spans="2:3" x14ac:dyDescent="0.2">
      <c r="B18471" s="465"/>
      <c r="C18471" s="465"/>
    </row>
    <row r="18472" spans="2:3" x14ac:dyDescent="0.2">
      <c r="B18472" s="465"/>
      <c r="C18472" s="465"/>
    </row>
    <row r="18473" spans="2:3" x14ac:dyDescent="0.2">
      <c r="B18473" s="465"/>
      <c r="C18473" s="465"/>
    </row>
    <row r="18474" spans="2:3" x14ac:dyDescent="0.2">
      <c r="B18474" s="465"/>
      <c r="C18474" s="465"/>
    </row>
    <row r="18475" spans="2:3" x14ac:dyDescent="0.2">
      <c r="B18475" s="465"/>
      <c r="C18475" s="465"/>
    </row>
    <row r="18476" spans="2:3" x14ac:dyDescent="0.2">
      <c r="B18476" s="465"/>
      <c r="C18476" s="465"/>
    </row>
    <row r="18477" spans="2:3" x14ac:dyDescent="0.2">
      <c r="B18477" s="465"/>
      <c r="C18477" s="465"/>
    </row>
    <row r="18478" spans="2:3" x14ac:dyDescent="0.2">
      <c r="B18478" s="465"/>
      <c r="C18478" s="465"/>
    </row>
    <row r="18479" spans="2:3" x14ac:dyDescent="0.2">
      <c r="B18479" s="465"/>
      <c r="C18479" s="465"/>
    </row>
    <row r="18480" spans="2:3" x14ac:dyDescent="0.2">
      <c r="B18480" s="465"/>
      <c r="C18480" s="465"/>
    </row>
    <row r="18481" spans="2:3" x14ac:dyDescent="0.2">
      <c r="B18481" s="465"/>
      <c r="C18481" s="465"/>
    </row>
    <row r="18482" spans="2:3" x14ac:dyDescent="0.2">
      <c r="B18482" s="465"/>
      <c r="C18482" s="465"/>
    </row>
    <row r="18483" spans="2:3" x14ac:dyDescent="0.2">
      <c r="B18483" s="465"/>
      <c r="C18483" s="465"/>
    </row>
    <row r="18484" spans="2:3" x14ac:dyDescent="0.2">
      <c r="B18484" s="465"/>
      <c r="C18484" s="465"/>
    </row>
    <row r="18485" spans="2:3" x14ac:dyDescent="0.2">
      <c r="B18485" s="465"/>
      <c r="C18485" s="465"/>
    </row>
    <row r="18486" spans="2:3" x14ac:dyDescent="0.2">
      <c r="B18486" s="465"/>
      <c r="C18486" s="465"/>
    </row>
    <row r="18487" spans="2:3" x14ac:dyDescent="0.2">
      <c r="B18487" s="465"/>
      <c r="C18487" s="465"/>
    </row>
    <row r="18488" spans="2:3" x14ac:dyDescent="0.2">
      <c r="B18488" s="465"/>
      <c r="C18488" s="465"/>
    </row>
    <row r="18489" spans="2:3" x14ac:dyDescent="0.2">
      <c r="B18489" s="465"/>
      <c r="C18489" s="465"/>
    </row>
    <row r="18490" spans="2:3" x14ac:dyDescent="0.2">
      <c r="B18490" s="465"/>
      <c r="C18490" s="465"/>
    </row>
    <row r="18491" spans="2:3" x14ac:dyDescent="0.2">
      <c r="B18491" s="465"/>
      <c r="C18491" s="465"/>
    </row>
    <row r="18492" spans="2:3" x14ac:dyDescent="0.2">
      <c r="B18492" s="465"/>
      <c r="C18492" s="465"/>
    </row>
    <row r="18493" spans="2:3" x14ac:dyDescent="0.2">
      <c r="B18493" s="465"/>
      <c r="C18493" s="465"/>
    </row>
    <row r="18494" spans="2:3" x14ac:dyDescent="0.2">
      <c r="B18494" s="465"/>
      <c r="C18494" s="465"/>
    </row>
    <row r="18495" spans="2:3" x14ac:dyDescent="0.2">
      <c r="B18495" s="465"/>
      <c r="C18495" s="465"/>
    </row>
    <row r="18496" spans="2:3" x14ac:dyDescent="0.2">
      <c r="B18496" s="465"/>
      <c r="C18496" s="465"/>
    </row>
    <row r="18497" spans="2:3" x14ac:dyDescent="0.2">
      <c r="B18497" s="465"/>
      <c r="C18497" s="465"/>
    </row>
    <row r="18498" spans="2:3" x14ac:dyDescent="0.2">
      <c r="B18498" s="465"/>
      <c r="C18498" s="465"/>
    </row>
    <row r="18499" spans="2:3" x14ac:dyDescent="0.2">
      <c r="B18499" s="465"/>
      <c r="C18499" s="465"/>
    </row>
    <row r="18500" spans="2:3" x14ac:dyDescent="0.2">
      <c r="B18500" s="465"/>
      <c r="C18500" s="465"/>
    </row>
    <row r="18501" spans="2:3" x14ac:dyDescent="0.2">
      <c r="B18501" s="465"/>
      <c r="C18501" s="465"/>
    </row>
    <row r="18502" spans="2:3" x14ac:dyDescent="0.2">
      <c r="B18502" s="465"/>
      <c r="C18502" s="465"/>
    </row>
    <row r="18503" spans="2:3" x14ac:dyDescent="0.2">
      <c r="B18503" s="465"/>
      <c r="C18503" s="465"/>
    </row>
    <row r="18504" spans="2:3" x14ac:dyDescent="0.2">
      <c r="B18504" s="465"/>
      <c r="C18504" s="465"/>
    </row>
    <row r="18505" spans="2:3" x14ac:dyDescent="0.2">
      <c r="B18505" s="465"/>
      <c r="C18505" s="465"/>
    </row>
    <row r="18506" spans="2:3" x14ac:dyDescent="0.2">
      <c r="B18506" s="465"/>
      <c r="C18506" s="465"/>
    </row>
    <row r="18507" spans="2:3" x14ac:dyDescent="0.2">
      <c r="B18507" s="465"/>
      <c r="C18507" s="465"/>
    </row>
    <row r="18508" spans="2:3" x14ac:dyDescent="0.2">
      <c r="B18508" s="465"/>
      <c r="C18508" s="465"/>
    </row>
    <row r="18509" spans="2:3" x14ac:dyDescent="0.2">
      <c r="B18509" s="465"/>
      <c r="C18509" s="465"/>
    </row>
    <row r="18510" spans="2:3" x14ac:dyDescent="0.2">
      <c r="B18510" s="465"/>
      <c r="C18510" s="465"/>
    </row>
    <row r="18511" spans="2:3" x14ac:dyDescent="0.2">
      <c r="B18511" s="465"/>
      <c r="C18511" s="465"/>
    </row>
    <row r="18512" spans="2:3" x14ac:dyDescent="0.2">
      <c r="B18512" s="465"/>
      <c r="C18512" s="465"/>
    </row>
    <row r="18513" spans="2:3" x14ac:dyDescent="0.2">
      <c r="B18513" s="465"/>
      <c r="C18513" s="465"/>
    </row>
    <row r="18514" spans="2:3" x14ac:dyDescent="0.2">
      <c r="B18514" s="465"/>
      <c r="C18514" s="465"/>
    </row>
    <row r="18515" spans="2:3" x14ac:dyDescent="0.2">
      <c r="B18515" s="465"/>
      <c r="C18515" s="465"/>
    </row>
    <row r="18516" spans="2:3" x14ac:dyDescent="0.2">
      <c r="B18516" s="465"/>
      <c r="C18516" s="465"/>
    </row>
    <row r="18517" spans="2:3" x14ac:dyDescent="0.2">
      <c r="B18517" s="465"/>
      <c r="C18517" s="465"/>
    </row>
    <row r="18518" spans="2:3" x14ac:dyDescent="0.2">
      <c r="B18518" s="465"/>
      <c r="C18518" s="465"/>
    </row>
    <row r="18519" spans="2:3" x14ac:dyDescent="0.2">
      <c r="B18519" s="465"/>
      <c r="C18519" s="465"/>
    </row>
    <row r="18520" spans="2:3" x14ac:dyDescent="0.2">
      <c r="B18520" s="465"/>
      <c r="C18520" s="465"/>
    </row>
    <row r="18521" spans="2:3" x14ac:dyDescent="0.2">
      <c r="B18521" s="465"/>
      <c r="C18521" s="465"/>
    </row>
    <row r="18522" spans="2:3" x14ac:dyDescent="0.2">
      <c r="B18522" s="465"/>
      <c r="C18522" s="465"/>
    </row>
    <row r="18523" spans="2:3" x14ac:dyDescent="0.2">
      <c r="B18523" s="465"/>
      <c r="C18523" s="465"/>
    </row>
    <row r="18524" spans="2:3" x14ac:dyDescent="0.2">
      <c r="B18524" s="465"/>
      <c r="C18524" s="465"/>
    </row>
    <row r="18525" spans="2:3" x14ac:dyDescent="0.2">
      <c r="B18525" s="465"/>
      <c r="C18525" s="465"/>
    </row>
    <row r="18526" spans="2:3" x14ac:dyDescent="0.2">
      <c r="B18526" s="465"/>
      <c r="C18526" s="465"/>
    </row>
    <row r="18527" spans="2:3" x14ac:dyDescent="0.2">
      <c r="B18527" s="465"/>
      <c r="C18527" s="465"/>
    </row>
    <row r="18528" spans="2:3" x14ac:dyDescent="0.2">
      <c r="B18528" s="465"/>
      <c r="C18528" s="465"/>
    </row>
    <row r="18529" spans="2:3" x14ac:dyDescent="0.2">
      <c r="B18529" s="465"/>
      <c r="C18529" s="465"/>
    </row>
    <row r="18530" spans="2:3" x14ac:dyDescent="0.2">
      <c r="B18530" s="465"/>
      <c r="C18530" s="465"/>
    </row>
    <row r="18531" spans="2:3" x14ac:dyDescent="0.2">
      <c r="B18531" s="465"/>
      <c r="C18531" s="465"/>
    </row>
    <row r="18532" spans="2:3" x14ac:dyDescent="0.2">
      <c r="B18532" s="465"/>
      <c r="C18532" s="465"/>
    </row>
    <row r="18533" spans="2:3" x14ac:dyDescent="0.2">
      <c r="B18533" s="465"/>
      <c r="C18533" s="465"/>
    </row>
    <row r="18534" spans="2:3" x14ac:dyDescent="0.2">
      <c r="B18534" s="465"/>
      <c r="C18534" s="465"/>
    </row>
    <row r="18535" spans="2:3" x14ac:dyDescent="0.2">
      <c r="B18535" s="465"/>
      <c r="C18535" s="465"/>
    </row>
    <row r="18536" spans="2:3" x14ac:dyDescent="0.2">
      <c r="B18536" s="465"/>
      <c r="C18536" s="465"/>
    </row>
    <row r="18537" spans="2:3" x14ac:dyDescent="0.2">
      <c r="B18537" s="465"/>
      <c r="C18537" s="465"/>
    </row>
    <row r="18538" spans="2:3" x14ac:dyDescent="0.2">
      <c r="B18538" s="465"/>
      <c r="C18538" s="465"/>
    </row>
    <row r="18539" spans="2:3" x14ac:dyDescent="0.2">
      <c r="B18539" s="465"/>
      <c r="C18539" s="465"/>
    </row>
    <row r="18540" spans="2:3" x14ac:dyDescent="0.2">
      <c r="B18540" s="465"/>
      <c r="C18540" s="465"/>
    </row>
    <row r="18541" spans="2:3" x14ac:dyDescent="0.2">
      <c r="B18541" s="465"/>
      <c r="C18541" s="465"/>
    </row>
    <row r="18542" spans="2:3" x14ac:dyDescent="0.2">
      <c r="B18542" s="465"/>
      <c r="C18542" s="465"/>
    </row>
    <row r="18543" spans="2:3" x14ac:dyDescent="0.2">
      <c r="B18543" s="465"/>
      <c r="C18543" s="465"/>
    </row>
    <row r="18544" spans="2:3" x14ac:dyDescent="0.2">
      <c r="B18544" s="465"/>
      <c r="C18544" s="465"/>
    </row>
    <row r="18545" spans="2:3" x14ac:dyDescent="0.2">
      <c r="B18545" s="465"/>
      <c r="C18545" s="465"/>
    </row>
    <row r="18546" spans="2:3" x14ac:dyDescent="0.2">
      <c r="B18546" s="465"/>
      <c r="C18546" s="465"/>
    </row>
    <row r="18547" spans="2:3" x14ac:dyDescent="0.2">
      <c r="B18547" s="465"/>
      <c r="C18547" s="465"/>
    </row>
    <row r="18548" spans="2:3" x14ac:dyDescent="0.2">
      <c r="B18548" s="465"/>
      <c r="C18548" s="465"/>
    </row>
    <row r="18549" spans="2:3" x14ac:dyDescent="0.2">
      <c r="B18549" s="465"/>
      <c r="C18549" s="465"/>
    </row>
    <row r="18550" spans="2:3" x14ac:dyDescent="0.2">
      <c r="B18550" s="465"/>
      <c r="C18550" s="465"/>
    </row>
    <row r="18551" spans="2:3" x14ac:dyDescent="0.2">
      <c r="B18551" s="465"/>
      <c r="C18551" s="465"/>
    </row>
    <row r="18552" spans="2:3" x14ac:dyDescent="0.2">
      <c r="B18552" s="465"/>
      <c r="C18552" s="465"/>
    </row>
    <row r="18553" spans="2:3" x14ac:dyDescent="0.2">
      <c r="B18553" s="465"/>
      <c r="C18553" s="465"/>
    </row>
    <row r="18554" spans="2:3" x14ac:dyDescent="0.2">
      <c r="B18554" s="465"/>
      <c r="C18554" s="465"/>
    </row>
    <row r="18555" spans="2:3" x14ac:dyDescent="0.2">
      <c r="B18555" s="465"/>
      <c r="C18555" s="465"/>
    </row>
    <row r="18556" spans="2:3" x14ac:dyDescent="0.2">
      <c r="B18556" s="465"/>
      <c r="C18556" s="465"/>
    </row>
    <row r="18557" spans="2:3" x14ac:dyDescent="0.2">
      <c r="B18557" s="465"/>
      <c r="C18557" s="465"/>
    </row>
    <row r="18558" spans="2:3" x14ac:dyDescent="0.2">
      <c r="B18558" s="465"/>
      <c r="C18558" s="465"/>
    </row>
    <row r="18559" spans="2:3" x14ac:dyDescent="0.2">
      <c r="B18559" s="465"/>
      <c r="C18559" s="465"/>
    </row>
    <row r="18560" spans="2:3" x14ac:dyDescent="0.2">
      <c r="B18560" s="465"/>
      <c r="C18560" s="465"/>
    </row>
    <row r="18561" spans="2:3" x14ac:dyDescent="0.2">
      <c r="B18561" s="465"/>
      <c r="C18561" s="465"/>
    </row>
    <row r="18562" spans="2:3" x14ac:dyDescent="0.2">
      <c r="B18562" s="465"/>
      <c r="C18562" s="465"/>
    </row>
    <row r="18563" spans="2:3" x14ac:dyDescent="0.2">
      <c r="B18563" s="465"/>
      <c r="C18563" s="465"/>
    </row>
    <row r="18564" spans="2:3" x14ac:dyDescent="0.2">
      <c r="B18564" s="465"/>
      <c r="C18564" s="465"/>
    </row>
    <row r="18565" spans="2:3" x14ac:dyDescent="0.2">
      <c r="B18565" s="465"/>
      <c r="C18565" s="465"/>
    </row>
    <row r="18566" spans="2:3" x14ac:dyDescent="0.2">
      <c r="B18566" s="465"/>
      <c r="C18566" s="465"/>
    </row>
    <row r="18567" spans="2:3" x14ac:dyDescent="0.2">
      <c r="B18567" s="465"/>
      <c r="C18567" s="465"/>
    </row>
    <row r="18568" spans="2:3" x14ac:dyDescent="0.2">
      <c r="B18568" s="465"/>
      <c r="C18568" s="465"/>
    </row>
    <row r="18569" spans="2:3" x14ac:dyDescent="0.2">
      <c r="B18569" s="465"/>
      <c r="C18569" s="465"/>
    </row>
    <row r="18570" spans="2:3" x14ac:dyDescent="0.2">
      <c r="B18570" s="465"/>
      <c r="C18570" s="465"/>
    </row>
    <row r="18571" spans="2:3" x14ac:dyDescent="0.2">
      <c r="B18571" s="465"/>
      <c r="C18571" s="465"/>
    </row>
    <row r="18572" spans="2:3" x14ac:dyDescent="0.2">
      <c r="B18572" s="465"/>
      <c r="C18572" s="465"/>
    </row>
    <row r="18573" spans="2:3" x14ac:dyDescent="0.2">
      <c r="B18573" s="465"/>
      <c r="C18573" s="465"/>
    </row>
    <row r="18574" spans="2:3" x14ac:dyDescent="0.2">
      <c r="B18574" s="465"/>
      <c r="C18574" s="465"/>
    </row>
    <row r="18575" spans="2:3" x14ac:dyDescent="0.2">
      <c r="B18575" s="465"/>
      <c r="C18575" s="465"/>
    </row>
    <row r="18576" spans="2:3" x14ac:dyDescent="0.2">
      <c r="B18576" s="465"/>
      <c r="C18576" s="465"/>
    </row>
    <row r="18577" spans="2:3" x14ac:dyDescent="0.2">
      <c r="B18577" s="465"/>
      <c r="C18577" s="465"/>
    </row>
    <row r="18578" spans="2:3" x14ac:dyDescent="0.2">
      <c r="B18578" s="465"/>
      <c r="C18578" s="465"/>
    </row>
    <row r="18579" spans="2:3" x14ac:dyDescent="0.2">
      <c r="B18579" s="465"/>
      <c r="C18579" s="465"/>
    </row>
    <row r="18580" spans="2:3" x14ac:dyDescent="0.2">
      <c r="B18580" s="465"/>
      <c r="C18580" s="465"/>
    </row>
    <row r="18581" spans="2:3" x14ac:dyDescent="0.2">
      <c r="B18581" s="465"/>
      <c r="C18581" s="465"/>
    </row>
    <row r="18582" spans="2:3" x14ac:dyDescent="0.2">
      <c r="B18582" s="465"/>
      <c r="C18582" s="465"/>
    </row>
    <row r="18583" spans="2:3" x14ac:dyDescent="0.2">
      <c r="B18583" s="465"/>
      <c r="C18583" s="465"/>
    </row>
    <row r="18584" spans="2:3" x14ac:dyDescent="0.2">
      <c r="B18584" s="465"/>
      <c r="C18584" s="465"/>
    </row>
    <row r="18585" spans="2:3" x14ac:dyDescent="0.2">
      <c r="B18585" s="465"/>
      <c r="C18585" s="465"/>
    </row>
    <row r="18586" spans="2:3" x14ac:dyDescent="0.2">
      <c r="B18586" s="465"/>
      <c r="C18586" s="465"/>
    </row>
    <row r="18587" spans="2:3" x14ac:dyDescent="0.2">
      <c r="B18587" s="465"/>
      <c r="C18587" s="465"/>
    </row>
    <row r="18588" spans="2:3" x14ac:dyDescent="0.2">
      <c r="B18588" s="465"/>
      <c r="C18588" s="465"/>
    </row>
    <row r="18589" spans="2:3" x14ac:dyDescent="0.2">
      <c r="B18589" s="465"/>
      <c r="C18589" s="465"/>
    </row>
    <row r="18590" spans="2:3" x14ac:dyDescent="0.2">
      <c r="B18590" s="465"/>
      <c r="C18590" s="465"/>
    </row>
    <row r="18591" spans="2:3" x14ac:dyDescent="0.2">
      <c r="B18591" s="465"/>
      <c r="C18591" s="465"/>
    </row>
    <row r="18592" spans="2:3" x14ac:dyDescent="0.2">
      <c r="B18592" s="465"/>
      <c r="C18592" s="465"/>
    </row>
    <row r="18593" spans="2:3" x14ac:dyDescent="0.2">
      <c r="B18593" s="465"/>
      <c r="C18593" s="465"/>
    </row>
    <row r="18594" spans="2:3" x14ac:dyDescent="0.2">
      <c r="B18594" s="465"/>
      <c r="C18594" s="465"/>
    </row>
    <row r="18595" spans="2:3" x14ac:dyDescent="0.2">
      <c r="B18595" s="465"/>
      <c r="C18595" s="465"/>
    </row>
    <row r="18596" spans="2:3" x14ac:dyDescent="0.2">
      <c r="B18596" s="465"/>
      <c r="C18596" s="465"/>
    </row>
    <row r="18597" spans="2:3" x14ac:dyDescent="0.2">
      <c r="B18597" s="465"/>
      <c r="C18597" s="465"/>
    </row>
    <row r="18598" spans="2:3" x14ac:dyDescent="0.2">
      <c r="B18598" s="465"/>
      <c r="C18598" s="465"/>
    </row>
    <row r="18599" spans="2:3" x14ac:dyDescent="0.2">
      <c r="B18599" s="465"/>
      <c r="C18599" s="465"/>
    </row>
    <row r="18600" spans="2:3" x14ac:dyDescent="0.2">
      <c r="B18600" s="465"/>
      <c r="C18600" s="465"/>
    </row>
    <row r="18601" spans="2:3" x14ac:dyDescent="0.2">
      <c r="B18601" s="465"/>
      <c r="C18601" s="465"/>
    </row>
    <row r="18602" spans="2:3" x14ac:dyDescent="0.2">
      <c r="B18602" s="465"/>
      <c r="C18602" s="465"/>
    </row>
    <row r="18603" spans="2:3" x14ac:dyDescent="0.2">
      <c r="B18603" s="465"/>
      <c r="C18603" s="465"/>
    </row>
    <row r="18604" spans="2:3" x14ac:dyDescent="0.2">
      <c r="B18604" s="465"/>
      <c r="C18604" s="465"/>
    </row>
    <row r="18605" spans="2:3" x14ac:dyDescent="0.2">
      <c r="B18605" s="465"/>
      <c r="C18605" s="465"/>
    </row>
    <row r="18606" spans="2:3" x14ac:dyDescent="0.2">
      <c r="B18606" s="465"/>
      <c r="C18606" s="465"/>
    </row>
    <row r="18607" spans="2:3" x14ac:dyDescent="0.2">
      <c r="B18607" s="465"/>
      <c r="C18607" s="465"/>
    </row>
    <row r="18608" spans="2:3" x14ac:dyDescent="0.2">
      <c r="B18608" s="465"/>
      <c r="C18608" s="465"/>
    </row>
    <row r="18609" spans="2:3" x14ac:dyDescent="0.2">
      <c r="B18609" s="465"/>
      <c r="C18609" s="465"/>
    </row>
    <row r="18610" spans="2:3" x14ac:dyDescent="0.2">
      <c r="B18610" s="465"/>
      <c r="C18610" s="465"/>
    </row>
    <row r="18611" spans="2:3" x14ac:dyDescent="0.2">
      <c r="B18611" s="465"/>
      <c r="C18611" s="465"/>
    </row>
    <row r="18612" spans="2:3" x14ac:dyDescent="0.2">
      <c r="B18612" s="465"/>
      <c r="C18612" s="465"/>
    </row>
    <row r="18613" spans="2:3" x14ac:dyDescent="0.2">
      <c r="B18613" s="465"/>
      <c r="C18613" s="465"/>
    </row>
    <row r="18614" spans="2:3" x14ac:dyDescent="0.2">
      <c r="B18614" s="465"/>
      <c r="C18614" s="465"/>
    </row>
    <row r="18615" spans="2:3" x14ac:dyDescent="0.2">
      <c r="B18615" s="465"/>
      <c r="C18615" s="465"/>
    </row>
    <row r="18616" spans="2:3" x14ac:dyDescent="0.2">
      <c r="B18616" s="465"/>
      <c r="C18616" s="465"/>
    </row>
    <row r="18617" spans="2:3" x14ac:dyDescent="0.2">
      <c r="B18617" s="465"/>
      <c r="C18617" s="465"/>
    </row>
    <row r="18618" spans="2:3" x14ac:dyDescent="0.2">
      <c r="B18618" s="465"/>
      <c r="C18618" s="465"/>
    </row>
    <row r="18619" spans="2:3" x14ac:dyDescent="0.2">
      <c r="B18619" s="465"/>
      <c r="C18619" s="465"/>
    </row>
    <row r="18620" spans="2:3" x14ac:dyDescent="0.2">
      <c r="B18620" s="465"/>
      <c r="C18620" s="465"/>
    </row>
    <row r="18621" spans="2:3" x14ac:dyDescent="0.2">
      <c r="B18621" s="465"/>
      <c r="C18621" s="465"/>
    </row>
    <row r="18622" spans="2:3" x14ac:dyDescent="0.2">
      <c r="B18622" s="465"/>
      <c r="C18622" s="465"/>
    </row>
    <row r="18623" spans="2:3" x14ac:dyDescent="0.2">
      <c r="B18623" s="465"/>
      <c r="C18623" s="465"/>
    </row>
    <row r="18624" spans="2:3" x14ac:dyDescent="0.2">
      <c r="B18624" s="465"/>
      <c r="C18624" s="465"/>
    </row>
    <row r="18625" spans="2:3" x14ac:dyDescent="0.2">
      <c r="B18625" s="465"/>
      <c r="C18625" s="465"/>
    </row>
    <row r="18626" spans="2:3" x14ac:dyDescent="0.2">
      <c r="B18626" s="465"/>
      <c r="C18626" s="465"/>
    </row>
    <row r="18627" spans="2:3" x14ac:dyDescent="0.2">
      <c r="B18627" s="465"/>
      <c r="C18627" s="465"/>
    </row>
    <row r="18628" spans="2:3" x14ac:dyDescent="0.2">
      <c r="B18628" s="465"/>
      <c r="C18628" s="465"/>
    </row>
    <row r="18629" spans="2:3" x14ac:dyDescent="0.2">
      <c r="B18629" s="465"/>
      <c r="C18629" s="465"/>
    </row>
    <row r="18630" spans="2:3" x14ac:dyDescent="0.2">
      <c r="B18630" s="465"/>
      <c r="C18630" s="465"/>
    </row>
    <row r="18631" spans="2:3" x14ac:dyDescent="0.2">
      <c r="B18631" s="465"/>
      <c r="C18631" s="465"/>
    </row>
    <row r="18632" spans="2:3" x14ac:dyDescent="0.2">
      <c r="B18632" s="465"/>
      <c r="C18632" s="465"/>
    </row>
    <row r="18633" spans="2:3" x14ac:dyDescent="0.2">
      <c r="B18633" s="465"/>
      <c r="C18633" s="465"/>
    </row>
    <row r="18634" spans="2:3" x14ac:dyDescent="0.2">
      <c r="B18634" s="465"/>
      <c r="C18634" s="465"/>
    </row>
    <row r="18635" spans="2:3" x14ac:dyDescent="0.2">
      <c r="B18635" s="465"/>
      <c r="C18635" s="465"/>
    </row>
    <row r="18636" spans="2:3" x14ac:dyDescent="0.2">
      <c r="B18636" s="465"/>
      <c r="C18636" s="465"/>
    </row>
    <row r="18637" spans="2:3" x14ac:dyDescent="0.2">
      <c r="B18637" s="465"/>
      <c r="C18637" s="465"/>
    </row>
    <row r="18638" spans="2:3" x14ac:dyDescent="0.2">
      <c r="B18638" s="465"/>
      <c r="C18638" s="465"/>
    </row>
    <row r="18639" spans="2:3" x14ac:dyDescent="0.2">
      <c r="B18639" s="465"/>
      <c r="C18639" s="465"/>
    </row>
    <row r="18640" spans="2:3" x14ac:dyDescent="0.2">
      <c r="B18640" s="465"/>
      <c r="C18640" s="465"/>
    </row>
    <row r="18641" spans="2:3" x14ac:dyDescent="0.2">
      <c r="B18641" s="465"/>
      <c r="C18641" s="465"/>
    </row>
    <row r="18642" spans="2:3" x14ac:dyDescent="0.2">
      <c r="B18642" s="465"/>
      <c r="C18642" s="465"/>
    </row>
    <row r="18643" spans="2:3" x14ac:dyDescent="0.2">
      <c r="B18643" s="465"/>
      <c r="C18643" s="465"/>
    </row>
    <row r="18644" spans="2:3" x14ac:dyDescent="0.2">
      <c r="B18644" s="465"/>
      <c r="C18644" s="465"/>
    </row>
    <row r="18645" spans="2:3" x14ac:dyDescent="0.2">
      <c r="B18645" s="465"/>
      <c r="C18645" s="465"/>
    </row>
    <row r="18646" spans="2:3" x14ac:dyDescent="0.2">
      <c r="B18646" s="465"/>
      <c r="C18646" s="465"/>
    </row>
    <row r="18647" spans="2:3" x14ac:dyDescent="0.2">
      <c r="B18647" s="465"/>
      <c r="C18647" s="465"/>
    </row>
    <row r="18648" spans="2:3" x14ac:dyDescent="0.2">
      <c r="B18648" s="465"/>
      <c r="C18648" s="465"/>
    </row>
    <row r="18649" spans="2:3" x14ac:dyDescent="0.2">
      <c r="B18649" s="465"/>
      <c r="C18649" s="465"/>
    </row>
    <row r="18650" spans="2:3" x14ac:dyDescent="0.2">
      <c r="B18650" s="465"/>
      <c r="C18650" s="465"/>
    </row>
    <row r="18651" spans="2:3" x14ac:dyDescent="0.2">
      <c r="B18651" s="465"/>
      <c r="C18651" s="465"/>
    </row>
    <row r="18652" spans="2:3" x14ac:dyDescent="0.2">
      <c r="B18652" s="465"/>
      <c r="C18652" s="465"/>
    </row>
    <row r="18653" spans="2:3" x14ac:dyDescent="0.2">
      <c r="B18653" s="465"/>
      <c r="C18653" s="465"/>
    </row>
    <row r="18654" spans="2:3" x14ac:dyDescent="0.2">
      <c r="B18654" s="465"/>
      <c r="C18654" s="465"/>
    </row>
    <row r="18655" spans="2:3" x14ac:dyDescent="0.2">
      <c r="B18655" s="465"/>
      <c r="C18655" s="465"/>
    </row>
    <row r="18656" spans="2:3" x14ac:dyDescent="0.2">
      <c r="B18656" s="465"/>
      <c r="C18656" s="465"/>
    </row>
    <row r="18657" spans="2:3" x14ac:dyDescent="0.2">
      <c r="B18657" s="465"/>
      <c r="C18657" s="465"/>
    </row>
    <row r="18658" spans="2:3" x14ac:dyDescent="0.2">
      <c r="B18658" s="465"/>
      <c r="C18658" s="465"/>
    </row>
    <row r="18659" spans="2:3" x14ac:dyDescent="0.2">
      <c r="B18659" s="465"/>
      <c r="C18659" s="465"/>
    </row>
    <row r="18660" spans="2:3" x14ac:dyDescent="0.2">
      <c r="B18660" s="465"/>
      <c r="C18660" s="465"/>
    </row>
    <row r="18661" spans="2:3" x14ac:dyDescent="0.2">
      <c r="B18661" s="465"/>
      <c r="C18661" s="465"/>
    </row>
    <row r="18662" spans="2:3" x14ac:dyDescent="0.2">
      <c r="B18662" s="465"/>
      <c r="C18662" s="465"/>
    </row>
    <row r="18663" spans="2:3" x14ac:dyDescent="0.2">
      <c r="B18663" s="465"/>
      <c r="C18663" s="465"/>
    </row>
    <row r="18664" spans="2:3" x14ac:dyDescent="0.2">
      <c r="B18664" s="465"/>
      <c r="C18664" s="465"/>
    </row>
    <row r="18665" spans="2:3" x14ac:dyDescent="0.2">
      <c r="B18665" s="465"/>
      <c r="C18665" s="465"/>
    </row>
    <row r="18666" spans="2:3" x14ac:dyDescent="0.2">
      <c r="B18666" s="465"/>
      <c r="C18666" s="465"/>
    </row>
    <row r="18667" spans="2:3" x14ac:dyDescent="0.2">
      <c r="B18667" s="465"/>
      <c r="C18667" s="465"/>
    </row>
    <row r="18668" spans="2:3" x14ac:dyDescent="0.2">
      <c r="B18668" s="465"/>
      <c r="C18668" s="465"/>
    </row>
    <row r="18669" spans="2:3" x14ac:dyDescent="0.2">
      <c r="B18669" s="465"/>
      <c r="C18669" s="465"/>
    </row>
    <row r="18670" spans="2:3" x14ac:dyDescent="0.2">
      <c r="B18670" s="465"/>
      <c r="C18670" s="465"/>
    </row>
    <row r="18671" spans="2:3" x14ac:dyDescent="0.2">
      <c r="B18671" s="465"/>
      <c r="C18671" s="465"/>
    </row>
    <row r="18672" spans="2:3" x14ac:dyDescent="0.2">
      <c r="B18672" s="465"/>
      <c r="C18672" s="465"/>
    </row>
    <row r="18673" spans="2:3" x14ac:dyDescent="0.2">
      <c r="B18673" s="465"/>
      <c r="C18673" s="465"/>
    </row>
    <row r="18674" spans="2:3" x14ac:dyDescent="0.2">
      <c r="B18674" s="465"/>
      <c r="C18674" s="465"/>
    </row>
    <row r="18675" spans="2:3" x14ac:dyDescent="0.2">
      <c r="B18675" s="465"/>
      <c r="C18675" s="465"/>
    </row>
    <row r="18676" spans="2:3" x14ac:dyDescent="0.2">
      <c r="B18676" s="465"/>
      <c r="C18676" s="465"/>
    </row>
    <row r="18677" spans="2:3" x14ac:dyDescent="0.2">
      <c r="B18677" s="465"/>
      <c r="C18677" s="465"/>
    </row>
    <row r="18678" spans="2:3" x14ac:dyDescent="0.2">
      <c r="B18678" s="465"/>
      <c r="C18678" s="465"/>
    </row>
    <row r="18679" spans="2:3" x14ac:dyDescent="0.2">
      <c r="B18679" s="465"/>
      <c r="C18679" s="465"/>
    </row>
    <row r="18680" spans="2:3" x14ac:dyDescent="0.2">
      <c r="B18680" s="465"/>
      <c r="C18680" s="465"/>
    </row>
    <row r="18681" spans="2:3" x14ac:dyDescent="0.2">
      <c r="B18681" s="465"/>
      <c r="C18681" s="465"/>
    </row>
    <row r="18682" spans="2:3" x14ac:dyDescent="0.2">
      <c r="B18682" s="465"/>
      <c r="C18682" s="465"/>
    </row>
    <row r="18683" spans="2:3" x14ac:dyDescent="0.2">
      <c r="B18683" s="465"/>
      <c r="C18683" s="465"/>
    </row>
    <row r="18684" spans="2:3" x14ac:dyDescent="0.2">
      <c r="B18684" s="465"/>
      <c r="C18684" s="465"/>
    </row>
    <row r="18685" spans="2:3" x14ac:dyDescent="0.2">
      <c r="B18685" s="465"/>
      <c r="C18685" s="465"/>
    </row>
    <row r="18686" spans="2:3" x14ac:dyDescent="0.2">
      <c r="B18686" s="465"/>
      <c r="C18686" s="465"/>
    </row>
    <row r="18687" spans="2:3" x14ac:dyDescent="0.2">
      <c r="B18687" s="465"/>
      <c r="C18687" s="465"/>
    </row>
    <row r="18688" spans="2:3" x14ac:dyDescent="0.2">
      <c r="B18688" s="465"/>
      <c r="C18688" s="465"/>
    </row>
    <row r="18689" spans="2:3" x14ac:dyDescent="0.2">
      <c r="B18689" s="465"/>
      <c r="C18689" s="465"/>
    </row>
    <row r="18690" spans="2:3" x14ac:dyDescent="0.2">
      <c r="B18690" s="465"/>
      <c r="C18690" s="465"/>
    </row>
    <row r="18691" spans="2:3" x14ac:dyDescent="0.2">
      <c r="B18691" s="465"/>
      <c r="C18691" s="465"/>
    </row>
    <row r="18692" spans="2:3" x14ac:dyDescent="0.2">
      <c r="B18692" s="465"/>
      <c r="C18692" s="465"/>
    </row>
    <row r="18693" spans="2:3" x14ac:dyDescent="0.2">
      <c r="B18693" s="465"/>
      <c r="C18693" s="465"/>
    </row>
    <row r="18694" spans="2:3" x14ac:dyDescent="0.2">
      <c r="B18694" s="465"/>
      <c r="C18694" s="465"/>
    </row>
    <row r="18695" spans="2:3" x14ac:dyDescent="0.2">
      <c r="B18695" s="465"/>
      <c r="C18695" s="465"/>
    </row>
    <row r="18696" spans="2:3" x14ac:dyDescent="0.2">
      <c r="B18696" s="465"/>
      <c r="C18696" s="465"/>
    </row>
    <row r="18697" spans="2:3" x14ac:dyDescent="0.2">
      <c r="B18697" s="465"/>
      <c r="C18697" s="465"/>
    </row>
    <row r="18698" spans="2:3" x14ac:dyDescent="0.2">
      <c r="B18698" s="465"/>
      <c r="C18698" s="465"/>
    </row>
    <row r="18699" spans="2:3" x14ac:dyDescent="0.2">
      <c r="B18699" s="465"/>
      <c r="C18699" s="465"/>
    </row>
    <row r="18700" spans="2:3" x14ac:dyDescent="0.2">
      <c r="B18700" s="465"/>
      <c r="C18700" s="465"/>
    </row>
    <row r="18701" spans="2:3" x14ac:dyDescent="0.2">
      <c r="B18701" s="465"/>
      <c r="C18701" s="465"/>
    </row>
    <row r="18702" spans="2:3" x14ac:dyDescent="0.2">
      <c r="B18702" s="465"/>
      <c r="C18702" s="465"/>
    </row>
    <row r="18703" spans="2:3" x14ac:dyDescent="0.2">
      <c r="B18703" s="465"/>
      <c r="C18703" s="465"/>
    </row>
    <row r="18704" spans="2:3" x14ac:dyDescent="0.2">
      <c r="B18704" s="465"/>
      <c r="C18704" s="465"/>
    </row>
    <row r="18705" spans="2:3" x14ac:dyDescent="0.2">
      <c r="B18705" s="465"/>
      <c r="C18705" s="465"/>
    </row>
    <row r="18706" spans="2:3" x14ac:dyDescent="0.2">
      <c r="B18706" s="465"/>
      <c r="C18706" s="465"/>
    </row>
    <row r="18707" spans="2:3" x14ac:dyDescent="0.2">
      <c r="B18707" s="465"/>
      <c r="C18707" s="465"/>
    </row>
    <row r="18708" spans="2:3" x14ac:dyDescent="0.2">
      <c r="B18708" s="465"/>
      <c r="C18708" s="465"/>
    </row>
    <row r="18709" spans="2:3" x14ac:dyDescent="0.2">
      <c r="B18709" s="465"/>
      <c r="C18709" s="465"/>
    </row>
    <row r="18710" spans="2:3" x14ac:dyDescent="0.2">
      <c r="B18710" s="465"/>
      <c r="C18710" s="465"/>
    </row>
    <row r="18711" spans="2:3" x14ac:dyDescent="0.2">
      <c r="B18711" s="465"/>
      <c r="C18711" s="465"/>
    </row>
    <row r="18712" spans="2:3" x14ac:dyDescent="0.2">
      <c r="B18712" s="465"/>
      <c r="C18712" s="465"/>
    </row>
    <row r="18713" spans="2:3" x14ac:dyDescent="0.2">
      <c r="B18713" s="465"/>
      <c r="C18713" s="465"/>
    </row>
    <row r="18714" spans="2:3" x14ac:dyDescent="0.2">
      <c r="B18714" s="465"/>
      <c r="C18714" s="465"/>
    </row>
    <row r="18715" spans="2:3" x14ac:dyDescent="0.2">
      <c r="B18715" s="465"/>
      <c r="C18715" s="465"/>
    </row>
    <row r="18716" spans="2:3" x14ac:dyDescent="0.2">
      <c r="B18716" s="465"/>
      <c r="C18716" s="465"/>
    </row>
    <row r="18717" spans="2:3" x14ac:dyDescent="0.2">
      <c r="B18717" s="465"/>
      <c r="C18717" s="465"/>
    </row>
    <row r="18718" spans="2:3" x14ac:dyDescent="0.2">
      <c r="B18718" s="465"/>
      <c r="C18718" s="465"/>
    </row>
    <row r="18719" spans="2:3" x14ac:dyDescent="0.2">
      <c r="B18719" s="465"/>
      <c r="C18719" s="465"/>
    </row>
    <row r="18720" spans="2:3" x14ac:dyDescent="0.2">
      <c r="B18720" s="465"/>
      <c r="C18720" s="465"/>
    </row>
    <row r="18721" spans="2:3" x14ac:dyDescent="0.2">
      <c r="B18721" s="465"/>
      <c r="C18721" s="465"/>
    </row>
    <row r="18722" spans="2:3" x14ac:dyDescent="0.2">
      <c r="B18722" s="465"/>
      <c r="C18722" s="465"/>
    </row>
    <row r="18723" spans="2:3" x14ac:dyDescent="0.2">
      <c r="B18723" s="465"/>
      <c r="C18723" s="465"/>
    </row>
    <row r="18724" spans="2:3" x14ac:dyDescent="0.2">
      <c r="B18724" s="465"/>
      <c r="C18724" s="465"/>
    </row>
    <row r="18725" spans="2:3" x14ac:dyDescent="0.2">
      <c r="B18725" s="465"/>
      <c r="C18725" s="465"/>
    </row>
    <row r="18726" spans="2:3" x14ac:dyDescent="0.2">
      <c r="B18726" s="465"/>
      <c r="C18726" s="465"/>
    </row>
    <row r="18727" spans="2:3" x14ac:dyDescent="0.2">
      <c r="B18727" s="465"/>
      <c r="C18727" s="465"/>
    </row>
    <row r="18728" spans="2:3" x14ac:dyDescent="0.2">
      <c r="B18728" s="465"/>
      <c r="C18728" s="465"/>
    </row>
    <row r="18729" spans="2:3" x14ac:dyDescent="0.2">
      <c r="B18729" s="465"/>
      <c r="C18729" s="465"/>
    </row>
    <row r="18730" spans="2:3" x14ac:dyDescent="0.2">
      <c r="B18730" s="465"/>
      <c r="C18730" s="465"/>
    </row>
    <row r="18731" spans="2:3" x14ac:dyDescent="0.2">
      <c r="B18731" s="465"/>
      <c r="C18731" s="465"/>
    </row>
    <row r="18732" spans="2:3" x14ac:dyDescent="0.2">
      <c r="B18732" s="465"/>
      <c r="C18732" s="465"/>
    </row>
    <row r="18733" spans="2:3" x14ac:dyDescent="0.2">
      <c r="B18733" s="465"/>
      <c r="C18733" s="465"/>
    </row>
    <row r="18734" spans="2:3" x14ac:dyDescent="0.2">
      <c r="B18734" s="465"/>
      <c r="C18734" s="465"/>
    </row>
    <row r="18735" spans="2:3" x14ac:dyDescent="0.2">
      <c r="B18735" s="465"/>
      <c r="C18735" s="465"/>
    </row>
    <row r="18736" spans="2:3" x14ac:dyDescent="0.2">
      <c r="B18736" s="465"/>
      <c r="C18736" s="465"/>
    </row>
    <row r="18737" spans="2:3" x14ac:dyDescent="0.2">
      <c r="B18737" s="465"/>
      <c r="C18737" s="465"/>
    </row>
    <row r="18738" spans="2:3" x14ac:dyDescent="0.2">
      <c r="B18738" s="465"/>
      <c r="C18738" s="465"/>
    </row>
    <row r="18739" spans="2:3" x14ac:dyDescent="0.2">
      <c r="B18739" s="465"/>
      <c r="C18739" s="465"/>
    </row>
    <row r="18740" spans="2:3" x14ac:dyDescent="0.2">
      <c r="B18740" s="465"/>
      <c r="C18740" s="465"/>
    </row>
    <row r="18741" spans="2:3" x14ac:dyDescent="0.2">
      <c r="B18741" s="465"/>
      <c r="C18741" s="465"/>
    </row>
    <row r="18742" spans="2:3" x14ac:dyDescent="0.2">
      <c r="B18742" s="465"/>
      <c r="C18742" s="465"/>
    </row>
    <row r="18743" spans="2:3" x14ac:dyDescent="0.2">
      <c r="B18743" s="465"/>
      <c r="C18743" s="465"/>
    </row>
    <row r="18744" spans="2:3" x14ac:dyDescent="0.2">
      <c r="B18744" s="465"/>
      <c r="C18744" s="465"/>
    </row>
    <row r="18745" spans="2:3" x14ac:dyDescent="0.2">
      <c r="B18745" s="465"/>
      <c r="C18745" s="465"/>
    </row>
    <row r="18746" spans="2:3" x14ac:dyDescent="0.2">
      <c r="B18746" s="465"/>
      <c r="C18746" s="465"/>
    </row>
    <row r="18747" spans="2:3" x14ac:dyDescent="0.2">
      <c r="B18747" s="465"/>
      <c r="C18747" s="465"/>
    </row>
    <row r="18748" spans="2:3" x14ac:dyDescent="0.2">
      <c r="B18748" s="465"/>
      <c r="C18748" s="465"/>
    </row>
    <row r="18749" spans="2:3" x14ac:dyDescent="0.2">
      <c r="B18749" s="465"/>
      <c r="C18749" s="465"/>
    </row>
    <row r="18750" spans="2:3" x14ac:dyDescent="0.2">
      <c r="B18750" s="465"/>
      <c r="C18750" s="465"/>
    </row>
    <row r="18751" spans="2:3" x14ac:dyDescent="0.2">
      <c r="B18751" s="465"/>
      <c r="C18751" s="465"/>
    </row>
    <row r="18752" spans="2:3" x14ac:dyDescent="0.2">
      <c r="B18752" s="465"/>
      <c r="C18752" s="465"/>
    </row>
    <row r="18753" spans="2:3" x14ac:dyDescent="0.2">
      <c r="B18753" s="465"/>
      <c r="C18753" s="465"/>
    </row>
    <row r="18754" spans="2:3" x14ac:dyDescent="0.2">
      <c r="B18754" s="465"/>
      <c r="C18754" s="465"/>
    </row>
    <row r="18755" spans="2:3" x14ac:dyDescent="0.2">
      <c r="B18755" s="465"/>
      <c r="C18755" s="465"/>
    </row>
    <row r="18756" spans="2:3" x14ac:dyDescent="0.2">
      <c r="B18756" s="465"/>
      <c r="C18756" s="465"/>
    </row>
    <row r="18757" spans="2:3" x14ac:dyDescent="0.2">
      <c r="B18757" s="465"/>
      <c r="C18757" s="465"/>
    </row>
    <row r="18758" spans="2:3" x14ac:dyDescent="0.2">
      <c r="B18758" s="465"/>
      <c r="C18758" s="465"/>
    </row>
    <row r="18759" spans="2:3" x14ac:dyDescent="0.2">
      <c r="B18759" s="465"/>
      <c r="C18759" s="465"/>
    </row>
    <row r="18760" spans="2:3" x14ac:dyDescent="0.2">
      <c r="B18760" s="465"/>
      <c r="C18760" s="465"/>
    </row>
    <row r="18761" spans="2:3" x14ac:dyDescent="0.2">
      <c r="B18761" s="465"/>
      <c r="C18761" s="465"/>
    </row>
    <row r="18762" spans="2:3" x14ac:dyDescent="0.2">
      <c r="B18762" s="465"/>
      <c r="C18762" s="465"/>
    </row>
    <row r="18763" spans="2:3" x14ac:dyDescent="0.2">
      <c r="B18763" s="465"/>
      <c r="C18763" s="465"/>
    </row>
    <row r="18764" spans="2:3" x14ac:dyDescent="0.2">
      <c r="B18764" s="465"/>
      <c r="C18764" s="465"/>
    </row>
    <row r="18765" spans="2:3" x14ac:dyDescent="0.2">
      <c r="B18765" s="465"/>
      <c r="C18765" s="465"/>
    </row>
    <row r="18766" spans="2:3" x14ac:dyDescent="0.2">
      <c r="B18766" s="465"/>
      <c r="C18766" s="465"/>
    </row>
    <row r="18767" spans="2:3" x14ac:dyDescent="0.2">
      <c r="B18767" s="465"/>
      <c r="C18767" s="465"/>
    </row>
    <row r="18768" spans="2:3" x14ac:dyDescent="0.2">
      <c r="B18768" s="465"/>
      <c r="C18768" s="465"/>
    </row>
    <row r="18769" spans="2:3" x14ac:dyDescent="0.2">
      <c r="B18769" s="465"/>
      <c r="C18769" s="465"/>
    </row>
    <row r="18770" spans="2:3" x14ac:dyDescent="0.2">
      <c r="B18770" s="465"/>
      <c r="C18770" s="465"/>
    </row>
    <row r="18771" spans="2:3" x14ac:dyDescent="0.2">
      <c r="B18771" s="465"/>
      <c r="C18771" s="465"/>
    </row>
    <row r="18772" spans="2:3" x14ac:dyDescent="0.2">
      <c r="B18772" s="465"/>
      <c r="C18772" s="465"/>
    </row>
    <row r="18773" spans="2:3" x14ac:dyDescent="0.2">
      <c r="B18773" s="465"/>
      <c r="C18773" s="465"/>
    </row>
    <row r="18774" spans="2:3" x14ac:dyDescent="0.2">
      <c r="B18774" s="465"/>
      <c r="C18774" s="465"/>
    </row>
    <row r="18775" spans="2:3" x14ac:dyDescent="0.2">
      <c r="B18775" s="465"/>
      <c r="C18775" s="465"/>
    </row>
    <row r="18776" spans="2:3" x14ac:dyDescent="0.2">
      <c r="B18776" s="465"/>
      <c r="C18776" s="465"/>
    </row>
    <row r="18777" spans="2:3" x14ac:dyDescent="0.2">
      <c r="B18777" s="465"/>
      <c r="C18777" s="465"/>
    </row>
    <row r="18778" spans="2:3" x14ac:dyDescent="0.2">
      <c r="B18778" s="465"/>
      <c r="C18778" s="465"/>
    </row>
    <row r="18779" spans="2:3" x14ac:dyDescent="0.2">
      <c r="B18779" s="465"/>
      <c r="C18779" s="465"/>
    </row>
    <row r="18780" spans="2:3" x14ac:dyDescent="0.2">
      <c r="B18780" s="465"/>
      <c r="C18780" s="465"/>
    </row>
    <row r="18781" spans="2:3" x14ac:dyDescent="0.2">
      <c r="B18781" s="465"/>
      <c r="C18781" s="465"/>
    </row>
    <row r="18782" spans="2:3" x14ac:dyDescent="0.2">
      <c r="B18782" s="465"/>
      <c r="C18782" s="465"/>
    </row>
    <row r="18783" spans="2:3" x14ac:dyDescent="0.2">
      <c r="B18783" s="465"/>
      <c r="C18783" s="465"/>
    </row>
    <row r="18784" spans="2:3" x14ac:dyDescent="0.2">
      <c r="B18784" s="465"/>
      <c r="C18784" s="465"/>
    </row>
    <row r="18785" spans="2:3" x14ac:dyDescent="0.2">
      <c r="B18785" s="465"/>
      <c r="C18785" s="465"/>
    </row>
    <row r="18786" spans="2:3" x14ac:dyDescent="0.2">
      <c r="B18786" s="465"/>
      <c r="C18786" s="465"/>
    </row>
    <row r="18787" spans="2:3" x14ac:dyDescent="0.2">
      <c r="B18787" s="465"/>
      <c r="C18787" s="465"/>
    </row>
    <row r="18788" spans="2:3" x14ac:dyDescent="0.2">
      <c r="B18788" s="465"/>
      <c r="C18788" s="465"/>
    </row>
    <row r="18789" spans="2:3" x14ac:dyDescent="0.2">
      <c r="B18789" s="465"/>
      <c r="C18789" s="465"/>
    </row>
    <row r="18790" spans="2:3" x14ac:dyDescent="0.2">
      <c r="B18790" s="465"/>
      <c r="C18790" s="465"/>
    </row>
    <row r="18791" spans="2:3" x14ac:dyDescent="0.2">
      <c r="B18791" s="465"/>
      <c r="C18791" s="465"/>
    </row>
    <row r="18792" spans="2:3" x14ac:dyDescent="0.2">
      <c r="B18792" s="465"/>
      <c r="C18792" s="465"/>
    </row>
    <row r="18793" spans="2:3" x14ac:dyDescent="0.2">
      <c r="B18793" s="465"/>
      <c r="C18793" s="465"/>
    </row>
    <row r="18794" spans="2:3" x14ac:dyDescent="0.2">
      <c r="B18794" s="465"/>
      <c r="C18794" s="465"/>
    </row>
    <row r="18795" spans="2:3" x14ac:dyDescent="0.2">
      <c r="B18795" s="465"/>
      <c r="C18795" s="465"/>
    </row>
    <row r="18796" spans="2:3" x14ac:dyDescent="0.2">
      <c r="B18796" s="465"/>
      <c r="C18796" s="465"/>
    </row>
    <row r="18797" spans="2:3" x14ac:dyDescent="0.2">
      <c r="B18797" s="465"/>
      <c r="C18797" s="465"/>
    </row>
    <row r="18798" spans="2:3" x14ac:dyDescent="0.2">
      <c r="B18798" s="465"/>
      <c r="C18798" s="465"/>
    </row>
    <row r="18799" spans="2:3" x14ac:dyDescent="0.2">
      <c r="B18799" s="465"/>
      <c r="C18799" s="465"/>
    </row>
    <row r="18800" spans="2:3" x14ac:dyDescent="0.2">
      <c r="B18800" s="465"/>
      <c r="C18800" s="465"/>
    </row>
    <row r="18801" spans="2:3" x14ac:dyDescent="0.2">
      <c r="B18801" s="465"/>
      <c r="C18801" s="465"/>
    </row>
    <row r="18802" spans="2:3" x14ac:dyDescent="0.2">
      <c r="B18802" s="465"/>
      <c r="C18802" s="465"/>
    </row>
    <row r="18803" spans="2:3" x14ac:dyDescent="0.2">
      <c r="B18803" s="465"/>
      <c r="C18803" s="465"/>
    </row>
    <row r="18804" spans="2:3" x14ac:dyDescent="0.2">
      <c r="B18804" s="465"/>
      <c r="C18804" s="465"/>
    </row>
    <row r="18805" spans="2:3" x14ac:dyDescent="0.2">
      <c r="B18805" s="465"/>
      <c r="C18805" s="465"/>
    </row>
    <row r="18806" spans="2:3" x14ac:dyDescent="0.2">
      <c r="B18806" s="465"/>
      <c r="C18806" s="465"/>
    </row>
    <row r="18807" spans="2:3" x14ac:dyDescent="0.2">
      <c r="B18807" s="465"/>
      <c r="C18807" s="465"/>
    </row>
    <row r="18808" spans="2:3" x14ac:dyDescent="0.2">
      <c r="B18808" s="465"/>
      <c r="C18808" s="465"/>
    </row>
    <row r="18809" spans="2:3" x14ac:dyDescent="0.2">
      <c r="B18809" s="465"/>
      <c r="C18809" s="465"/>
    </row>
    <row r="18810" spans="2:3" x14ac:dyDescent="0.2">
      <c r="B18810" s="465"/>
      <c r="C18810" s="465"/>
    </row>
    <row r="18811" spans="2:3" x14ac:dyDescent="0.2">
      <c r="B18811" s="465"/>
      <c r="C18811" s="465"/>
    </row>
    <row r="18812" spans="2:3" x14ac:dyDescent="0.2">
      <c r="B18812" s="465"/>
      <c r="C18812" s="465"/>
    </row>
    <row r="18813" spans="2:3" x14ac:dyDescent="0.2">
      <c r="B18813" s="465"/>
      <c r="C18813" s="465"/>
    </row>
    <row r="18814" spans="2:3" x14ac:dyDescent="0.2">
      <c r="B18814" s="465"/>
      <c r="C18814" s="465"/>
    </row>
    <row r="18815" spans="2:3" x14ac:dyDescent="0.2">
      <c r="B18815" s="465"/>
      <c r="C18815" s="465"/>
    </row>
    <row r="18816" spans="2:3" x14ac:dyDescent="0.2">
      <c r="B18816" s="465"/>
      <c r="C18816" s="465"/>
    </row>
    <row r="18817" spans="2:3" x14ac:dyDescent="0.2">
      <c r="B18817" s="465"/>
      <c r="C18817" s="465"/>
    </row>
    <row r="18818" spans="2:3" x14ac:dyDescent="0.2">
      <c r="B18818" s="465"/>
      <c r="C18818" s="465"/>
    </row>
    <row r="18819" spans="2:3" x14ac:dyDescent="0.2">
      <c r="B18819" s="465"/>
      <c r="C18819" s="465"/>
    </row>
    <row r="18820" spans="2:3" x14ac:dyDescent="0.2">
      <c r="B18820" s="465"/>
      <c r="C18820" s="465"/>
    </row>
    <row r="18821" spans="2:3" x14ac:dyDescent="0.2">
      <c r="B18821" s="465"/>
      <c r="C18821" s="465"/>
    </row>
    <row r="18822" spans="2:3" x14ac:dyDescent="0.2">
      <c r="B18822" s="465"/>
      <c r="C18822" s="465"/>
    </row>
    <row r="18823" spans="2:3" x14ac:dyDescent="0.2">
      <c r="B18823" s="465"/>
      <c r="C18823" s="465"/>
    </row>
    <row r="18824" spans="2:3" x14ac:dyDescent="0.2">
      <c r="B18824" s="465"/>
      <c r="C18824" s="465"/>
    </row>
    <row r="18825" spans="2:3" x14ac:dyDescent="0.2">
      <c r="B18825" s="465"/>
      <c r="C18825" s="465"/>
    </row>
    <row r="18826" spans="2:3" x14ac:dyDescent="0.2">
      <c r="B18826" s="465"/>
      <c r="C18826" s="465"/>
    </row>
    <row r="18827" spans="2:3" x14ac:dyDescent="0.2">
      <c r="B18827" s="465"/>
      <c r="C18827" s="465"/>
    </row>
    <row r="18828" spans="2:3" x14ac:dyDescent="0.2">
      <c r="B18828" s="465"/>
      <c r="C18828" s="465"/>
    </row>
    <row r="18829" spans="2:3" x14ac:dyDescent="0.2">
      <c r="B18829" s="465"/>
      <c r="C18829" s="465"/>
    </row>
    <row r="18830" spans="2:3" x14ac:dyDescent="0.2">
      <c r="B18830" s="465"/>
      <c r="C18830" s="465"/>
    </row>
    <row r="18831" spans="2:3" x14ac:dyDescent="0.2">
      <c r="B18831" s="465"/>
      <c r="C18831" s="465"/>
    </row>
    <row r="18832" spans="2:3" x14ac:dyDescent="0.2">
      <c r="B18832" s="465"/>
      <c r="C18832" s="465"/>
    </row>
    <row r="18833" spans="2:3" x14ac:dyDescent="0.2">
      <c r="B18833" s="465"/>
      <c r="C18833" s="465"/>
    </row>
    <row r="18834" spans="2:3" x14ac:dyDescent="0.2">
      <c r="B18834" s="465"/>
      <c r="C18834" s="465"/>
    </row>
    <row r="18835" spans="2:3" x14ac:dyDescent="0.2">
      <c r="B18835" s="465"/>
      <c r="C18835" s="465"/>
    </row>
    <row r="18836" spans="2:3" x14ac:dyDescent="0.2">
      <c r="B18836" s="465"/>
      <c r="C18836" s="465"/>
    </row>
    <row r="18837" spans="2:3" x14ac:dyDescent="0.2">
      <c r="B18837" s="465"/>
      <c r="C18837" s="465"/>
    </row>
    <row r="18838" spans="2:3" x14ac:dyDescent="0.2">
      <c r="B18838" s="465"/>
      <c r="C18838" s="465"/>
    </row>
    <row r="18839" spans="2:3" x14ac:dyDescent="0.2">
      <c r="B18839" s="465"/>
      <c r="C18839" s="465"/>
    </row>
    <row r="18840" spans="2:3" x14ac:dyDescent="0.2">
      <c r="B18840" s="465"/>
      <c r="C18840" s="465"/>
    </row>
    <row r="18841" spans="2:3" x14ac:dyDescent="0.2">
      <c r="B18841" s="465"/>
      <c r="C18841" s="465"/>
    </row>
    <row r="18842" spans="2:3" x14ac:dyDescent="0.2">
      <c r="B18842" s="465"/>
      <c r="C18842" s="465"/>
    </row>
    <row r="18843" spans="2:3" x14ac:dyDescent="0.2">
      <c r="B18843" s="465"/>
      <c r="C18843" s="465"/>
    </row>
    <row r="18844" spans="2:3" x14ac:dyDescent="0.2">
      <c r="B18844" s="465"/>
      <c r="C18844" s="465"/>
    </row>
    <row r="18845" spans="2:3" x14ac:dyDescent="0.2">
      <c r="B18845" s="465"/>
      <c r="C18845" s="465"/>
    </row>
    <row r="18846" spans="2:3" x14ac:dyDescent="0.2">
      <c r="B18846" s="465"/>
      <c r="C18846" s="465"/>
    </row>
    <row r="18847" spans="2:3" x14ac:dyDescent="0.2">
      <c r="B18847" s="465"/>
      <c r="C18847" s="465"/>
    </row>
    <row r="18848" spans="2:3" x14ac:dyDescent="0.2">
      <c r="B18848" s="465"/>
      <c r="C18848" s="465"/>
    </row>
    <row r="18849" spans="2:3" x14ac:dyDescent="0.2">
      <c r="B18849" s="465"/>
      <c r="C18849" s="465"/>
    </row>
    <row r="18850" spans="2:3" x14ac:dyDescent="0.2">
      <c r="B18850" s="465"/>
      <c r="C18850" s="465"/>
    </row>
    <row r="18851" spans="2:3" x14ac:dyDescent="0.2">
      <c r="B18851" s="465"/>
      <c r="C18851" s="465"/>
    </row>
    <row r="18852" spans="2:3" x14ac:dyDescent="0.2">
      <c r="B18852" s="465"/>
      <c r="C18852" s="465"/>
    </row>
    <row r="18853" spans="2:3" x14ac:dyDescent="0.2">
      <c r="B18853" s="465"/>
      <c r="C18853" s="465"/>
    </row>
    <row r="18854" spans="2:3" x14ac:dyDescent="0.2">
      <c r="B18854" s="465"/>
      <c r="C18854" s="465"/>
    </row>
    <row r="18855" spans="2:3" x14ac:dyDescent="0.2">
      <c r="B18855" s="465"/>
      <c r="C18855" s="465"/>
    </row>
    <row r="18856" spans="2:3" x14ac:dyDescent="0.2">
      <c r="B18856" s="465"/>
      <c r="C18856" s="465"/>
    </row>
    <row r="18857" spans="2:3" x14ac:dyDescent="0.2">
      <c r="B18857" s="465"/>
      <c r="C18857" s="465"/>
    </row>
    <row r="18858" spans="2:3" x14ac:dyDescent="0.2">
      <c r="B18858" s="465"/>
      <c r="C18858" s="465"/>
    </row>
    <row r="18859" spans="2:3" x14ac:dyDescent="0.2">
      <c r="B18859" s="465"/>
      <c r="C18859" s="465"/>
    </row>
    <row r="18860" spans="2:3" x14ac:dyDescent="0.2">
      <c r="B18860" s="465"/>
      <c r="C18860" s="465"/>
    </row>
    <row r="18861" spans="2:3" x14ac:dyDescent="0.2">
      <c r="B18861" s="465"/>
      <c r="C18861" s="465"/>
    </row>
    <row r="18862" spans="2:3" x14ac:dyDescent="0.2">
      <c r="B18862" s="465"/>
      <c r="C18862" s="465"/>
    </row>
    <row r="18863" spans="2:3" x14ac:dyDescent="0.2">
      <c r="B18863" s="465"/>
      <c r="C18863" s="465"/>
    </row>
    <row r="18864" spans="2:3" x14ac:dyDescent="0.2">
      <c r="B18864" s="465"/>
      <c r="C18864" s="465"/>
    </row>
    <row r="18865" spans="2:3" x14ac:dyDescent="0.2">
      <c r="B18865" s="465"/>
      <c r="C18865" s="465"/>
    </row>
    <row r="18866" spans="2:3" x14ac:dyDescent="0.2">
      <c r="B18866" s="465"/>
      <c r="C18866" s="465"/>
    </row>
    <row r="18867" spans="2:3" x14ac:dyDescent="0.2">
      <c r="B18867" s="465"/>
      <c r="C18867" s="465"/>
    </row>
    <row r="18868" spans="2:3" x14ac:dyDescent="0.2">
      <c r="B18868" s="465"/>
      <c r="C18868" s="465"/>
    </row>
    <row r="18869" spans="2:3" x14ac:dyDescent="0.2">
      <c r="B18869" s="465"/>
      <c r="C18869" s="465"/>
    </row>
    <row r="18870" spans="2:3" x14ac:dyDescent="0.2">
      <c r="B18870" s="465"/>
      <c r="C18870" s="465"/>
    </row>
    <row r="18871" spans="2:3" x14ac:dyDescent="0.2">
      <c r="B18871" s="465"/>
      <c r="C18871" s="465"/>
    </row>
    <row r="18872" spans="2:3" x14ac:dyDescent="0.2">
      <c r="B18872" s="465"/>
      <c r="C18872" s="465"/>
    </row>
    <row r="18873" spans="2:3" x14ac:dyDescent="0.2">
      <c r="B18873" s="465"/>
      <c r="C18873" s="465"/>
    </row>
    <row r="18874" spans="2:3" x14ac:dyDescent="0.2">
      <c r="B18874" s="465"/>
      <c r="C18874" s="465"/>
    </row>
    <row r="18875" spans="2:3" x14ac:dyDescent="0.2">
      <c r="B18875" s="465"/>
      <c r="C18875" s="465"/>
    </row>
    <row r="18876" spans="2:3" x14ac:dyDescent="0.2">
      <c r="B18876" s="465"/>
      <c r="C18876" s="465"/>
    </row>
    <row r="18877" spans="2:3" x14ac:dyDescent="0.2">
      <c r="B18877" s="465"/>
      <c r="C18877" s="465"/>
    </row>
    <row r="18878" spans="2:3" x14ac:dyDescent="0.2">
      <c r="B18878" s="465"/>
      <c r="C18878" s="465"/>
    </row>
    <row r="18879" spans="2:3" x14ac:dyDescent="0.2">
      <c r="B18879" s="465"/>
      <c r="C18879" s="465"/>
    </row>
    <row r="18880" spans="2:3" x14ac:dyDescent="0.2">
      <c r="B18880" s="465"/>
      <c r="C18880" s="465"/>
    </row>
    <row r="18881" spans="2:3" x14ac:dyDescent="0.2">
      <c r="B18881" s="465"/>
      <c r="C18881" s="465"/>
    </row>
    <row r="18882" spans="2:3" x14ac:dyDescent="0.2">
      <c r="B18882" s="465"/>
      <c r="C18882" s="465"/>
    </row>
    <row r="18883" spans="2:3" x14ac:dyDescent="0.2">
      <c r="B18883" s="465"/>
      <c r="C18883" s="465"/>
    </row>
    <row r="18884" spans="2:3" x14ac:dyDescent="0.2">
      <c r="B18884" s="465"/>
      <c r="C18884" s="465"/>
    </row>
    <row r="18885" spans="2:3" x14ac:dyDescent="0.2">
      <c r="B18885" s="465"/>
      <c r="C18885" s="465"/>
    </row>
    <row r="18886" spans="2:3" x14ac:dyDescent="0.2">
      <c r="B18886" s="465"/>
      <c r="C18886" s="465"/>
    </row>
    <row r="18887" spans="2:3" x14ac:dyDescent="0.2">
      <c r="B18887" s="465"/>
      <c r="C18887" s="465"/>
    </row>
    <row r="18888" spans="2:3" x14ac:dyDescent="0.2">
      <c r="B18888" s="465"/>
      <c r="C18888" s="465"/>
    </row>
    <row r="18889" spans="2:3" x14ac:dyDescent="0.2">
      <c r="B18889" s="465"/>
      <c r="C18889" s="465"/>
    </row>
    <row r="18890" spans="2:3" x14ac:dyDescent="0.2">
      <c r="B18890" s="465"/>
      <c r="C18890" s="465"/>
    </row>
    <row r="18891" spans="2:3" x14ac:dyDescent="0.2">
      <c r="B18891" s="465"/>
      <c r="C18891" s="465"/>
    </row>
    <row r="18892" spans="2:3" x14ac:dyDescent="0.2">
      <c r="B18892" s="465"/>
      <c r="C18892" s="465"/>
    </row>
    <row r="18893" spans="2:3" x14ac:dyDescent="0.2">
      <c r="B18893" s="465"/>
      <c r="C18893" s="465"/>
    </row>
    <row r="18894" spans="2:3" x14ac:dyDescent="0.2">
      <c r="B18894" s="465"/>
      <c r="C18894" s="465"/>
    </row>
    <row r="18895" spans="2:3" x14ac:dyDescent="0.2">
      <c r="B18895" s="465"/>
      <c r="C18895" s="465"/>
    </row>
    <row r="18896" spans="2:3" x14ac:dyDescent="0.2">
      <c r="B18896" s="465"/>
      <c r="C18896" s="465"/>
    </row>
    <row r="18897" spans="2:3" x14ac:dyDescent="0.2">
      <c r="B18897" s="465"/>
      <c r="C18897" s="465"/>
    </row>
    <row r="18898" spans="2:3" x14ac:dyDescent="0.2">
      <c r="B18898" s="465"/>
      <c r="C18898" s="465"/>
    </row>
    <row r="18899" spans="2:3" x14ac:dyDescent="0.2">
      <c r="B18899" s="465"/>
      <c r="C18899" s="465"/>
    </row>
    <row r="18900" spans="2:3" x14ac:dyDescent="0.2">
      <c r="B18900" s="465"/>
      <c r="C18900" s="465"/>
    </row>
    <row r="18901" spans="2:3" x14ac:dyDescent="0.2">
      <c r="B18901" s="465"/>
      <c r="C18901" s="465"/>
    </row>
    <row r="18902" spans="2:3" x14ac:dyDescent="0.2">
      <c r="B18902" s="465"/>
      <c r="C18902" s="465"/>
    </row>
    <row r="18903" spans="2:3" x14ac:dyDescent="0.2">
      <c r="B18903" s="465"/>
      <c r="C18903" s="465"/>
    </row>
    <row r="18904" spans="2:3" x14ac:dyDescent="0.2">
      <c r="B18904" s="465"/>
      <c r="C18904" s="465"/>
    </row>
    <row r="18905" spans="2:3" x14ac:dyDescent="0.2">
      <c r="B18905" s="465"/>
      <c r="C18905" s="465"/>
    </row>
    <row r="18906" spans="2:3" x14ac:dyDescent="0.2">
      <c r="B18906" s="465"/>
      <c r="C18906" s="465"/>
    </row>
    <row r="18907" spans="2:3" x14ac:dyDescent="0.2">
      <c r="B18907" s="465"/>
      <c r="C18907" s="465"/>
    </row>
    <row r="18908" spans="2:3" x14ac:dyDescent="0.2">
      <c r="B18908" s="465"/>
      <c r="C18908" s="465"/>
    </row>
    <row r="18909" spans="2:3" x14ac:dyDescent="0.2">
      <c r="B18909" s="465"/>
      <c r="C18909" s="465"/>
    </row>
    <row r="18910" spans="2:3" x14ac:dyDescent="0.2">
      <c r="B18910" s="465"/>
      <c r="C18910" s="465"/>
    </row>
    <row r="18911" spans="2:3" x14ac:dyDescent="0.2">
      <c r="B18911" s="465"/>
      <c r="C18911" s="465"/>
    </row>
    <row r="18912" spans="2:3" x14ac:dyDescent="0.2">
      <c r="B18912" s="465"/>
      <c r="C18912" s="465"/>
    </row>
    <row r="18913" spans="2:3" x14ac:dyDescent="0.2">
      <c r="B18913" s="465"/>
      <c r="C18913" s="465"/>
    </row>
    <row r="18914" spans="2:3" x14ac:dyDescent="0.2">
      <c r="B18914" s="465"/>
      <c r="C18914" s="465"/>
    </row>
    <row r="18915" spans="2:3" x14ac:dyDescent="0.2">
      <c r="B18915" s="465"/>
      <c r="C18915" s="465"/>
    </row>
    <row r="18916" spans="2:3" x14ac:dyDescent="0.2">
      <c r="B18916" s="465"/>
      <c r="C18916" s="465"/>
    </row>
    <row r="18917" spans="2:3" x14ac:dyDescent="0.2">
      <c r="B18917" s="465"/>
      <c r="C18917" s="465"/>
    </row>
    <row r="18918" spans="2:3" x14ac:dyDescent="0.2">
      <c r="B18918" s="465"/>
      <c r="C18918" s="465"/>
    </row>
    <row r="18919" spans="2:3" x14ac:dyDescent="0.2">
      <c r="B18919" s="465"/>
      <c r="C18919" s="465"/>
    </row>
    <row r="18920" spans="2:3" x14ac:dyDescent="0.2">
      <c r="B18920" s="465"/>
      <c r="C18920" s="465"/>
    </row>
    <row r="18921" spans="2:3" x14ac:dyDescent="0.2">
      <c r="B18921" s="465"/>
      <c r="C18921" s="465"/>
    </row>
    <row r="18922" spans="2:3" x14ac:dyDescent="0.2">
      <c r="B18922" s="465"/>
      <c r="C18922" s="465"/>
    </row>
    <row r="18923" spans="2:3" x14ac:dyDescent="0.2">
      <c r="B18923" s="465"/>
      <c r="C18923" s="465"/>
    </row>
    <row r="18924" spans="2:3" x14ac:dyDescent="0.2">
      <c r="B18924" s="465"/>
      <c r="C18924" s="465"/>
    </row>
    <row r="18925" spans="2:3" x14ac:dyDescent="0.2">
      <c r="B18925" s="465"/>
      <c r="C18925" s="465"/>
    </row>
    <row r="18926" spans="2:3" x14ac:dyDescent="0.2">
      <c r="B18926" s="465"/>
      <c r="C18926" s="465"/>
    </row>
    <row r="18927" spans="2:3" x14ac:dyDescent="0.2">
      <c r="B18927" s="465"/>
      <c r="C18927" s="465"/>
    </row>
    <row r="18928" spans="2:3" x14ac:dyDescent="0.2">
      <c r="B18928" s="465"/>
      <c r="C18928" s="465"/>
    </row>
    <row r="18929" spans="2:3" x14ac:dyDescent="0.2">
      <c r="B18929" s="465"/>
      <c r="C18929" s="465"/>
    </row>
    <row r="18930" spans="2:3" x14ac:dyDescent="0.2">
      <c r="B18930" s="465"/>
      <c r="C18930" s="465"/>
    </row>
    <row r="18931" spans="2:3" x14ac:dyDescent="0.2">
      <c r="B18931" s="465"/>
      <c r="C18931" s="465"/>
    </row>
    <row r="18932" spans="2:3" x14ac:dyDescent="0.2">
      <c r="B18932" s="465"/>
      <c r="C18932" s="465"/>
    </row>
    <row r="18933" spans="2:3" x14ac:dyDescent="0.2">
      <c r="B18933" s="465"/>
      <c r="C18933" s="465"/>
    </row>
    <row r="18934" spans="2:3" x14ac:dyDescent="0.2">
      <c r="B18934" s="465"/>
      <c r="C18934" s="465"/>
    </row>
    <row r="18935" spans="2:3" x14ac:dyDescent="0.2">
      <c r="B18935" s="465"/>
      <c r="C18935" s="465"/>
    </row>
    <row r="18936" spans="2:3" x14ac:dyDescent="0.2">
      <c r="B18936" s="465"/>
      <c r="C18936" s="465"/>
    </row>
    <row r="18937" spans="2:3" x14ac:dyDescent="0.2">
      <c r="B18937" s="465"/>
      <c r="C18937" s="465"/>
    </row>
    <row r="18938" spans="2:3" x14ac:dyDescent="0.2">
      <c r="B18938" s="465"/>
      <c r="C18938" s="465"/>
    </row>
    <row r="18939" spans="2:3" x14ac:dyDescent="0.2">
      <c r="B18939" s="465"/>
      <c r="C18939" s="465"/>
    </row>
    <row r="18940" spans="2:3" x14ac:dyDescent="0.2">
      <c r="B18940" s="465"/>
      <c r="C18940" s="465"/>
    </row>
    <row r="18941" spans="2:3" x14ac:dyDescent="0.2">
      <c r="B18941" s="465"/>
      <c r="C18941" s="465"/>
    </row>
    <row r="18942" spans="2:3" x14ac:dyDescent="0.2">
      <c r="B18942" s="465"/>
      <c r="C18942" s="465"/>
    </row>
    <row r="18943" spans="2:3" x14ac:dyDescent="0.2">
      <c r="B18943" s="465"/>
      <c r="C18943" s="465"/>
    </row>
    <row r="18944" spans="2:3" x14ac:dyDescent="0.2">
      <c r="B18944" s="465"/>
      <c r="C18944" s="465"/>
    </row>
    <row r="18945" spans="2:3" x14ac:dyDescent="0.2">
      <c r="B18945" s="465"/>
      <c r="C18945" s="465"/>
    </row>
    <row r="18946" spans="2:3" x14ac:dyDescent="0.2">
      <c r="B18946" s="465"/>
      <c r="C18946" s="465"/>
    </row>
    <row r="18947" spans="2:3" x14ac:dyDescent="0.2">
      <c r="B18947" s="465"/>
      <c r="C18947" s="465"/>
    </row>
    <row r="18948" spans="2:3" x14ac:dyDescent="0.2">
      <c r="B18948" s="465"/>
      <c r="C18948" s="465"/>
    </row>
    <row r="18949" spans="2:3" x14ac:dyDescent="0.2">
      <c r="B18949" s="465"/>
      <c r="C18949" s="465"/>
    </row>
    <row r="18950" spans="2:3" x14ac:dyDescent="0.2">
      <c r="B18950" s="465"/>
      <c r="C18950" s="465"/>
    </row>
    <row r="18951" spans="2:3" x14ac:dyDescent="0.2">
      <c r="B18951" s="465"/>
      <c r="C18951" s="465"/>
    </row>
    <row r="18952" spans="2:3" x14ac:dyDescent="0.2">
      <c r="B18952" s="465"/>
      <c r="C18952" s="465"/>
    </row>
    <row r="18953" spans="2:3" x14ac:dyDescent="0.2">
      <c r="B18953" s="465"/>
      <c r="C18953" s="465"/>
    </row>
    <row r="18954" spans="2:3" x14ac:dyDescent="0.2">
      <c r="B18954" s="465"/>
      <c r="C18954" s="465"/>
    </row>
    <row r="18955" spans="2:3" x14ac:dyDescent="0.2">
      <c r="B18955" s="465"/>
      <c r="C18955" s="465"/>
    </row>
    <row r="18956" spans="2:3" x14ac:dyDescent="0.2">
      <c r="B18956" s="465"/>
      <c r="C18956" s="465"/>
    </row>
    <row r="18957" spans="2:3" x14ac:dyDescent="0.2">
      <c r="B18957" s="465"/>
      <c r="C18957" s="465"/>
    </row>
    <row r="18958" spans="2:3" x14ac:dyDescent="0.2">
      <c r="B18958" s="465"/>
      <c r="C18958" s="465"/>
    </row>
    <row r="18959" spans="2:3" x14ac:dyDescent="0.2">
      <c r="B18959" s="465"/>
      <c r="C18959" s="465"/>
    </row>
    <row r="18960" spans="2:3" x14ac:dyDescent="0.2">
      <c r="B18960" s="465"/>
      <c r="C18960" s="465"/>
    </row>
    <row r="18961" spans="2:3" x14ac:dyDescent="0.2">
      <c r="B18961" s="465"/>
      <c r="C18961" s="465"/>
    </row>
    <row r="18962" spans="2:3" x14ac:dyDescent="0.2">
      <c r="B18962" s="465"/>
      <c r="C18962" s="465"/>
    </row>
    <row r="18963" spans="2:3" x14ac:dyDescent="0.2">
      <c r="B18963" s="465"/>
      <c r="C18963" s="465"/>
    </row>
    <row r="18964" spans="2:3" x14ac:dyDescent="0.2">
      <c r="B18964" s="465"/>
      <c r="C18964" s="465"/>
    </row>
    <row r="18965" spans="2:3" x14ac:dyDescent="0.2">
      <c r="B18965" s="465"/>
      <c r="C18965" s="465"/>
    </row>
    <row r="18966" spans="2:3" x14ac:dyDescent="0.2">
      <c r="B18966" s="465"/>
      <c r="C18966" s="465"/>
    </row>
    <row r="18967" spans="2:3" x14ac:dyDescent="0.2">
      <c r="B18967" s="465"/>
      <c r="C18967" s="465"/>
    </row>
    <row r="18968" spans="2:3" x14ac:dyDescent="0.2">
      <c r="B18968" s="465"/>
      <c r="C18968" s="465"/>
    </row>
    <row r="18969" spans="2:3" x14ac:dyDescent="0.2">
      <c r="B18969" s="465"/>
      <c r="C18969" s="465"/>
    </row>
    <row r="18970" spans="2:3" x14ac:dyDescent="0.2">
      <c r="B18970" s="465"/>
      <c r="C18970" s="465"/>
    </row>
    <row r="18971" spans="2:3" x14ac:dyDescent="0.2">
      <c r="B18971" s="465"/>
      <c r="C18971" s="465"/>
    </row>
    <row r="18972" spans="2:3" x14ac:dyDescent="0.2">
      <c r="B18972" s="465"/>
      <c r="C18972" s="465"/>
    </row>
    <row r="18973" spans="2:3" x14ac:dyDescent="0.2">
      <c r="B18973" s="465"/>
      <c r="C18973" s="465"/>
    </row>
    <row r="18974" spans="2:3" x14ac:dyDescent="0.2">
      <c r="B18974" s="465"/>
      <c r="C18974" s="465"/>
    </row>
    <row r="18975" spans="2:3" x14ac:dyDescent="0.2">
      <c r="B18975" s="465"/>
      <c r="C18975" s="465"/>
    </row>
    <row r="18976" spans="2:3" x14ac:dyDescent="0.2">
      <c r="B18976" s="465"/>
      <c r="C18976" s="465"/>
    </row>
    <row r="18977" spans="2:3" x14ac:dyDescent="0.2">
      <c r="B18977" s="465"/>
      <c r="C18977" s="465"/>
    </row>
    <row r="18978" spans="2:3" x14ac:dyDescent="0.2">
      <c r="B18978" s="465"/>
      <c r="C18978" s="465"/>
    </row>
    <row r="18979" spans="2:3" x14ac:dyDescent="0.2">
      <c r="B18979" s="465"/>
      <c r="C18979" s="465"/>
    </row>
    <row r="18980" spans="2:3" x14ac:dyDescent="0.2">
      <c r="B18980" s="465"/>
      <c r="C18980" s="465"/>
    </row>
    <row r="18981" spans="2:3" x14ac:dyDescent="0.2">
      <c r="B18981" s="465"/>
      <c r="C18981" s="465"/>
    </row>
    <row r="18982" spans="2:3" x14ac:dyDescent="0.2">
      <c r="B18982" s="465"/>
      <c r="C18982" s="465"/>
    </row>
    <row r="18983" spans="2:3" x14ac:dyDescent="0.2">
      <c r="B18983" s="465"/>
      <c r="C18983" s="465"/>
    </row>
    <row r="18984" spans="2:3" x14ac:dyDescent="0.2">
      <c r="B18984" s="465"/>
      <c r="C18984" s="465"/>
    </row>
    <row r="18985" spans="2:3" x14ac:dyDescent="0.2">
      <c r="B18985" s="465"/>
      <c r="C18985" s="465"/>
    </row>
    <row r="18986" spans="2:3" x14ac:dyDescent="0.2">
      <c r="B18986" s="465"/>
      <c r="C18986" s="465"/>
    </row>
    <row r="18987" spans="2:3" x14ac:dyDescent="0.2">
      <c r="B18987" s="465"/>
      <c r="C18987" s="465"/>
    </row>
    <row r="18988" spans="2:3" x14ac:dyDescent="0.2">
      <c r="B18988" s="465"/>
      <c r="C18988" s="465"/>
    </row>
    <row r="18989" spans="2:3" x14ac:dyDescent="0.2">
      <c r="B18989" s="465"/>
      <c r="C18989" s="465"/>
    </row>
    <row r="18990" spans="2:3" x14ac:dyDescent="0.2">
      <c r="B18990" s="465"/>
      <c r="C18990" s="465"/>
    </row>
    <row r="18991" spans="2:3" x14ac:dyDescent="0.2">
      <c r="B18991" s="465"/>
      <c r="C18991" s="465"/>
    </row>
    <row r="18992" spans="2:3" x14ac:dyDescent="0.2">
      <c r="B18992" s="465"/>
      <c r="C18992" s="465"/>
    </row>
    <row r="18993" spans="2:3" x14ac:dyDescent="0.2">
      <c r="B18993" s="465"/>
      <c r="C18993" s="465"/>
    </row>
    <row r="18994" spans="2:3" x14ac:dyDescent="0.2">
      <c r="B18994" s="465"/>
      <c r="C18994" s="465"/>
    </row>
    <row r="18995" spans="2:3" x14ac:dyDescent="0.2">
      <c r="B18995" s="465"/>
      <c r="C18995" s="465"/>
    </row>
    <row r="18996" spans="2:3" x14ac:dyDescent="0.2">
      <c r="B18996" s="465"/>
      <c r="C18996" s="465"/>
    </row>
    <row r="18997" spans="2:3" x14ac:dyDescent="0.2">
      <c r="B18997" s="465"/>
      <c r="C18997" s="465"/>
    </row>
    <row r="18998" spans="2:3" x14ac:dyDescent="0.2">
      <c r="B18998" s="465"/>
      <c r="C18998" s="465"/>
    </row>
    <row r="18999" spans="2:3" x14ac:dyDescent="0.2">
      <c r="B18999" s="465"/>
      <c r="C18999" s="465"/>
    </row>
    <row r="19000" spans="2:3" x14ac:dyDescent="0.2">
      <c r="B19000" s="465"/>
      <c r="C19000" s="465"/>
    </row>
    <row r="19001" spans="2:3" x14ac:dyDescent="0.2">
      <c r="B19001" s="465"/>
      <c r="C19001" s="465"/>
    </row>
    <row r="19002" spans="2:3" x14ac:dyDescent="0.2">
      <c r="B19002" s="465"/>
      <c r="C19002" s="465"/>
    </row>
    <row r="19003" spans="2:3" x14ac:dyDescent="0.2">
      <c r="B19003" s="465"/>
      <c r="C19003" s="465"/>
    </row>
    <row r="19004" spans="2:3" x14ac:dyDescent="0.2">
      <c r="B19004" s="465"/>
      <c r="C19004" s="465"/>
    </row>
    <row r="19005" spans="2:3" x14ac:dyDescent="0.2">
      <c r="B19005" s="465"/>
      <c r="C19005" s="465"/>
    </row>
    <row r="19006" spans="2:3" x14ac:dyDescent="0.2">
      <c r="B19006" s="465"/>
      <c r="C19006" s="465"/>
    </row>
    <row r="19007" spans="2:3" x14ac:dyDescent="0.2">
      <c r="B19007" s="465"/>
      <c r="C19007" s="465"/>
    </row>
    <row r="19008" spans="2:3" x14ac:dyDescent="0.2">
      <c r="B19008" s="465"/>
      <c r="C19008" s="465"/>
    </row>
    <row r="19009" spans="2:3" x14ac:dyDescent="0.2">
      <c r="B19009" s="465"/>
      <c r="C19009" s="465"/>
    </row>
    <row r="19010" spans="2:3" x14ac:dyDescent="0.2">
      <c r="B19010" s="465"/>
      <c r="C19010" s="465"/>
    </row>
    <row r="19011" spans="2:3" x14ac:dyDescent="0.2">
      <c r="B19011" s="465"/>
      <c r="C19011" s="465"/>
    </row>
    <row r="19012" spans="2:3" x14ac:dyDescent="0.2">
      <c r="B19012" s="465"/>
      <c r="C19012" s="465"/>
    </row>
    <row r="19013" spans="2:3" x14ac:dyDescent="0.2">
      <c r="B19013" s="465"/>
      <c r="C19013" s="465"/>
    </row>
    <row r="19014" spans="2:3" x14ac:dyDescent="0.2">
      <c r="B19014" s="465"/>
      <c r="C19014" s="465"/>
    </row>
    <row r="19015" spans="2:3" x14ac:dyDescent="0.2">
      <c r="B19015" s="465"/>
      <c r="C19015" s="465"/>
    </row>
    <row r="19016" spans="2:3" x14ac:dyDescent="0.2">
      <c r="B19016" s="465"/>
      <c r="C19016" s="465"/>
    </row>
    <row r="19017" spans="2:3" x14ac:dyDescent="0.2">
      <c r="B19017" s="465"/>
      <c r="C19017" s="465"/>
    </row>
    <row r="19018" spans="2:3" x14ac:dyDescent="0.2">
      <c r="B19018" s="465"/>
      <c r="C19018" s="465"/>
    </row>
    <row r="19019" spans="2:3" x14ac:dyDescent="0.2">
      <c r="B19019" s="465"/>
      <c r="C19019" s="465"/>
    </row>
    <row r="19020" spans="2:3" x14ac:dyDescent="0.2">
      <c r="B19020" s="465"/>
      <c r="C19020" s="465"/>
    </row>
    <row r="19021" spans="2:3" x14ac:dyDescent="0.2">
      <c r="B19021" s="465"/>
      <c r="C19021" s="465"/>
    </row>
    <row r="19022" spans="2:3" x14ac:dyDescent="0.2">
      <c r="B19022" s="465"/>
      <c r="C19022" s="465"/>
    </row>
    <row r="19023" spans="2:3" x14ac:dyDescent="0.2">
      <c r="B19023" s="465"/>
      <c r="C19023" s="465"/>
    </row>
    <row r="19024" spans="2:3" x14ac:dyDescent="0.2">
      <c r="B19024" s="465"/>
      <c r="C19024" s="465"/>
    </row>
    <row r="19025" spans="2:3" x14ac:dyDescent="0.2">
      <c r="B19025" s="465"/>
      <c r="C19025" s="465"/>
    </row>
    <row r="19026" spans="2:3" x14ac:dyDescent="0.2">
      <c r="B19026" s="465"/>
      <c r="C19026" s="465"/>
    </row>
    <row r="19027" spans="2:3" x14ac:dyDescent="0.2">
      <c r="B19027" s="465"/>
      <c r="C19027" s="465"/>
    </row>
    <row r="19028" spans="2:3" x14ac:dyDescent="0.2">
      <c r="B19028" s="465"/>
      <c r="C19028" s="465"/>
    </row>
    <row r="19029" spans="2:3" x14ac:dyDescent="0.2">
      <c r="B19029" s="465"/>
      <c r="C19029" s="465"/>
    </row>
    <row r="19030" spans="2:3" x14ac:dyDescent="0.2">
      <c r="B19030" s="465"/>
      <c r="C19030" s="465"/>
    </row>
    <row r="19031" spans="2:3" x14ac:dyDescent="0.2">
      <c r="B19031" s="465"/>
      <c r="C19031" s="465"/>
    </row>
    <row r="19032" spans="2:3" x14ac:dyDescent="0.2">
      <c r="B19032" s="465"/>
      <c r="C19032" s="465"/>
    </row>
    <row r="19033" spans="2:3" x14ac:dyDescent="0.2">
      <c r="B19033" s="465"/>
      <c r="C19033" s="465"/>
    </row>
    <row r="19034" spans="2:3" x14ac:dyDescent="0.2">
      <c r="B19034" s="465"/>
      <c r="C19034" s="465"/>
    </row>
    <row r="19035" spans="2:3" x14ac:dyDescent="0.2">
      <c r="B19035" s="465"/>
      <c r="C19035" s="465"/>
    </row>
    <row r="19036" spans="2:3" x14ac:dyDescent="0.2">
      <c r="B19036" s="465"/>
      <c r="C19036" s="465"/>
    </row>
    <row r="19037" spans="2:3" x14ac:dyDescent="0.2">
      <c r="B19037" s="465"/>
      <c r="C19037" s="465"/>
    </row>
    <row r="19038" spans="2:3" x14ac:dyDescent="0.2">
      <c r="B19038" s="465"/>
      <c r="C19038" s="465"/>
    </row>
    <row r="19039" spans="2:3" x14ac:dyDescent="0.2">
      <c r="B19039" s="465"/>
      <c r="C19039" s="465"/>
    </row>
    <row r="19040" spans="2:3" x14ac:dyDescent="0.2">
      <c r="B19040" s="465"/>
      <c r="C19040" s="465"/>
    </row>
    <row r="19041" spans="2:3" x14ac:dyDescent="0.2">
      <c r="B19041" s="465"/>
      <c r="C19041" s="465"/>
    </row>
    <row r="19042" spans="2:3" x14ac:dyDescent="0.2">
      <c r="B19042" s="465"/>
      <c r="C19042" s="465"/>
    </row>
    <row r="19043" spans="2:3" x14ac:dyDescent="0.2">
      <c r="B19043" s="465"/>
      <c r="C19043" s="465"/>
    </row>
    <row r="19044" spans="2:3" x14ac:dyDescent="0.2">
      <c r="B19044" s="465"/>
      <c r="C19044" s="465"/>
    </row>
    <row r="19045" spans="2:3" x14ac:dyDescent="0.2">
      <c r="B19045" s="465"/>
      <c r="C19045" s="465"/>
    </row>
    <row r="19046" spans="2:3" x14ac:dyDescent="0.2">
      <c r="B19046" s="465"/>
      <c r="C19046" s="465"/>
    </row>
    <row r="19047" spans="2:3" x14ac:dyDescent="0.2">
      <c r="B19047" s="465"/>
      <c r="C19047" s="465"/>
    </row>
    <row r="19048" spans="2:3" x14ac:dyDescent="0.2">
      <c r="B19048" s="465"/>
      <c r="C19048" s="465"/>
    </row>
    <row r="19049" spans="2:3" x14ac:dyDescent="0.2">
      <c r="B19049" s="465"/>
      <c r="C19049" s="465"/>
    </row>
    <row r="19050" spans="2:3" x14ac:dyDescent="0.2">
      <c r="B19050" s="465"/>
      <c r="C19050" s="465"/>
    </row>
    <row r="19051" spans="2:3" x14ac:dyDescent="0.2">
      <c r="B19051" s="465"/>
      <c r="C19051" s="465"/>
    </row>
    <row r="19052" spans="2:3" x14ac:dyDescent="0.2">
      <c r="B19052" s="465"/>
      <c r="C19052" s="465"/>
    </row>
    <row r="19053" spans="2:3" x14ac:dyDescent="0.2">
      <c r="B19053" s="465"/>
      <c r="C19053" s="465"/>
    </row>
    <row r="19054" spans="2:3" x14ac:dyDescent="0.2">
      <c r="B19054" s="465"/>
      <c r="C19054" s="465"/>
    </row>
    <row r="19055" spans="2:3" x14ac:dyDescent="0.2">
      <c r="B19055" s="465"/>
      <c r="C19055" s="465"/>
    </row>
    <row r="19056" spans="2:3" x14ac:dyDescent="0.2">
      <c r="B19056" s="465"/>
      <c r="C19056" s="465"/>
    </row>
    <row r="19057" spans="2:3" x14ac:dyDescent="0.2">
      <c r="B19057" s="465"/>
      <c r="C19057" s="465"/>
    </row>
    <row r="19058" spans="2:3" x14ac:dyDescent="0.2">
      <c r="B19058" s="465"/>
      <c r="C19058" s="465"/>
    </row>
    <row r="19059" spans="2:3" x14ac:dyDescent="0.2">
      <c r="B19059" s="465"/>
      <c r="C19059" s="465"/>
    </row>
    <row r="19060" spans="2:3" x14ac:dyDescent="0.2">
      <c r="B19060" s="465"/>
      <c r="C19060" s="465"/>
    </row>
    <row r="19061" spans="2:3" x14ac:dyDescent="0.2">
      <c r="B19061" s="465"/>
      <c r="C19061" s="465"/>
    </row>
    <row r="19062" spans="2:3" x14ac:dyDescent="0.2">
      <c r="B19062" s="465"/>
      <c r="C19062" s="465"/>
    </row>
    <row r="19063" spans="2:3" x14ac:dyDescent="0.2">
      <c r="B19063" s="465"/>
      <c r="C19063" s="465"/>
    </row>
    <row r="19064" spans="2:3" x14ac:dyDescent="0.2">
      <c r="B19064" s="465"/>
      <c r="C19064" s="465"/>
    </row>
    <row r="19065" spans="2:3" x14ac:dyDescent="0.2">
      <c r="B19065" s="465"/>
      <c r="C19065" s="465"/>
    </row>
    <row r="19066" spans="2:3" x14ac:dyDescent="0.2">
      <c r="B19066" s="465"/>
      <c r="C19066" s="465"/>
    </row>
    <row r="19067" spans="2:3" x14ac:dyDescent="0.2">
      <c r="B19067" s="465"/>
      <c r="C19067" s="465"/>
    </row>
    <row r="19068" spans="2:3" x14ac:dyDescent="0.2">
      <c r="B19068" s="465"/>
      <c r="C19068" s="465"/>
    </row>
    <row r="19069" spans="2:3" x14ac:dyDescent="0.2">
      <c r="B19069" s="465"/>
      <c r="C19069" s="465"/>
    </row>
    <row r="19070" spans="2:3" x14ac:dyDescent="0.2">
      <c r="B19070" s="465"/>
      <c r="C19070" s="465"/>
    </row>
    <row r="19071" spans="2:3" x14ac:dyDescent="0.2">
      <c r="B19071" s="465"/>
      <c r="C19071" s="465"/>
    </row>
    <row r="19072" spans="2:3" x14ac:dyDescent="0.2">
      <c r="B19072" s="465"/>
      <c r="C19072" s="465"/>
    </row>
    <row r="19073" spans="2:3" x14ac:dyDescent="0.2">
      <c r="B19073" s="465"/>
      <c r="C19073" s="465"/>
    </row>
    <row r="19074" spans="2:3" x14ac:dyDescent="0.2">
      <c r="B19074" s="465"/>
      <c r="C19074" s="465"/>
    </row>
    <row r="19075" spans="2:3" x14ac:dyDescent="0.2">
      <c r="B19075" s="465"/>
      <c r="C19075" s="465"/>
    </row>
    <row r="19076" spans="2:3" x14ac:dyDescent="0.2">
      <c r="B19076" s="465"/>
      <c r="C19076" s="465"/>
    </row>
    <row r="19077" spans="2:3" x14ac:dyDescent="0.2">
      <c r="B19077" s="465"/>
      <c r="C19077" s="465"/>
    </row>
    <row r="19078" spans="2:3" x14ac:dyDescent="0.2">
      <c r="B19078" s="465"/>
      <c r="C19078" s="465"/>
    </row>
    <row r="19079" spans="2:3" x14ac:dyDescent="0.2">
      <c r="B19079" s="465"/>
      <c r="C19079" s="465"/>
    </row>
    <row r="19080" spans="2:3" x14ac:dyDescent="0.2">
      <c r="B19080" s="465"/>
      <c r="C19080" s="465"/>
    </row>
    <row r="19081" spans="2:3" x14ac:dyDescent="0.2">
      <c r="B19081" s="465"/>
      <c r="C19081" s="465"/>
    </row>
    <row r="19082" spans="2:3" x14ac:dyDescent="0.2">
      <c r="B19082" s="465"/>
      <c r="C19082" s="465"/>
    </row>
    <row r="19083" spans="2:3" x14ac:dyDescent="0.2">
      <c r="B19083" s="465"/>
      <c r="C19083" s="465"/>
    </row>
    <row r="19084" spans="2:3" x14ac:dyDescent="0.2">
      <c r="B19084" s="465"/>
      <c r="C19084" s="465"/>
    </row>
    <row r="19085" spans="2:3" x14ac:dyDescent="0.2">
      <c r="B19085" s="465"/>
      <c r="C19085" s="465"/>
    </row>
    <row r="19086" spans="2:3" x14ac:dyDescent="0.2">
      <c r="B19086" s="465"/>
      <c r="C19086" s="465"/>
    </row>
    <row r="19087" spans="2:3" x14ac:dyDescent="0.2">
      <c r="B19087" s="465"/>
      <c r="C19087" s="465"/>
    </row>
    <row r="19088" spans="2:3" x14ac:dyDescent="0.2">
      <c r="B19088" s="465"/>
      <c r="C19088" s="465"/>
    </row>
    <row r="19089" spans="2:3" x14ac:dyDescent="0.2">
      <c r="B19089" s="465"/>
      <c r="C19089" s="465"/>
    </row>
    <row r="19090" spans="2:3" x14ac:dyDescent="0.2">
      <c r="B19090" s="465"/>
      <c r="C19090" s="465"/>
    </row>
    <row r="19091" spans="2:3" x14ac:dyDescent="0.2">
      <c r="B19091" s="465"/>
      <c r="C19091" s="465"/>
    </row>
    <row r="19092" spans="2:3" x14ac:dyDescent="0.2">
      <c r="B19092" s="465"/>
      <c r="C19092" s="465"/>
    </row>
    <row r="19093" spans="2:3" x14ac:dyDescent="0.2">
      <c r="B19093" s="465"/>
      <c r="C19093" s="465"/>
    </row>
    <row r="19094" spans="2:3" x14ac:dyDescent="0.2">
      <c r="B19094" s="465"/>
      <c r="C19094" s="465"/>
    </row>
    <row r="19095" spans="2:3" x14ac:dyDescent="0.2">
      <c r="B19095" s="465"/>
      <c r="C19095" s="465"/>
    </row>
    <row r="19096" spans="2:3" x14ac:dyDescent="0.2">
      <c r="B19096" s="465"/>
      <c r="C19096" s="465"/>
    </row>
    <row r="19097" spans="2:3" x14ac:dyDescent="0.2">
      <c r="B19097" s="465"/>
      <c r="C19097" s="465"/>
    </row>
    <row r="19098" spans="2:3" x14ac:dyDescent="0.2">
      <c r="B19098" s="465"/>
      <c r="C19098" s="465"/>
    </row>
    <row r="19099" spans="2:3" x14ac:dyDescent="0.2">
      <c r="B19099" s="465"/>
      <c r="C19099" s="465"/>
    </row>
    <row r="19100" spans="2:3" x14ac:dyDescent="0.2">
      <c r="B19100" s="465"/>
      <c r="C19100" s="465"/>
    </row>
    <row r="19101" spans="2:3" x14ac:dyDescent="0.2">
      <c r="B19101" s="465"/>
      <c r="C19101" s="465"/>
    </row>
    <row r="19102" spans="2:3" x14ac:dyDescent="0.2">
      <c r="B19102" s="465"/>
      <c r="C19102" s="465"/>
    </row>
    <row r="19103" spans="2:3" x14ac:dyDescent="0.2">
      <c r="B19103" s="465"/>
      <c r="C19103" s="465"/>
    </row>
    <row r="19104" spans="2:3" x14ac:dyDescent="0.2">
      <c r="B19104" s="465"/>
      <c r="C19104" s="465"/>
    </row>
    <row r="19105" spans="2:3" x14ac:dyDescent="0.2">
      <c r="B19105" s="465"/>
      <c r="C19105" s="465"/>
    </row>
    <row r="19106" spans="2:3" x14ac:dyDescent="0.2">
      <c r="B19106" s="465"/>
      <c r="C19106" s="465"/>
    </row>
    <row r="19107" spans="2:3" x14ac:dyDescent="0.2">
      <c r="B19107" s="465"/>
      <c r="C19107" s="465"/>
    </row>
    <row r="19108" spans="2:3" x14ac:dyDescent="0.2">
      <c r="B19108" s="465"/>
      <c r="C19108" s="465"/>
    </row>
    <row r="19109" spans="2:3" x14ac:dyDescent="0.2">
      <c r="B19109" s="465"/>
      <c r="C19109" s="465"/>
    </row>
    <row r="19110" spans="2:3" x14ac:dyDescent="0.2">
      <c r="B19110" s="465"/>
      <c r="C19110" s="465"/>
    </row>
    <row r="19111" spans="2:3" x14ac:dyDescent="0.2">
      <c r="B19111" s="465"/>
      <c r="C19111" s="465"/>
    </row>
    <row r="19112" spans="2:3" x14ac:dyDescent="0.2">
      <c r="B19112" s="465"/>
      <c r="C19112" s="465"/>
    </row>
    <row r="19113" spans="2:3" x14ac:dyDescent="0.2">
      <c r="B19113" s="465"/>
      <c r="C19113" s="465"/>
    </row>
    <row r="19114" spans="2:3" x14ac:dyDescent="0.2">
      <c r="B19114" s="465"/>
      <c r="C19114" s="465"/>
    </row>
    <row r="19115" spans="2:3" x14ac:dyDescent="0.2">
      <c r="B19115" s="465"/>
      <c r="C19115" s="465"/>
    </row>
    <row r="19116" spans="2:3" x14ac:dyDescent="0.2">
      <c r="B19116" s="465"/>
      <c r="C19116" s="465"/>
    </row>
    <row r="19117" spans="2:3" x14ac:dyDescent="0.2">
      <c r="B19117" s="465"/>
      <c r="C19117" s="465"/>
    </row>
    <row r="19118" spans="2:3" x14ac:dyDescent="0.2">
      <c r="B19118" s="465"/>
      <c r="C19118" s="465"/>
    </row>
    <row r="19119" spans="2:3" x14ac:dyDescent="0.2">
      <c r="B19119" s="465"/>
      <c r="C19119" s="465"/>
    </row>
    <row r="19120" spans="2:3" x14ac:dyDescent="0.2">
      <c r="B19120" s="465"/>
      <c r="C19120" s="465"/>
    </row>
    <row r="19121" spans="2:3" x14ac:dyDescent="0.2">
      <c r="B19121" s="465"/>
      <c r="C19121" s="465"/>
    </row>
    <row r="19122" spans="2:3" x14ac:dyDescent="0.2">
      <c r="B19122" s="465"/>
      <c r="C19122" s="465"/>
    </row>
    <row r="19123" spans="2:3" x14ac:dyDescent="0.2">
      <c r="B19123" s="465"/>
      <c r="C19123" s="465"/>
    </row>
    <row r="19124" spans="2:3" x14ac:dyDescent="0.2">
      <c r="B19124" s="465"/>
      <c r="C19124" s="465"/>
    </row>
    <row r="19125" spans="2:3" x14ac:dyDescent="0.2">
      <c r="B19125" s="465"/>
      <c r="C19125" s="465"/>
    </row>
    <row r="19126" spans="2:3" x14ac:dyDescent="0.2">
      <c r="B19126" s="465"/>
      <c r="C19126" s="465"/>
    </row>
    <row r="19127" spans="2:3" x14ac:dyDescent="0.2">
      <c r="B19127" s="465"/>
      <c r="C19127" s="465"/>
    </row>
    <row r="19128" spans="2:3" x14ac:dyDescent="0.2">
      <c r="B19128" s="465"/>
      <c r="C19128" s="465"/>
    </row>
    <row r="19129" spans="2:3" x14ac:dyDescent="0.2">
      <c r="B19129" s="465"/>
      <c r="C19129" s="465"/>
    </row>
    <row r="19130" spans="2:3" x14ac:dyDescent="0.2">
      <c r="B19130" s="465"/>
      <c r="C19130" s="465"/>
    </row>
    <row r="19131" spans="2:3" x14ac:dyDescent="0.2">
      <c r="B19131" s="465"/>
      <c r="C19131" s="465"/>
    </row>
    <row r="19132" spans="2:3" x14ac:dyDescent="0.2">
      <c r="B19132" s="465"/>
      <c r="C19132" s="465"/>
    </row>
    <row r="19133" spans="2:3" x14ac:dyDescent="0.2">
      <c r="B19133" s="465"/>
      <c r="C19133" s="465"/>
    </row>
    <row r="19134" spans="2:3" x14ac:dyDescent="0.2">
      <c r="B19134" s="465"/>
      <c r="C19134" s="465"/>
    </row>
    <row r="19135" spans="2:3" x14ac:dyDescent="0.2">
      <c r="B19135" s="465"/>
      <c r="C19135" s="465"/>
    </row>
    <row r="19136" spans="2:3" x14ac:dyDescent="0.2">
      <c r="B19136" s="465"/>
      <c r="C19136" s="465"/>
    </row>
    <row r="19137" spans="2:3" x14ac:dyDescent="0.2">
      <c r="B19137" s="465"/>
      <c r="C19137" s="465"/>
    </row>
    <row r="19138" spans="2:3" x14ac:dyDescent="0.2">
      <c r="B19138" s="465"/>
      <c r="C19138" s="465"/>
    </row>
    <row r="19139" spans="2:3" x14ac:dyDescent="0.2">
      <c r="B19139" s="465"/>
      <c r="C19139" s="465"/>
    </row>
    <row r="19140" spans="2:3" x14ac:dyDescent="0.2">
      <c r="B19140" s="465"/>
      <c r="C19140" s="465"/>
    </row>
    <row r="19141" spans="2:3" x14ac:dyDescent="0.2">
      <c r="B19141" s="465"/>
      <c r="C19141" s="465"/>
    </row>
    <row r="19142" spans="2:3" x14ac:dyDescent="0.2">
      <c r="B19142" s="465"/>
      <c r="C19142" s="465"/>
    </row>
    <row r="19143" spans="2:3" x14ac:dyDescent="0.2">
      <c r="B19143" s="465"/>
      <c r="C19143" s="465"/>
    </row>
    <row r="19144" spans="2:3" x14ac:dyDescent="0.2">
      <c r="B19144" s="465"/>
      <c r="C19144" s="465"/>
    </row>
    <row r="19145" spans="2:3" x14ac:dyDescent="0.2">
      <c r="B19145" s="465"/>
      <c r="C19145" s="465"/>
    </row>
    <row r="19146" spans="2:3" x14ac:dyDescent="0.2">
      <c r="B19146" s="465"/>
      <c r="C19146" s="465"/>
    </row>
    <row r="19147" spans="2:3" x14ac:dyDescent="0.2">
      <c r="B19147" s="465"/>
      <c r="C19147" s="465"/>
    </row>
    <row r="19148" spans="2:3" x14ac:dyDescent="0.2">
      <c r="B19148" s="465"/>
      <c r="C19148" s="465"/>
    </row>
    <row r="19149" spans="2:3" x14ac:dyDescent="0.2">
      <c r="B19149" s="465"/>
      <c r="C19149" s="465"/>
    </row>
    <row r="19150" spans="2:3" x14ac:dyDescent="0.2">
      <c r="B19150" s="465"/>
      <c r="C19150" s="465"/>
    </row>
    <row r="19151" spans="2:3" x14ac:dyDescent="0.2">
      <c r="B19151" s="465"/>
      <c r="C19151" s="465"/>
    </row>
    <row r="19152" spans="2:3" x14ac:dyDescent="0.2">
      <c r="B19152" s="465"/>
      <c r="C19152" s="465"/>
    </row>
    <row r="19153" spans="2:3" x14ac:dyDescent="0.2">
      <c r="B19153" s="465"/>
      <c r="C19153" s="465"/>
    </row>
    <row r="19154" spans="2:3" x14ac:dyDescent="0.2">
      <c r="B19154" s="465"/>
      <c r="C19154" s="465"/>
    </row>
    <row r="19155" spans="2:3" x14ac:dyDescent="0.2">
      <c r="B19155" s="465"/>
      <c r="C19155" s="465"/>
    </row>
    <row r="19156" spans="2:3" x14ac:dyDescent="0.2">
      <c r="B19156" s="465"/>
      <c r="C19156" s="465"/>
    </row>
    <row r="19157" spans="2:3" x14ac:dyDescent="0.2">
      <c r="B19157" s="465"/>
      <c r="C19157" s="465"/>
    </row>
    <row r="19158" spans="2:3" x14ac:dyDescent="0.2">
      <c r="B19158" s="465"/>
      <c r="C19158" s="465"/>
    </row>
    <row r="19159" spans="2:3" x14ac:dyDescent="0.2">
      <c r="B19159" s="465"/>
      <c r="C19159" s="465"/>
    </row>
    <row r="19160" spans="2:3" x14ac:dyDescent="0.2">
      <c r="B19160" s="465"/>
      <c r="C19160" s="465"/>
    </row>
    <row r="19161" spans="2:3" x14ac:dyDescent="0.2">
      <c r="B19161" s="465"/>
      <c r="C19161" s="465"/>
    </row>
    <row r="19162" spans="2:3" x14ac:dyDescent="0.2">
      <c r="B19162" s="465"/>
      <c r="C19162" s="465"/>
    </row>
    <row r="19163" spans="2:3" x14ac:dyDescent="0.2">
      <c r="B19163" s="465"/>
      <c r="C19163" s="465"/>
    </row>
    <row r="19164" spans="2:3" x14ac:dyDescent="0.2">
      <c r="B19164" s="465"/>
      <c r="C19164" s="465"/>
    </row>
    <row r="19165" spans="2:3" x14ac:dyDescent="0.2">
      <c r="B19165" s="465"/>
      <c r="C19165" s="465"/>
    </row>
    <row r="19166" spans="2:3" x14ac:dyDescent="0.2">
      <c r="B19166" s="465"/>
      <c r="C19166" s="465"/>
    </row>
    <row r="19167" spans="2:3" x14ac:dyDescent="0.2">
      <c r="B19167" s="465"/>
      <c r="C19167" s="465"/>
    </row>
    <row r="19168" spans="2:3" x14ac:dyDescent="0.2">
      <c r="B19168" s="465"/>
      <c r="C19168" s="465"/>
    </row>
    <row r="19169" spans="2:3" x14ac:dyDescent="0.2">
      <c r="B19169" s="465"/>
      <c r="C19169" s="465"/>
    </row>
    <row r="19170" spans="2:3" x14ac:dyDescent="0.2">
      <c r="B19170" s="465"/>
      <c r="C19170" s="465"/>
    </row>
    <row r="19171" spans="2:3" x14ac:dyDescent="0.2">
      <c r="B19171" s="465"/>
      <c r="C19171" s="465"/>
    </row>
    <row r="19172" spans="2:3" x14ac:dyDescent="0.2">
      <c r="B19172" s="465"/>
      <c r="C19172" s="465"/>
    </row>
    <row r="19173" spans="2:3" x14ac:dyDescent="0.2">
      <c r="B19173" s="465"/>
      <c r="C19173" s="465"/>
    </row>
    <row r="19174" spans="2:3" x14ac:dyDescent="0.2">
      <c r="B19174" s="465"/>
      <c r="C19174" s="465"/>
    </row>
    <row r="19175" spans="2:3" x14ac:dyDescent="0.2">
      <c r="B19175" s="465"/>
      <c r="C19175" s="465"/>
    </row>
    <row r="19176" spans="2:3" x14ac:dyDescent="0.2">
      <c r="B19176" s="465"/>
      <c r="C19176" s="465"/>
    </row>
    <row r="19177" spans="2:3" x14ac:dyDescent="0.2">
      <c r="B19177" s="465"/>
      <c r="C19177" s="465"/>
    </row>
    <row r="19178" spans="2:3" x14ac:dyDescent="0.2">
      <c r="B19178" s="465"/>
      <c r="C19178" s="465"/>
    </row>
    <row r="19179" spans="2:3" x14ac:dyDescent="0.2">
      <c r="B19179" s="465"/>
      <c r="C19179" s="465"/>
    </row>
    <row r="19180" spans="2:3" x14ac:dyDescent="0.2">
      <c r="B19180" s="465"/>
      <c r="C19180" s="465"/>
    </row>
    <row r="19181" spans="2:3" x14ac:dyDescent="0.2">
      <c r="B19181" s="465"/>
      <c r="C19181" s="465"/>
    </row>
    <row r="19182" spans="2:3" x14ac:dyDescent="0.2">
      <c r="B19182" s="465"/>
      <c r="C19182" s="465"/>
    </row>
    <row r="19183" spans="2:3" x14ac:dyDescent="0.2">
      <c r="B19183" s="465"/>
      <c r="C19183" s="465"/>
    </row>
    <row r="19184" spans="2:3" x14ac:dyDescent="0.2">
      <c r="B19184" s="465"/>
      <c r="C19184" s="465"/>
    </row>
    <row r="19185" spans="2:3" x14ac:dyDescent="0.2">
      <c r="B19185" s="465"/>
      <c r="C19185" s="465"/>
    </row>
    <row r="19186" spans="2:3" x14ac:dyDescent="0.2">
      <c r="B19186" s="465"/>
      <c r="C19186" s="465"/>
    </row>
    <row r="19187" spans="2:3" x14ac:dyDescent="0.2">
      <c r="B19187" s="465"/>
      <c r="C19187" s="465"/>
    </row>
    <row r="19188" spans="2:3" x14ac:dyDescent="0.2">
      <c r="B19188" s="465"/>
      <c r="C19188" s="465"/>
    </row>
    <row r="19189" spans="2:3" x14ac:dyDescent="0.2">
      <c r="B19189" s="465"/>
      <c r="C19189" s="465"/>
    </row>
    <row r="19190" spans="2:3" x14ac:dyDescent="0.2">
      <c r="B19190" s="465"/>
      <c r="C19190" s="465"/>
    </row>
    <row r="19191" spans="2:3" x14ac:dyDescent="0.2">
      <c r="B19191" s="465"/>
      <c r="C19191" s="465"/>
    </row>
    <row r="19192" spans="2:3" x14ac:dyDescent="0.2">
      <c r="B19192" s="465"/>
      <c r="C19192" s="465"/>
    </row>
    <row r="19193" spans="2:3" x14ac:dyDescent="0.2">
      <c r="B19193" s="465"/>
      <c r="C19193" s="465"/>
    </row>
    <row r="19194" spans="2:3" x14ac:dyDescent="0.2">
      <c r="B19194" s="465"/>
      <c r="C19194" s="465"/>
    </row>
    <row r="19195" spans="2:3" x14ac:dyDescent="0.2">
      <c r="B19195" s="465"/>
      <c r="C19195" s="465"/>
    </row>
    <row r="19196" spans="2:3" x14ac:dyDescent="0.2">
      <c r="B19196" s="465"/>
      <c r="C19196" s="465"/>
    </row>
    <row r="19197" spans="2:3" x14ac:dyDescent="0.2">
      <c r="B19197" s="465"/>
      <c r="C19197" s="465"/>
    </row>
    <row r="19198" spans="2:3" x14ac:dyDescent="0.2">
      <c r="B19198" s="465"/>
      <c r="C19198" s="465"/>
    </row>
    <row r="19199" spans="2:3" x14ac:dyDescent="0.2">
      <c r="B19199" s="465"/>
      <c r="C19199" s="465"/>
    </row>
    <row r="19200" spans="2:3" x14ac:dyDescent="0.2">
      <c r="B19200" s="465"/>
      <c r="C19200" s="465"/>
    </row>
    <row r="19201" spans="2:3" x14ac:dyDescent="0.2">
      <c r="B19201" s="465"/>
      <c r="C19201" s="465"/>
    </row>
    <row r="19202" spans="2:3" x14ac:dyDescent="0.2">
      <c r="B19202" s="465"/>
      <c r="C19202" s="465"/>
    </row>
    <row r="19203" spans="2:3" x14ac:dyDescent="0.2">
      <c r="B19203" s="465"/>
      <c r="C19203" s="465"/>
    </row>
    <row r="19204" spans="2:3" x14ac:dyDescent="0.2">
      <c r="B19204" s="465"/>
      <c r="C19204" s="465"/>
    </row>
    <row r="19205" spans="2:3" x14ac:dyDescent="0.2">
      <c r="B19205" s="465"/>
      <c r="C19205" s="465"/>
    </row>
    <row r="19206" spans="2:3" x14ac:dyDescent="0.2">
      <c r="B19206" s="465"/>
      <c r="C19206" s="465"/>
    </row>
    <row r="19207" spans="2:3" x14ac:dyDescent="0.2">
      <c r="B19207" s="465"/>
      <c r="C19207" s="465"/>
    </row>
    <row r="19208" spans="2:3" x14ac:dyDescent="0.2">
      <c r="B19208" s="465"/>
      <c r="C19208" s="465"/>
    </row>
    <row r="19209" spans="2:3" x14ac:dyDescent="0.2">
      <c r="B19209" s="465"/>
      <c r="C19209" s="465"/>
    </row>
    <row r="19210" spans="2:3" x14ac:dyDescent="0.2">
      <c r="B19210" s="465"/>
      <c r="C19210" s="465"/>
    </row>
    <row r="19211" spans="2:3" x14ac:dyDescent="0.2">
      <c r="B19211" s="465"/>
      <c r="C19211" s="465"/>
    </row>
    <row r="19212" spans="2:3" x14ac:dyDescent="0.2">
      <c r="B19212" s="465"/>
      <c r="C19212" s="465"/>
    </row>
    <row r="19213" spans="2:3" x14ac:dyDescent="0.2">
      <c r="B19213" s="465"/>
      <c r="C19213" s="465"/>
    </row>
    <row r="19214" spans="2:3" x14ac:dyDescent="0.2">
      <c r="B19214" s="465"/>
      <c r="C19214" s="465"/>
    </row>
    <row r="19215" spans="2:3" x14ac:dyDescent="0.2">
      <c r="B19215" s="465"/>
      <c r="C19215" s="465"/>
    </row>
    <row r="19216" spans="2:3" x14ac:dyDescent="0.2">
      <c r="B19216" s="465"/>
      <c r="C19216" s="465"/>
    </row>
    <row r="19217" spans="2:3" x14ac:dyDescent="0.2">
      <c r="B19217" s="465"/>
      <c r="C19217" s="465"/>
    </row>
    <row r="19218" spans="2:3" x14ac:dyDescent="0.2">
      <c r="B19218" s="465"/>
      <c r="C19218" s="465"/>
    </row>
    <row r="19219" spans="2:3" x14ac:dyDescent="0.2">
      <c r="B19219" s="465"/>
      <c r="C19219" s="465"/>
    </row>
    <row r="19220" spans="2:3" x14ac:dyDescent="0.2">
      <c r="B19220" s="465"/>
      <c r="C19220" s="465"/>
    </row>
    <row r="19221" spans="2:3" x14ac:dyDescent="0.2">
      <c r="B19221" s="465"/>
      <c r="C19221" s="465"/>
    </row>
    <row r="19222" spans="2:3" x14ac:dyDescent="0.2">
      <c r="B19222" s="465"/>
      <c r="C19222" s="465"/>
    </row>
    <row r="19223" spans="2:3" x14ac:dyDescent="0.2">
      <c r="B19223" s="465"/>
      <c r="C19223" s="465"/>
    </row>
    <row r="19224" spans="2:3" x14ac:dyDescent="0.2">
      <c r="B19224" s="465"/>
      <c r="C19224" s="465"/>
    </row>
    <row r="19225" spans="2:3" x14ac:dyDescent="0.2">
      <c r="B19225" s="465"/>
      <c r="C19225" s="465"/>
    </row>
    <row r="19226" spans="2:3" x14ac:dyDescent="0.2">
      <c r="B19226" s="465"/>
      <c r="C19226" s="465"/>
    </row>
    <row r="19227" spans="2:3" x14ac:dyDescent="0.2">
      <c r="B19227" s="465"/>
      <c r="C19227" s="465"/>
    </row>
    <row r="19228" spans="2:3" x14ac:dyDescent="0.2">
      <c r="B19228" s="465"/>
      <c r="C19228" s="465"/>
    </row>
    <row r="19229" spans="2:3" x14ac:dyDescent="0.2">
      <c r="B19229" s="465"/>
      <c r="C19229" s="465"/>
    </row>
    <row r="19230" spans="2:3" x14ac:dyDescent="0.2">
      <c r="B19230" s="465"/>
      <c r="C19230" s="465"/>
    </row>
    <row r="19231" spans="2:3" x14ac:dyDescent="0.2">
      <c r="B19231" s="465"/>
      <c r="C19231" s="465"/>
    </row>
    <row r="19232" spans="2:3" x14ac:dyDescent="0.2">
      <c r="B19232" s="465"/>
      <c r="C19232" s="465"/>
    </row>
    <row r="19233" spans="2:3" x14ac:dyDescent="0.2">
      <c r="B19233" s="465"/>
      <c r="C19233" s="465"/>
    </row>
    <row r="19234" spans="2:3" x14ac:dyDescent="0.2">
      <c r="B19234" s="465"/>
      <c r="C19234" s="465"/>
    </row>
    <row r="19235" spans="2:3" x14ac:dyDescent="0.2">
      <c r="B19235" s="465"/>
      <c r="C19235" s="465"/>
    </row>
    <row r="19236" spans="2:3" x14ac:dyDescent="0.2">
      <c r="B19236" s="465"/>
      <c r="C19236" s="465"/>
    </row>
    <row r="19237" spans="2:3" x14ac:dyDescent="0.2">
      <c r="B19237" s="465"/>
      <c r="C19237" s="465"/>
    </row>
    <row r="19238" spans="2:3" x14ac:dyDescent="0.2">
      <c r="B19238" s="465"/>
      <c r="C19238" s="465"/>
    </row>
    <row r="19239" spans="2:3" x14ac:dyDescent="0.2">
      <c r="B19239" s="465"/>
      <c r="C19239" s="465"/>
    </row>
    <row r="19240" spans="2:3" x14ac:dyDescent="0.2">
      <c r="B19240" s="465"/>
      <c r="C19240" s="465"/>
    </row>
    <row r="19241" spans="2:3" x14ac:dyDescent="0.2">
      <c r="B19241" s="465"/>
      <c r="C19241" s="465"/>
    </row>
    <row r="19242" spans="2:3" x14ac:dyDescent="0.2">
      <c r="B19242" s="465"/>
      <c r="C19242" s="465"/>
    </row>
    <row r="19243" spans="2:3" x14ac:dyDescent="0.2">
      <c r="B19243" s="465"/>
      <c r="C19243" s="465"/>
    </row>
    <row r="19244" spans="2:3" x14ac:dyDescent="0.2">
      <c r="B19244" s="465"/>
      <c r="C19244" s="465"/>
    </row>
    <row r="19245" spans="2:3" x14ac:dyDescent="0.2">
      <c r="B19245" s="465"/>
      <c r="C19245" s="465"/>
    </row>
    <row r="19246" spans="2:3" x14ac:dyDescent="0.2">
      <c r="B19246" s="465"/>
      <c r="C19246" s="465"/>
    </row>
    <row r="19247" spans="2:3" x14ac:dyDescent="0.2">
      <c r="B19247" s="465"/>
      <c r="C19247" s="465"/>
    </row>
    <row r="19248" spans="2:3" x14ac:dyDescent="0.2">
      <c r="B19248" s="465"/>
      <c r="C19248" s="465"/>
    </row>
    <row r="19249" spans="2:3" x14ac:dyDescent="0.2">
      <c r="B19249" s="465"/>
      <c r="C19249" s="465"/>
    </row>
    <row r="19250" spans="2:3" x14ac:dyDescent="0.2">
      <c r="B19250" s="465"/>
      <c r="C19250" s="465"/>
    </row>
    <row r="19251" spans="2:3" x14ac:dyDescent="0.2">
      <c r="B19251" s="465"/>
      <c r="C19251" s="465"/>
    </row>
    <row r="19252" spans="2:3" x14ac:dyDescent="0.2">
      <c r="B19252" s="465"/>
      <c r="C19252" s="465"/>
    </row>
    <row r="19253" spans="2:3" x14ac:dyDescent="0.2">
      <c r="B19253" s="465"/>
      <c r="C19253" s="465"/>
    </row>
    <row r="19254" spans="2:3" x14ac:dyDescent="0.2">
      <c r="B19254" s="465"/>
      <c r="C19254" s="465"/>
    </row>
    <row r="19255" spans="2:3" x14ac:dyDescent="0.2">
      <c r="B19255" s="465"/>
      <c r="C19255" s="465"/>
    </row>
    <row r="19256" spans="2:3" x14ac:dyDescent="0.2">
      <c r="B19256" s="465"/>
      <c r="C19256" s="465"/>
    </row>
    <row r="19257" spans="2:3" x14ac:dyDescent="0.2">
      <c r="B19257" s="465"/>
      <c r="C19257" s="465"/>
    </row>
    <row r="19258" spans="2:3" x14ac:dyDescent="0.2">
      <c r="B19258" s="465"/>
      <c r="C19258" s="465"/>
    </row>
    <row r="19259" spans="2:3" x14ac:dyDescent="0.2">
      <c r="B19259" s="465"/>
      <c r="C19259" s="465"/>
    </row>
    <row r="19260" spans="2:3" x14ac:dyDescent="0.2">
      <c r="B19260" s="465"/>
      <c r="C19260" s="465"/>
    </row>
    <row r="19261" spans="2:3" x14ac:dyDescent="0.2">
      <c r="B19261" s="465"/>
      <c r="C19261" s="465"/>
    </row>
    <row r="19262" spans="2:3" x14ac:dyDescent="0.2">
      <c r="B19262" s="465"/>
      <c r="C19262" s="465"/>
    </row>
    <row r="19263" spans="2:3" x14ac:dyDescent="0.2">
      <c r="B19263" s="465"/>
      <c r="C19263" s="465"/>
    </row>
    <row r="19264" spans="2:3" x14ac:dyDescent="0.2">
      <c r="B19264" s="465"/>
      <c r="C19264" s="465"/>
    </row>
    <row r="19265" spans="2:3" x14ac:dyDescent="0.2">
      <c r="B19265" s="465"/>
      <c r="C19265" s="465"/>
    </row>
    <row r="19266" spans="2:3" x14ac:dyDescent="0.2">
      <c r="B19266" s="465"/>
      <c r="C19266" s="465"/>
    </row>
    <row r="19267" spans="2:3" x14ac:dyDescent="0.2">
      <c r="B19267" s="465"/>
      <c r="C19267" s="465"/>
    </row>
    <row r="19268" spans="2:3" x14ac:dyDescent="0.2">
      <c r="B19268" s="465"/>
      <c r="C19268" s="465"/>
    </row>
    <row r="19269" spans="2:3" x14ac:dyDescent="0.2">
      <c r="B19269" s="465"/>
      <c r="C19269" s="465"/>
    </row>
    <row r="19270" spans="2:3" x14ac:dyDescent="0.2">
      <c r="B19270" s="465"/>
      <c r="C19270" s="465"/>
    </row>
    <row r="19271" spans="2:3" x14ac:dyDescent="0.2">
      <c r="B19271" s="465"/>
      <c r="C19271" s="465"/>
    </row>
    <row r="19272" spans="2:3" x14ac:dyDescent="0.2">
      <c r="B19272" s="465"/>
      <c r="C19272" s="465"/>
    </row>
    <row r="19273" spans="2:3" x14ac:dyDescent="0.2">
      <c r="B19273" s="465"/>
      <c r="C19273" s="465"/>
    </row>
    <row r="19274" spans="2:3" x14ac:dyDescent="0.2">
      <c r="B19274" s="465"/>
      <c r="C19274" s="465"/>
    </row>
    <row r="19275" spans="2:3" x14ac:dyDescent="0.2">
      <c r="B19275" s="465"/>
      <c r="C19275" s="465"/>
    </row>
    <row r="19276" spans="2:3" x14ac:dyDescent="0.2">
      <c r="B19276" s="465"/>
      <c r="C19276" s="465"/>
    </row>
    <row r="19277" spans="2:3" x14ac:dyDescent="0.2">
      <c r="B19277" s="465"/>
      <c r="C19277" s="465"/>
    </row>
    <row r="19278" spans="2:3" x14ac:dyDescent="0.2">
      <c r="B19278" s="465"/>
      <c r="C19278" s="465"/>
    </row>
    <row r="19279" spans="2:3" x14ac:dyDescent="0.2">
      <c r="B19279" s="465"/>
      <c r="C19279" s="465"/>
    </row>
    <row r="19280" spans="2:3" x14ac:dyDescent="0.2">
      <c r="B19280" s="465"/>
      <c r="C19280" s="465"/>
    </row>
    <row r="19281" spans="2:3" x14ac:dyDescent="0.2">
      <c r="B19281" s="465"/>
      <c r="C19281" s="465"/>
    </row>
    <row r="19282" spans="2:3" x14ac:dyDescent="0.2">
      <c r="B19282" s="465"/>
      <c r="C19282" s="465"/>
    </row>
    <row r="19283" spans="2:3" x14ac:dyDescent="0.2">
      <c r="B19283" s="465"/>
      <c r="C19283" s="465"/>
    </row>
    <row r="19284" spans="2:3" x14ac:dyDescent="0.2">
      <c r="B19284" s="465"/>
      <c r="C19284" s="465"/>
    </row>
    <row r="19285" spans="2:3" x14ac:dyDescent="0.2">
      <c r="B19285" s="465"/>
      <c r="C19285" s="465"/>
    </row>
    <row r="19286" spans="2:3" x14ac:dyDescent="0.2">
      <c r="B19286" s="465"/>
      <c r="C19286" s="465"/>
    </row>
    <row r="19287" spans="2:3" x14ac:dyDescent="0.2">
      <c r="B19287" s="465"/>
      <c r="C19287" s="465"/>
    </row>
    <row r="19288" spans="2:3" x14ac:dyDescent="0.2">
      <c r="B19288" s="465"/>
      <c r="C19288" s="465"/>
    </row>
    <row r="19289" spans="2:3" x14ac:dyDescent="0.2">
      <c r="B19289" s="465"/>
      <c r="C19289" s="465"/>
    </row>
    <row r="19290" spans="2:3" x14ac:dyDescent="0.2">
      <c r="B19290" s="465"/>
      <c r="C19290" s="465"/>
    </row>
    <row r="19291" spans="2:3" x14ac:dyDescent="0.2">
      <c r="B19291" s="465"/>
      <c r="C19291" s="465"/>
    </row>
    <row r="19292" spans="2:3" x14ac:dyDescent="0.2">
      <c r="B19292" s="465"/>
      <c r="C19292" s="465"/>
    </row>
    <row r="19293" spans="2:3" x14ac:dyDescent="0.2">
      <c r="B19293" s="465"/>
      <c r="C19293" s="465"/>
    </row>
    <row r="19294" spans="2:3" x14ac:dyDescent="0.2">
      <c r="B19294" s="465"/>
      <c r="C19294" s="465"/>
    </row>
    <row r="19295" spans="2:3" x14ac:dyDescent="0.2">
      <c r="B19295" s="465"/>
      <c r="C19295" s="465"/>
    </row>
    <row r="19296" spans="2:3" x14ac:dyDescent="0.2">
      <c r="B19296" s="465"/>
      <c r="C19296" s="465"/>
    </row>
    <row r="19297" spans="2:3" x14ac:dyDescent="0.2">
      <c r="B19297" s="465"/>
      <c r="C19297" s="465"/>
    </row>
    <row r="19298" spans="2:3" x14ac:dyDescent="0.2">
      <c r="B19298" s="465"/>
      <c r="C19298" s="465"/>
    </row>
    <row r="19299" spans="2:3" x14ac:dyDescent="0.2">
      <c r="B19299" s="465"/>
      <c r="C19299" s="465"/>
    </row>
    <row r="19300" spans="2:3" x14ac:dyDescent="0.2">
      <c r="B19300" s="465"/>
      <c r="C19300" s="465"/>
    </row>
    <row r="19301" spans="2:3" x14ac:dyDescent="0.2">
      <c r="B19301" s="465"/>
      <c r="C19301" s="465"/>
    </row>
    <row r="19302" spans="2:3" x14ac:dyDescent="0.2">
      <c r="B19302" s="465"/>
      <c r="C19302" s="465"/>
    </row>
    <row r="19303" spans="2:3" x14ac:dyDescent="0.2">
      <c r="B19303" s="465"/>
      <c r="C19303" s="465"/>
    </row>
    <row r="19304" spans="2:3" x14ac:dyDescent="0.2">
      <c r="B19304" s="465"/>
      <c r="C19304" s="465"/>
    </row>
    <row r="19305" spans="2:3" x14ac:dyDescent="0.2">
      <c r="B19305" s="465"/>
      <c r="C19305" s="465"/>
    </row>
    <row r="19306" spans="2:3" x14ac:dyDescent="0.2">
      <c r="B19306" s="465"/>
      <c r="C19306" s="465"/>
    </row>
    <row r="19307" spans="2:3" x14ac:dyDescent="0.2">
      <c r="B19307" s="465"/>
      <c r="C19307" s="465"/>
    </row>
    <row r="19308" spans="2:3" x14ac:dyDescent="0.2">
      <c r="B19308" s="465"/>
      <c r="C19308" s="465"/>
    </row>
    <row r="19309" spans="2:3" x14ac:dyDescent="0.2">
      <c r="B19309" s="465"/>
      <c r="C19309" s="465"/>
    </row>
    <row r="19310" spans="2:3" x14ac:dyDescent="0.2">
      <c r="B19310" s="465"/>
      <c r="C19310" s="465"/>
    </row>
    <row r="19311" spans="2:3" x14ac:dyDescent="0.2">
      <c r="B19311" s="465"/>
      <c r="C19311" s="465"/>
    </row>
    <row r="19312" spans="2:3" x14ac:dyDescent="0.2">
      <c r="B19312" s="465"/>
      <c r="C19312" s="465"/>
    </row>
    <row r="19313" spans="2:3" x14ac:dyDescent="0.2">
      <c r="B19313" s="465"/>
      <c r="C19313" s="465"/>
    </row>
    <row r="19314" spans="2:3" x14ac:dyDescent="0.2">
      <c r="B19314" s="465"/>
      <c r="C19314" s="465"/>
    </row>
    <row r="19315" spans="2:3" x14ac:dyDescent="0.2">
      <c r="B19315" s="465"/>
      <c r="C19315" s="465"/>
    </row>
    <row r="19316" spans="2:3" x14ac:dyDescent="0.2">
      <c r="B19316" s="465"/>
      <c r="C19316" s="465"/>
    </row>
    <row r="19317" spans="2:3" x14ac:dyDescent="0.2">
      <c r="B19317" s="465"/>
      <c r="C19317" s="465"/>
    </row>
    <row r="19318" spans="2:3" x14ac:dyDescent="0.2">
      <c r="B19318" s="465"/>
      <c r="C19318" s="465"/>
    </row>
    <row r="19319" spans="2:3" x14ac:dyDescent="0.2">
      <c r="B19319" s="465"/>
      <c r="C19319" s="465"/>
    </row>
    <row r="19320" spans="2:3" x14ac:dyDescent="0.2">
      <c r="B19320" s="465"/>
      <c r="C19320" s="465"/>
    </row>
    <row r="19321" spans="2:3" x14ac:dyDescent="0.2">
      <c r="B19321" s="465"/>
      <c r="C19321" s="465"/>
    </row>
    <row r="19322" spans="2:3" x14ac:dyDescent="0.2">
      <c r="B19322" s="465"/>
      <c r="C19322" s="465"/>
    </row>
    <row r="19323" spans="2:3" x14ac:dyDescent="0.2">
      <c r="B19323" s="465"/>
      <c r="C19323" s="465"/>
    </row>
    <row r="19324" spans="2:3" x14ac:dyDescent="0.2">
      <c r="B19324" s="465"/>
      <c r="C19324" s="465"/>
    </row>
    <row r="19325" spans="2:3" x14ac:dyDescent="0.2">
      <c r="B19325" s="465"/>
      <c r="C19325" s="465"/>
    </row>
    <row r="19326" spans="2:3" x14ac:dyDescent="0.2">
      <c r="B19326" s="465"/>
      <c r="C19326" s="465"/>
    </row>
    <row r="19327" spans="2:3" x14ac:dyDescent="0.2">
      <c r="B19327" s="465"/>
      <c r="C19327" s="465"/>
    </row>
    <row r="19328" spans="2:3" x14ac:dyDescent="0.2">
      <c r="B19328" s="465"/>
      <c r="C19328" s="465"/>
    </row>
    <row r="19329" spans="2:3" x14ac:dyDescent="0.2">
      <c r="B19329" s="465"/>
      <c r="C19329" s="465"/>
    </row>
    <row r="19330" spans="2:3" x14ac:dyDescent="0.2">
      <c r="B19330" s="465"/>
      <c r="C19330" s="465"/>
    </row>
    <row r="19331" spans="2:3" x14ac:dyDescent="0.2">
      <c r="B19331" s="465"/>
      <c r="C19331" s="465"/>
    </row>
    <row r="19332" spans="2:3" x14ac:dyDescent="0.2">
      <c r="B19332" s="465"/>
      <c r="C19332" s="465"/>
    </row>
    <row r="19333" spans="2:3" x14ac:dyDescent="0.2">
      <c r="B19333" s="465"/>
      <c r="C19333" s="465"/>
    </row>
    <row r="19334" spans="2:3" x14ac:dyDescent="0.2">
      <c r="B19334" s="465"/>
      <c r="C19334" s="465"/>
    </row>
    <row r="19335" spans="2:3" x14ac:dyDescent="0.2">
      <c r="B19335" s="465"/>
      <c r="C19335" s="465"/>
    </row>
    <row r="19336" spans="2:3" x14ac:dyDescent="0.2">
      <c r="B19336" s="465"/>
      <c r="C19336" s="465"/>
    </row>
    <row r="19337" spans="2:3" x14ac:dyDescent="0.2">
      <c r="B19337" s="465"/>
      <c r="C19337" s="465"/>
    </row>
    <row r="19338" spans="2:3" x14ac:dyDescent="0.2">
      <c r="B19338" s="465"/>
      <c r="C19338" s="465"/>
    </row>
    <row r="19339" spans="2:3" x14ac:dyDescent="0.2">
      <c r="B19339" s="465"/>
      <c r="C19339" s="465"/>
    </row>
    <row r="19340" spans="2:3" x14ac:dyDescent="0.2">
      <c r="B19340" s="465"/>
      <c r="C19340" s="465"/>
    </row>
    <row r="19341" spans="2:3" x14ac:dyDescent="0.2">
      <c r="B19341" s="465"/>
      <c r="C19341" s="465"/>
    </row>
    <row r="19342" spans="2:3" x14ac:dyDescent="0.2">
      <c r="B19342" s="465"/>
      <c r="C19342" s="465"/>
    </row>
    <row r="19343" spans="2:3" x14ac:dyDescent="0.2">
      <c r="B19343" s="465"/>
      <c r="C19343" s="465"/>
    </row>
    <row r="19344" spans="2:3" x14ac:dyDescent="0.2">
      <c r="B19344" s="465"/>
      <c r="C19344" s="465"/>
    </row>
    <row r="19345" spans="2:3" x14ac:dyDescent="0.2">
      <c r="B19345" s="465"/>
      <c r="C19345" s="465"/>
    </row>
    <row r="19346" spans="2:3" x14ac:dyDescent="0.2">
      <c r="B19346" s="465"/>
      <c r="C19346" s="465"/>
    </row>
    <row r="19347" spans="2:3" x14ac:dyDescent="0.2">
      <c r="B19347" s="465"/>
      <c r="C19347" s="465"/>
    </row>
    <row r="19348" spans="2:3" x14ac:dyDescent="0.2">
      <c r="B19348" s="465"/>
      <c r="C19348" s="465"/>
    </row>
    <row r="19349" spans="2:3" x14ac:dyDescent="0.2">
      <c r="B19349" s="465"/>
      <c r="C19349" s="465"/>
    </row>
    <row r="19350" spans="2:3" x14ac:dyDescent="0.2">
      <c r="B19350" s="465"/>
      <c r="C19350" s="465"/>
    </row>
    <row r="19351" spans="2:3" x14ac:dyDescent="0.2">
      <c r="B19351" s="465"/>
      <c r="C19351" s="465"/>
    </row>
    <row r="19352" spans="2:3" x14ac:dyDescent="0.2">
      <c r="B19352" s="465"/>
      <c r="C19352" s="465"/>
    </row>
    <row r="19353" spans="2:3" x14ac:dyDescent="0.2">
      <c r="B19353" s="465"/>
      <c r="C19353" s="465"/>
    </row>
    <row r="19354" spans="2:3" x14ac:dyDescent="0.2">
      <c r="B19354" s="465"/>
      <c r="C19354" s="465"/>
    </row>
    <row r="19355" spans="2:3" x14ac:dyDescent="0.2">
      <c r="B19355" s="465"/>
      <c r="C19355" s="465"/>
    </row>
    <row r="19356" spans="2:3" x14ac:dyDescent="0.2">
      <c r="B19356" s="465"/>
      <c r="C19356" s="465"/>
    </row>
    <row r="19357" spans="2:3" x14ac:dyDescent="0.2">
      <c r="B19357" s="465"/>
      <c r="C19357" s="465"/>
    </row>
    <row r="19358" spans="2:3" x14ac:dyDescent="0.2">
      <c r="B19358" s="465"/>
      <c r="C19358" s="465"/>
    </row>
    <row r="19359" spans="2:3" x14ac:dyDescent="0.2">
      <c r="B19359" s="465"/>
      <c r="C19359" s="465"/>
    </row>
    <row r="19360" spans="2:3" x14ac:dyDescent="0.2">
      <c r="B19360" s="465"/>
      <c r="C19360" s="465"/>
    </row>
    <row r="19361" spans="2:3" x14ac:dyDescent="0.2">
      <c r="B19361" s="465"/>
      <c r="C19361" s="465"/>
    </row>
    <row r="19362" spans="2:3" x14ac:dyDescent="0.2">
      <c r="B19362" s="465"/>
      <c r="C19362" s="465"/>
    </row>
    <row r="19363" spans="2:3" x14ac:dyDescent="0.2">
      <c r="B19363" s="465"/>
      <c r="C19363" s="465"/>
    </row>
    <row r="19364" spans="2:3" x14ac:dyDescent="0.2">
      <c r="B19364" s="465"/>
      <c r="C19364" s="465"/>
    </row>
    <row r="19365" spans="2:3" x14ac:dyDescent="0.2">
      <c r="B19365" s="465"/>
      <c r="C19365" s="465"/>
    </row>
    <row r="19366" spans="2:3" x14ac:dyDescent="0.2">
      <c r="B19366" s="465"/>
      <c r="C19366" s="465"/>
    </row>
    <row r="19367" spans="2:3" x14ac:dyDescent="0.2">
      <c r="B19367" s="465"/>
      <c r="C19367" s="465"/>
    </row>
    <row r="19368" spans="2:3" x14ac:dyDescent="0.2">
      <c r="B19368" s="465"/>
      <c r="C19368" s="465"/>
    </row>
    <row r="19369" spans="2:3" x14ac:dyDescent="0.2">
      <c r="B19369" s="465"/>
      <c r="C19369" s="465"/>
    </row>
    <row r="19370" spans="2:3" x14ac:dyDescent="0.2">
      <c r="B19370" s="465"/>
      <c r="C19370" s="465"/>
    </row>
    <row r="19371" spans="2:3" x14ac:dyDescent="0.2">
      <c r="B19371" s="465"/>
      <c r="C19371" s="465"/>
    </row>
    <row r="19372" spans="2:3" x14ac:dyDescent="0.2">
      <c r="B19372" s="465"/>
      <c r="C19372" s="465"/>
    </row>
    <row r="19373" spans="2:3" x14ac:dyDescent="0.2">
      <c r="B19373" s="465"/>
      <c r="C19373" s="465"/>
    </row>
    <row r="19374" spans="2:3" x14ac:dyDescent="0.2">
      <c r="B19374" s="465"/>
      <c r="C19374" s="465"/>
    </row>
    <row r="19375" spans="2:3" x14ac:dyDescent="0.2">
      <c r="B19375" s="465"/>
      <c r="C19375" s="465"/>
    </row>
    <row r="19376" spans="2:3" x14ac:dyDescent="0.2">
      <c r="B19376" s="465"/>
      <c r="C19376" s="465"/>
    </row>
    <row r="19377" spans="2:3" x14ac:dyDescent="0.2">
      <c r="B19377" s="465"/>
      <c r="C19377" s="465"/>
    </row>
    <row r="19378" spans="2:3" x14ac:dyDescent="0.2">
      <c r="B19378" s="465"/>
      <c r="C19378" s="465"/>
    </row>
    <row r="19379" spans="2:3" x14ac:dyDescent="0.2">
      <c r="B19379" s="465"/>
      <c r="C19379" s="465"/>
    </row>
    <row r="19380" spans="2:3" x14ac:dyDescent="0.2">
      <c r="B19380" s="465"/>
      <c r="C19380" s="465"/>
    </row>
    <row r="19381" spans="2:3" x14ac:dyDescent="0.2">
      <c r="B19381" s="465"/>
      <c r="C19381" s="465"/>
    </row>
    <row r="19382" spans="2:3" x14ac:dyDescent="0.2">
      <c r="B19382" s="465"/>
      <c r="C19382" s="465"/>
    </row>
    <row r="19383" spans="2:3" x14ac:dyDescent="0.2">
      <c r="B19383" s="465"/>
      <c r="C19383" s="465"/>
    </row>
    <row r="19384" spans="2:3" x14ac:dyDescent="0.2">
      <c r="B19384" s="465"/>
      <c r="C19384" s="465"/>
    </row>
    <row r="19385" spans="2:3" x14ac:dyDescent="0.2">
      <c r="B19385" s="465"/>
      <c r="C19385" s="465"/>
    </row>
    <row r="19386" spans="2:3" x14ac:dyDescent="0.2">
      <c r="B19386" s="465"/>
      <c r="C19386" s="465"/>
    </row>
    <row r="19387" spans="2:3" x14ac:dyDescent="0.2">
      <c r="B19387" s="465"/>
      <c r="C19387" s="465"/>
    </row>
    <row r="19388" spans="2:3" x14ac:dyDescent="0.2">
      <c r="B19388" s="465"/>
      <c r="C19388" s="465"/>
    </row>
    <row r="19389" spans="2:3" x14ac:dyDescent="0.2">
      <c r="B19389" s="465"/>
      <c r="C19389" s="465"/>
    </row>
    <row r="19390" spans="2:3" x14ac:dyDescent="0.2">
      <c r="B19390" s="465"/>
      <c r="C19390" s="465"/>
    </row>
    <row r="19391" spans="2:3" x14ac:dyDescent="0.2">
      <c r="B19391" s="465"/>
      <c r="C19391" s="465"/>
    </row>
    <row r="19392" spans="2:3" x14ac:dyDescent="0.2">
      <c r="B19392" s="465"/>
      <c r="C19392" s="465"/>
    </row>
    <row r="19393" spans="2:3" x14ac:dyDescent="0.2">
      <c r="B19393" s="465"/>
      <c r="C19393" s="465"/>
    </row>
    <row r="19394" spans="2:3" x14ac:dyDescent="0.2">
      <c r="B19394" s="465"/>
      <c r="C19394" s="465"/>
    </row>
    <row r="19395" spans="2:3" x14ac:dyDescent="0.2">
      <c r="B19395" s="465"/>
      <c r="C19395" s="465"/>
    </row>
    <row r="19396" spans="2:3" x14ac:dyDescent="0.2">
      <c r="B19396" s="465"/>
      <c r="C19396" s="465"/>
    </row>
    <row r="19397" spans="2:3" x14ac:dyDescent="0.2">
      <c r="B19397" s="465"/>
      <c r="C19397" s="465"/>
    </row>
    <row r="19398" spans="2:3" x14ac:dyDescent="0.2">
      <c r="B19398" s="465"/>
      <c r="C19398" s="465"/>
    </row>
    <row r="19399" spans="2:3" x14ac:dyDescent="0.2">
      <c r="B19399" s="465"/>
      <c r="C19399" s="465"/>
    </row>
    <row r="19400" spans="2:3" x14ac:dyDescent="0.2">
      <c r="B19400" s="465"/>
      <c r="C19400" s="465"/>
    </row>
    <row r="19401" spans="2:3" x14ac:dyDescent="0.2">
      <c r="B19401" s="465"/>
      <c r="C19401" s="465"/>
    </row>
    <row r="19402" spans="2:3" x14ac:dyDescent="0.2">
      <c r="B19402" s="465"/>
      <c r="C19402" s="465"/>
    </row>
    <row r="19403" spans="2:3" x14ac:dyDescent="0.2">
      <c r="B19403" s="465"/>
      <c r="C19403" s="465"/>
    </row>
    <row r="19404" spans="2:3" x14ac:dyDescent="0.2">
      <c r="B19404" s="465"/>
      <c r="C19404" s="465"/>
    </row>
    <row r="19405" spans="2:3" x14ac:dyDescent="0.2">
      <c r="B19405" s="465"/>
      <c r="C19405" s="465"/>
    </row>
    <row r="19406" spans="2:3" x14ac:dyDescent="0.2">
      <c r="B19406" s="465"/>
      <c r="C19406" s="465"/>
    </row>
    <row r="19407" spans="2:3" x14ac:dyDescent="0.2">
      <c r="B19407" s="465"/>
      <c r="C19407" s="465"/>
    </row>
    <row r="19408" spans="2:3" x14ac:dyDescent="0.2">
      <c r="B19408" s="465"/>
      <c r="C19408" s="465"/>
    </row>
    <row r="19409" spans="2:3" x14ac:dyDescent="0.2">
      <c r="B19409" s="465"/>
      <c r="C19409" s="465"/>
    </row>
    <row r="19410" spans="2:3" x14ac:dyDescent="0.2">
      <c r="B19410" s="465"/>
      <c r="C19410" s="465"/>
    </row>
    <row r="19411" spans="2:3" x14ac:dyDescent="0.2">
      <c r="B19411" s="465"/>
      <c r="C19411" s="465"/>
    </row>
    <row r="19412" spans="2:3" x14ac:dyDescent="0.2">
      <c r="B19412" s="465"/>
      <c r="C19412" s="465"/>
    </row>
    <row r="19413" spans="2:3" x14ac:dyDescent="0.2">
      <c r="B19413" s="465"/>
      <c r="C19413" s="465"/>
    </row>
    <row r="19414" spans="2:3" x14ac:dyDescent="0.2">
      <c r="B19414" s="465"/>
      <c r="C19414" s="465"/>
    </row>
    <row r="19415" spans="2:3" x14ac:dyDescent="0.2">
      <c r="B19415" s="465"/>
      <c r="C19415" s="465"/>
    </row>
    <row r="19416" spans="2:3" x14ac:dyDescent="0.2">
      <c r="B19416" s="465"/>
      <c r="C19416" s="465"/>
    </row>
    <row r="19417" spans="2:3" x14ac:dyDescent="0.2">
      <c r="B19417" s="465"/>
      <c r="C19417" s="465"/>
    </row>
    <row r="19418" spans="2:3" x14ac:dyDescent="0.2">
      <c r="B19418" s="465"/>
      <c r="C19418" s="465"/>
    </row>
    <row r="19419" spans="2:3" x14ac:dyDescent="0.2">
      <c r="B19419" s="465"/>
      <c r="C19419" s="465"/>
    </row>
    <row r="19420" spans="2:3" x14ac:dyDescent="0.2">
      <c r="B19420" s="465"/>
      <c r="C19420" s="465"/>
    </row>
    <row r="19421" spans="2:3" x14ac:dyDescent="0.2">
      <c r="B19421" s="465"/>
      <c r="C19421" s="465"/>
    </row>
    <row r="19422" spans="2:3" x14ac:dyDescent="0.2">
      <c r="B19422" s="465"/>
      <c r="C19422" s="465"/>
    </row>
    <row r="19423" spans="2:3" x14ac:dyDescent="0.2">
      <c r="B19423" s="465"/>
      <c r="C19423" s="465"/>
    </row>
    <row r="19424" spans="2:3" x14ac:dyDescent="0.2">
      <c r="B19424" s="465"/>
      <c r="C19424" s="465"/>
    </row>
    <row r="19425" spans="2:3" x14ac:dyDescent="0.2">
      <c r="B19425" s="465"/>
      <c r="C19425" s="465"/>
    </row>
    <row r="19426" spans="2:3" x14ac:dyDescent="0.2">
      <c r="B19426" s="465"/>
      <c r="C19426" s="465"/>
    </row>
    <row r="19427" spans="2:3" x14ac:dyDescent="0.2">
      <c r="B19427" s="465"/>
      <c r="C19427" s="465"/>
    </row>
    <row r="19428" spans="2:3" x14ac:dyDescent="0.2">
      <c r="B19428" s="465"/>
      <c r="C19428" s="465"/>
    </row>
    <row r="19429" spans="2:3" x14ac:dyDescent="0.2">
      <c r="B19429" s="465"/>
      <c r="C19429" s="465"/>
    </row>
    <row r="19430" spans="2:3" x14ac:dyDescent="0.2">
      <c r="B19430" s="465"/>
      <c r="C19430" s="465"/>
    </row>
    <row r="19431" spans="2:3" x14ac:dyDescent="0.2">
      <c r="B19431" s="465"/>
      <c r="C19431" s="465"/>
    </row>
    <row r="19432" spans="2:3" x14ac:dyDescent="0.2">
      <c r="B19432" s="465"/>
      <c r="C19432" s="465"/>
    </row>
    <row r="19433" spans="2:3" x14ac:dyDescent="0.2">
      <c r="B19433" s="465"/>
      <c r="C19433" s="465"/>
    </row>
    <row r="19434" spans="2:3" x14ac:dyDescent="0.2">
      <c r="B19434" s="465"/>
      <c r="C19434" s="465"/>
    </row>
    <row r="19435" spans="2:3" x14ac:dyDescent="0.2">
      <c r="B19435" s="465"/>
      <c r="C19435" s="465"/>
    </row>
    <row r="19436" spans="2:3" x14ac:dyDescent="0.2">
      <c r="B19436" s="465"/>
      <c r="C19436" s="465"/>
    </row>
    <row r="19437" spans="2:3" x14ac:dyDescent="0.2">
      <c r="B19437" s="465"/>
      <c r="C19437" s="465"/>
    </row>
    <row r="19438" spans="2:3" x14ac:dyDescent="0.2">
      <c r="B19438" s="465"/>
      <c r="C19438" s="465"/>
    </row>
    <row r="19439" spans="2:3" x14ac:dyDescent="0.2">
      <c r="B19439" s="465"/>
      <c r="C19439" s="465"/>
    </row>
    <row r="19440" spans="2:3" x14ac:dyDescent="0.2">
      <c r="B19440" s="465"/>
      <c r="C19440" s="465"/>
    </row>
    <row r="19441" spans="2:3" x14ac:dyDescent="0.2">
      <c r="B19441" s="465"/>
      <c r="C19441" s="465"/>
    </row>
    <row r="19442" spans="2:3" x14ac:dyDescent="0.2">
      <c r="B19442" s="465"/>
      <c r="C19442" s="465"/>
    </row>
    <row r="19443" spans="2:3" x14ac:dyDescent="0.2">
      <c r="B19443" s="465"/>
      <c r="C19443" s="465"/>
    </row>
    <row r="19444" spans="2:3" x14ac:dyDescent="0.2">
      <c r="B19444" s="465"/>
      <c r="C19444" s="465"/>
    </row>
    <row r="19445" spans="2:3" x14ac:dyDescent="0.2">
      <c r="B19445" s="465"/>
      <c r="C19445" s="465"/>
    </row>
    <row r="19446" spans="2:3" x14ac:dyDescent="0.2">
      <c r="B19446" s="465"/>
      <c r="C19446" s="465"/>
    </row>
    <row r="19447" spans="2:3" x14ac:dyDescent="0.2">
      <c r="B19447" s="465"/>
      <c r="C19447" s="465"/>
    </row>
    <row r="19448" spans="2:3" x14ac:dyDescent="0.2">
      <c r="B19448" s="465"/>
      <c r="C19448" s="465"/>
    </row>
    <row r="19449" spans="2:3" x14ac:dyDescent="0.2">
      <c r="B19449" s="465"/>
      <c r="C19449" s="465"/>
    </row>
    <row r="19450" spans="2:3" x14ac:dyDescent="0.2">
      <c r="B19450" s="465"/>
      <c r="C19450" s="465"/>
    </row>
    <row r="19451" spans="2:3" x14ac:dyDescent="0.2">
      <c r="B19451" s="465"/>
      <c r="C19451" s="465"/>
    </row>
    <row r="19452" spans="2:3" x14ac:dyDescent="0.2">
      <c r="B19452" s="465"/>
      <c r="C19452" s="465"/>
    </row>
    <row r="19453" spans="2:3" x14ac:dyDescent="0.2">
      <c r="B19453" s="465"/>
      <c r="C19453" s="465"/>
    </row>
    <row r="19454" spans="2:3" x14ac:dyDescent="0.2">
      <c r="B19454" s="465"/>
      <c r="C19454" s="465"/>
    </row>
    <row r="19455" spans="2:3" x14ac:dyDescent="0.2">
      <c r="B19455" s="465"/>
      <c r="C19455" s="465"/>
    </row>
    <row r="19456" spans="2:3" x14ac:dyDescent="0.2">
      <c r="B19456" s="465"/>
      <c r="C19456" s="465"/>
    </row>
    <row r="19457" spans="2:3" x14ac:dyDescent="0.2">
      <c r="B19457" s="465"/>
      <c r="C19457" s="465"/>
    </row>
    <row r="19458" spans="2:3" x14ac:dyDescent="0.2">
      <c r="B19458" s="465"/>
      <c r="C19458" s="465"/>
    </row>
    <row r="19459" spans="2:3" x14ac:dyDescent="0.2">
      <c r="B19459" s="465"/>
      <c r="C19459" s="465"/>
    </row>
    <row r="19460" spans="2:3" x14ac:dyDescent="0.2">
      <c r="B19460" s="465"/>
      <c r="C19460" s="465"/>
    </row>
    <row r="19461" spans="2:3" x14ac:dyDescent="0.2">
      <c r="B19461" s="465"/>
      <c r="C19461" s="465"/>
    </row>
    <row r="19462" spans="2:3" x14ac:dyDescent="0.2">
      <c r="B19462" s="465"/>
      <c r="C19462" s="465"/>
    </row>
    <row r="19463" spans="2:3" x14ac:dyDescent="0.2">
      <c r="B19463" s="465"/>
      <c r="C19463" s="465"/>
    </row>
    <row r="19464" spans="2:3" x14ac:dyDescent="0.2">
      <c r="B19464" s="465"/>
      <c r="C19464" s="465"/>
    </row>
    <row r="19465" spans="2:3" x14ac:dyDescent="0.2">
      <c r="B19465" s="465"/>
      <c r="C19465" s="465"/>
    </row>
    <row r="19466" spans="2:3" x14ac:dyDescent="0.2">
      <c r="B19466" s="465"/>
      <c r="C19466" s="465"/>
    </row>
    <row r="19467" spans="2:3" x14ac:dyDescent="0.2">
      <c r="B19467" s="465"/>
      <c r="C19467" s="465"/>
    </row>
    <row r="19468" spans="2:3" x14ac:dyDescent="0.2">
      <c r="B19468" s="465"/>
      <c r="C19468" s="465"/>
    </row>
    <row r="19469" spans="2:3" x14ac:dyDescent="0.2">
      <c r="B19469" s="465"/>
      <c r="C19469" s="465"/>
    </row>
    <row r="19470" spans="2:3" x14ac:dyDescent="0.2">
      <c r="B19470" s="465"/>
      <c r="C19470" s="465"/>
    </row>
    <row r="19471" spans="2:3" x14ac:dyDescent="0.2">
      <c r="B19471" s="465"/>
      <c r="C19471" s="465"/>
    </row>
    <row r="19472" spans="2:3" x14ac:dyDescent="0.2">
      <c r="B19472" s="465"/>
      <c r="C19472" s="465"/>
    </row>
    <row r="19473" spans="2:3" x14ac:dyDescent="0.2">
      <c r="B19473" s="465"/>
      <c r="C19473" s="465"/>
    </row>
    <row r="19474" spans="2:3" x14ac:dyDescent="0.2">
      <c r="B19474" s="465"/>
      <c r="C19474" s="465"/>
    </row>
    <row r="19475" spans="2:3" x14ac:dyDescent="0.2">
      <c r="B19475" s="465"/>
      <c r="C19475" s="465"/>
    </row>
    <row r="19476" spans="2:3" x14ac:dyDescent="0.2">
      <c r="B19476" s="465"/>
      <c r="C19476" s="465"/>
    </row>
    <row r="19477" spans="2:3" x14ac:dyDescent="0.2">
      <c r="B19477" s="465"/>
      <c r="C19477" s="465"/>
    </row>
    <row r="19478" spans="2:3" x14ac:dyDescent="0.2">
      <c r="B19478" s="465"/>
      <c r="C19478" s="465"/>
    </row>
    <row r="19479" spans="2:3" x14ac:dyDescent="0.2">
      <c r="B19479" s="465"/>
      <c r="C19479" s="465"/>
    </row>
    <row r="19480" spans="2:3" x14ac:dyDescent="0.2">
      <c r="B19480" s="465"/>
      <c r="C19480" s="465"/>
    </row>
    <row r="19481" spans="2:3" x14ac:dyDescent="0.2">
      <c r="B19481" s="465"/>
      <c r="C19481" s="465"/>
    </row>
    <row r="19482" spans="2:3" x14ac:dyDescent="0.2">
      <c r="B19482" s="465"/>
      <c r="C19482" s="465"/>
    </row>
    <row r="19483" spans="2:3" x14ac:dyDescent="0.2">
      <c r="B19483" s="465"/>
      <c r="C19483" s="465"/>
    </row>
    <row r="19484" spans="2:3" x14ac:dyDescent="0.2">
      <c r="B19484" s="465"/>
      <c r="C19484" s="465"/>
    </row>
    <row r="19485" spans="2:3" x14ac:dyDescent="0.2">
      <c r="B19485" s="465"/>
      <c r="C19485" s="465"/>
    </row>
    <row r="19486" spans="2:3" x14ac:dyDescent="0.2">
      <c r="B19486" s="465"/>
      <c r="C19486" s="465"/>
    </row>
    <row r="19487" spans="2:3" x14ac:dyDescent="0.2">
      <c r="B19487" s="465"/>
      <c r="C19487" s="465"/>
    </row>
    <row r="19488" spans="2:3" x14ac:dyDescent="0.2">
      <c r="B19488" s="465"/>
      <c r="C19488" s="465"/>
    </row>
    <row r="19489" spans="2:3" x14ac:dyDescent="0.2">
      <c r="B19489" s="465"/>
      <c r="C19489" s="465"/>
    </row>
    <row r="19490" spans="2:3" x14ac:dyDescent="0.2">
      <c r="B19490" s="465"/>
      <c r="C19490" s="465"/>
    </row>
    <row r="19491" spans="2:3" x14ac:dyDescent="0.2">
      <c r="B19491" s="465"/>
      <c r="C19491" s="465"/>
    </row>
    <row r="19492" spans="2:3" x14ac:dyDescent="0.2">
      <c r="B19492" s="465"/>
      <c r="C19492" s="465"/>
    </row>
    <row r="19493" spans="2:3" x14ac:dyDescent="0.2">
      <c r="B19493" s="465"/>
      <c r="C19493" s="465"/>
    </row>
    <row r="19494" spans="2:3" x14ac:dyDescent="0.2">
      <c r="B19494" s="465"/>
      <c r="C19494" s="465"/>
    </row>
    <row r="19495" spans="2:3" x14ac:dyDescent="0.2">
      <c r="B19495" s="465"/>
      <c r="C19495" s="465"/>
    </row>
    <row r="19496" spans="2:3" x14ac:dyDescent="0.2">
      <c r="B19496" s="465"/>
      <c r="C19496" s="465"/>
    </row>
    <row r="19497" spans="2:3" x14ac:dyDescent="0.2">
      <c r="B19497" s="465"/>
      <c r="C19497" s="465"/>
    </row>
    <row r="19498" spans="2:3" x14ac:dyDescent="0.2">
      <c r="B19498" s="465"/>
      <c r="C19498" s="465"/>
    </row>
    <row r="19499" spans="2:3" x14ac:dyDescent="0.2">
      <c r="B19499" s="465"/>
      <c r="C19499" s="465"/>
    </row>
    <row r="19500" spans="2:3" x14ac:dyDescent="0.2">
      <c r="B19500" s="465"/>
      <c r="C19500" s="465"/>
    </row>
    <row r="19501" spans="2:3" x14ac:dyDescent="0.2">
      <c r="B19501" s="465"/>
      <c r="C19501" s="465"/>
    </row>
    <row r="19502" spans="2:3" x14ac:dyDescent="0.2">
      <c r="B19502" s="465"/>
      <c r="C19502" s="465"/>
    </row>
    <row r="19503" spans="2:3" x14ac:dyDescent="0.2">
      <c r="B19503" s="465"/>
      <c r="C19503" s="465"/>
    </row>
    <row r="19504" spans="2:3" x14ac:dyDescent="0.2">
      <c r="B19504" s="465"/>
      <c r="C19504" s="465"/>
    </row>
    <row r="19505" spans="2:3" x14ac:dyDescent="0.2">
      <c r="B19505" s="465"/>
      <c r="C19505" s="465"/>
    </row>
    <row r="19506" spans="2:3" x14ac:dyDescent="0.2">
      <c r="B19506" s="465"/>
      <c r="C19506" s="465"/>
    </row>
    <row r="19507" spans="2:3" x14ac:dyDescent="0.2">
      <c r="B19507" s="465"/>
      <c r="C19507" s="465"/>
    </row>
    <row r="19508" spans="2:3" x14ac:dyDescent="0.2">
      <c r="B19508" s="465"/>
      <c r="C19508" s="465"/>
    </row>
    <row r="19509" spans="2:3" x14ac:dyDescent="0.2">
      <c r="B19509" s="465"/>
      <c r="C19509" s="465"/>
    </row>
    <row r="19510" spans="2:3" x14ac:dyDescent="0.2">
      <c r="B19510" s="465"/>
      <c r="C19510" s="465"/>
    </row>
    <row r="19511" spans="2:3" x14ac:dyDescent="0.2">
      <c r="B19511" s="465"/>
      <c r="C19511" s="465"/>
    </row>
    <row r="19512" spans="2:3" x14ac:dyDescent="0.2">
      <c r="B19512" s="465"/>
      <c r="C19512" s="465"/>
    </row>
    <row r="19513" spans="2:3" x14ac:dyDescent="0.2">
      <c r="B19513" s="465"/>
      <c r="C19513" s="465"/>
    </row>
    <row r="19514" spans="2:3" x14ac:dyDescent="0.2">
      <c r="B19514" s="465"/>
      <c r="C19514" s="465"/>
    </row>
    <row r="19515" spans="2:3" x14ac:dyDescent="0.2">
      <c r="B19515" s="465"/>
      <c r="C19515" s="465"/>
    </row>
    <row r="19516" spans="2:3" x14ac:dyDescent="0.2">
      <c r="B19516" s="465"/>
      <c r="C19516" s="465"/>
    </row>
    <row r="19517" spans="2:3" x14ac:dyDescent="0.2">
      <c r="B19517" s="465"/>
      <c r="C19517" s="465"/>
    </row>
    <row r="19518" spans="2:3" x14ac:dyDescent="0.2">
      <c r="B19518" s="465"/>
      <c r="C19518" s="465"/>
    </row>
    <row r="19519" spans="2:3" x14ac:dyDescent="0.2">
      <c r="B19519" s="465"/>
      <c r="C19519" s="465"/>
    </row>
    <row r="19520" spans="2:3" x14ac:dyDescent="0.2">
      <c r="B19520" s="465"/>
      <c r="C19520" s="465"/>
    </row>
    <row r="19521" spans="2:3" x14ac:dyDescent="0.2">
      <c r="B19521" s="465"/>
      <c r="C19521" s="465"/>
    </row>
    <row r="19522" spans="2:3" x14ac:dyDescent="0.2">
      <c r="B19522" s="465"/>
      <c r="C19522" s="465"/>
    </row>
    <row r="19523" spans="2:3" x14ac:dyDescent="0.2">
      <c r="B19523" s="465"/>
      <c r="C19523" s="465"/>
    </row>
    <row r="19524" spans="2:3" x14ac:dyDescent="0.2">
      <c r="B19524" s="465"/>
      <c r="C19524" s="465"/>
    </row>
    <row r="19525" spans="2:3" x14ac:dyDescent="0.2">
      <c r="B19525" s="465"/>
      <c r="C19525" s="465"/>
    </row>
    <row r="19526" spans="2:3" x14ac:dyDescent="0.2">
      <c r="B19526" s="465"/>
      <c r="C19526" s="465"/>
    </row>
    <row r="19527" spans="2:3" x14ac:dyDescent="0.2">
      <c r="B19527" s="465"/>
      <c r="C19527" s="465"/>
    </row>
    <row r="19528" spans="2:3" x14ac:dyDescent="0.2">
      <c r="B19528" s="465"/>
      <c r="C19528" s="465"/>
    </row>
    <row r="19529" spans="2:3" x14ac:dyDescent="0.2">
      <c r="B19529" s="465"/>
      <c r="C19529" s="465"/>
    </row>
    <row r="19530" spans="2:3" x14ac:dyDescent="0.2">
      <c r="B19530" s="465"/>
      <c r="C19530" s="465"/>
    </row>
    <row r="19531" spans="2:3" x14ac:dyDescent="0.2">
      <c r="B19531" s="465"/>
      <c r="C19531" s="465"/>
    </row>
    <row r="19532" spans="2:3" x14ac:dyDescent="0.2">
      <c r="B19532" s="465"/>
      <c r="C19532" s="465"/>
    </row>
    <row r="19533" spans="2:3" x14ac:dyDescent="0.2">
      <c r="B19533" s="465"/>
      <c r="C19533" s="465"/>
    </row>
    <row r="19534" spans="2:3" x14ac:dyDescent="0.2">
      <c r="B19534" s="465"/>
      <c r="C19534" s="465"/>
    </row>
    <row r="19535" spans="2:3" x14ac:dyDescent="0.2">
      <c r="B19535" s="465"/>
      <c r="C19535" s="465"/>
    </row>
    <row r="19536" spans="2:3" x14ac:dyDescent="0.2">
      <c r="B19536" s="465"/>
      <c r="C19536" s="465"/>
    </row>
    <row r="19537" spans="2:3" x14ac:dyDescent="0.2">
      <c r="B19537" s="465"/>
      <c r="C19537" s="465"/>
    </row>
    <row r="19538" spans="2:3" x14ac:dyDescent="0.2">
      <c r="B19538" s="465"/>
      <c r="C19538" s="465"/>
    </row>
    <row r="19539" spans="2:3" x14ac:dyDescent="0.2">
      <c r="B19539" s="465"/>
      <c r="C19539" s="465"/>
    </row>
    <row r="19540" spans="2:3" x14ac:dyDescent="0.2">
      <c r="B19540" s="465"/>
      <c r="C19540" s="465"/>
    </row>
    <row r="19541" spans="2:3" x14ac:dyDescent="0.2">
      <c r="B19541" s="465"/>
      <c r="C19541" s="465"/>
    </row>
    <row r="19542" spans="2:3" x14ac:dyDescent="0.2">
      <c r="B19542" s="465"/>
      <c r="C19542" s="465"/>
    </row>
    <row r="19543" spans="2:3" x14ac:dyDescent="0.2">
      <c r="B19543" s="465"/>
      <c r="C19543" s="465"/>
    </row>
    <row r="19544" spans="2:3" x14ac:dyDescent="0.2">
      <c r="B19544" s="465"/>
      <c r="C19544" s="465"/>
    </row>
    <row r="19545" spans="2:3" x14ac:dyDescent="0.2">
      <c r="B19545" s="465"/>
      <c r="C19545" s="465"/>
    </row>
    <row r="19546" spans="2:3" x14ac:dyDescent="0.2">
      <c r="B19546" s="465"/>
      <c r="C19546" s="465"/>
    </row>
    <row r="19547" spans="2:3" x14ac:dyDescent="0.2">
      <c r="B19547" s="465"/>
      <c r="C19547" s="465"/>
    </row>
    <row r="19548" spans="2:3" x14ac:dyDescent="0.2">
      <c r="B19548" s="465"/>
      <c r="C19548" s="465"/>
    </row>
    <row r="19549" spans="2:3" x14ac:dyDescent="0.2">
      <c r="B19549" s="465"/>
      <c r="C19549" s="465"/>
    </row>
    <row r="19550" spans="2:3" x14ac:dyDescent="0.2">
      <c r="B19550" s="465"/>
      <c r="C19550" s="465"/>
    </row>
    <row r="19551" spans="2:3" x14ac:dyDescent="0.2">
      <c r="B19551" s="465"/>
      <c r="C19551" s="465"/>
    </row>
    <row r="19552" spans="2:3" x14ac:dyDescent="0.2">
      <c r="B19552" s="465"/>
      <c r="C19552" s="465"/>
    </row>
    <row r="19553" spans="2:3" x14ac:dyDescent="0.2">
      <c r="B19553" s="465"/>
      <c r="C19553" s="465"/>
    </row>
    <row r="19554" spans="2:3" x14ac:dyDescent="0.2">
      <c r="B19554" s="465"/>
      <c r="C19554" s="465"/>
    </row>
    <row r="19555" spans="2:3" x14ac:dyDescent="0.2">
      <c r="B19555" s="465"/>
      <c r="C19555" s="465"/>
    </row>
    <row r="19556" spans="2:3" x14ac:dyDescent="0.2">
      <c r="B19556" s="465"/>
      <c r="C19556" s="465"/>
    </row>
    <row r="19557" spans="2:3" x14ac:dyDescent="0.2">
      <c r="B19557" s="465"/>
      <c r="C19557" s="465"/>
    </row>
    <row r="19558" spans="2:3" x14ac:dyDescent="0.2">
      <c r="B19558" s="465"/>
      <c r="C19558" s="465"/>
    </row>
    <row r="19559" spans="2:3" x14ac:dyDescent="0.2">
      <c r="B19559" s="465"/>
      <c r="C19559" s="465"/>
    </row>
    <row r="19560" spans="2:3" x14ac:dyDescent="0.2">
      <c r="B19560" s="465"/>
      <c r="C19560" s="465"/>
    </row>
    <row r="19561" spans="2:3" x14ac:dyDescent="0.2">
      <c r="B19561" s="465"/>
      <c r="C19561" s="465"/>
    </row>
    <row r="19562" spans="2:3" x14ac:dyDescent="0.2">
      <c r="B19562" s="465"/>
      <c r="C19562" s="465"/>
    </row>
    <row r="19563" spans="2:3" x14ac:dyDescent="0.2">
      <c r="B19563" s="465"/>
      <c r="C19563" s="465"/>
    </row>
    <row r="19564" spans="2:3" x14ac:dyDescent="0.2">
      <c r="B19564" s="465"/>
      <c r="C19564" s="465"/>
    </row>
    <row r="19565" spans="2:3" x14ac:dyDescent="0.2">
      <c r="B19565" s="465"/>
      <c r="C19565" s="465"/>
    </row>
    <row r="19566" spans="2:3" x14ac:dyDescent="0.2">
      <c r="B19566" s="465"/>
      <c r="C19566" s="465"/>
    </row>
    <row r="19567" spans="2:3" x14ac:dyDescent="0.2">
      <c r="B19567" s="465"/>
      <c r="C19567" s="465"/>
    </row>
    <row r="19568" spans="2:3" x14ac:dyDescent="0.2">
      <c r="B19568" s="465"/>
      <c r="C19568" s="465"/>
    </row>
    <row r="19569" spans="2:3" x14ac:dyDescent="0.2">
      <c r="B19569" s="465"/>
      <c r="C19569" s="465"/>
    </row>
    <row r="19570" spans="2:3" x14ac:dyDescent="0.2">
      <c r="B19570" s="465"/>
      <c r="C19570" s="465"/>
    </row>
    <row r="19571" spans="2:3" x14ac:dyDescent="0.2">
      <c r="B19571" s="465"/>
      <c r="C19571" s="465"/>
    </row>
    <row r="19572" spans="2:3" x14ac:dyDescent="0.2">
      <c r="B19572" s="465"/>
      <c r="C19572" s="465"/>
    </row>
    <row r="19573" spans="2:3" x14ac:dyDescent="0.2">
      <c r="B19573" s="465"/>
      <c r="C19573" s="465"/>
    </row>
    <row r="19574" spans="2:3" x14ac:dyDescent="0.2">
      <c r="B19574" s="465"/>
      <c r="C19574" s="465"/>
    </row>
    <row r="19575" spans="2:3" x14ac:dyDescent="0.2">
      <c r="B19575" s="465"/>
      <c r="C19575" s="465"/>
    </row>
    <row r="19576" spans="2:3" x14ac:dyDescent="0.2">
      <c r="B19576" s="465"/>
      <c r="C19576" s="465"/>
    </row>
    <row r="19577" spans="2:3" x14ac:dyDescent="0.2">
      <c r="B19577" s="465"/>
      <c r="C19577" s="465"/>
    </row>
    <row r="19578" spans="2:3" x14ac:dyDescent="0.2">
      <c r="B19578" s="465"/>
      <c r="C19578" s="465"/>
    </row>
    <row r="19579" spans="2:3" x14ac:dyDescent="0.2">
      <c r="B19579" s="465"/>
      <c r="C19579" s="465"/>
    </row>
    <row r="19580" spans="2:3" x14ac:dyDescent="0.2">
      <c r="B19580" s="465"/>
      <c r="C19580" s="465"/>
    </row>
    <row r="19581" spans="2:3" x14ac:dyDescent="0.2">
      <c r="B19581" s="465"/>
      <c r="C19581" s="465"/>
    </row>
    <row r="19582" spans="2:3" x14ac:dyDescent="0.2">
      <c r="B19582" s="465"/>
      <c r="C19582" s="465"/>
    </row>
    <row r="19583" spans="2:3" x14ac:dyDescent="0.2">
      <c r="B19583" s="465"/>
      <c r="C19583" s="465"/>
    </row>
    <row r="19584" spans="2:3" x14ac:dyDescent="0.2">
      <c r="B19584" s="465"/>
      <c r="C19584" s="465"/>
    </row>
    <row r="19585" spans="2:3" x14ac:dyDescent="0.2">
      <c r="B19585" s="465"/>
      <c r="C19585" s="465"/>
    </row>
    <row r="19586" spans="2:3" x14ac:dyDescent="0.2">
      <c r="B19586" s="465"/>
      <c r="C19586" s="465"/>
    </row>
    <row r="19587" spans="2:3" x14ac:dyDescent="0.2">
      <c r="B19587" s="465"/>
      <c r="C19587" s="465"/>
    </row>
    <row r="19588" spans="2:3" x14ac:dyDescent="0.2">
      <c r="B19588" s="465"/>
      <c r="C19588" s="465"/>
    </row>
    <row r="19589" spans="2:3" x14ac:dyDescent="0.2">
      <c r="B19589" s="465"/>
      <c r="C19589" s="465"/>
    </row>
    <row r="19590" spans="2:3" x14ac:dyDescent="0.2">
      <c r="B19590" s="465"/>
      <c r="C19590" s="465"/>
    </row>
    <row r="19591" spans="2:3" x14ac:dyDescent="0.2">
      <c r="B19591" s="465"/>
      <c r="C19591" s="465"/>
    </row>
    <row r="19592" spans="2:3" x14ac:dyDescent="0.2">
      <c r="B19592" s="465"/>
      <c r="C19592" s="465"/>
    </row>
    <row r="19593" spans="2:3" x14ac:dyDescent="0.2">
      <c r="B19593" s="465"/>
      <c r="C19593" s="465"/>
    </row>
    <row r="19594" spans="2:3" x14ac:dyDescent="0.2">
      <c r="B19594" s="465"/>
      <c r="C19594" s="465"/>
    </row>
    <row r="19595" spans="2:3" x14ac:dyDescent="0.2">
      <c r="B19595" s="465"/>
      <c r="C19595" s="465"/>
    </row>
    <row r="19596" spans="2:3" x14ac:dyDescent="0.2">
      <c r="B19596" s="465"/>
      <c r="C19596" s="465"/>
    </row>
    <row r="19597" spans="2:3" x14ac:dyDescent="0.2">
      <c r="B19597" s="465"/>
      <c r="C19597" s="465"/>
    </row>
    <row r="19598" spans="2:3" x14ac:dyDescent="0.2">
      <c r="B19598" s="465"/>
      <c r="C19598" s="465"/>
    </row>
    <row r="19599" spans="2:3" x14ac:dyDescent="0.2">
      <c r="B19599" s="465"/>
      <c r="C19599" s="465"/>
    </row>
    <row r="19600" spans="2:3" x14ac:dyDescent="0.2">
      <c r="B19600" s="465"/>
      <c r="C19600" s="465"/>
    </row>
    <row r="19601" spans="2:3" x14ac:dyDescent="0.2">
      <c r="B19601" s="465"/>
      <c r="C19601" s="465"/>
    </row>
    <row r="19602" spans="2:3" x14ac:dyDescent="0.2">
      <c r="B19602" s="465"/>
      <c r="C19602" s="465"/>
    </row>
    <row r="19603" spans="2:3" x14ac:dyDescent="0.2">
      <c r="B19603" s="465"/>
      <c r="C19603" s="465"/>
    </row>
    <row r="19604" spans="2:3" x14ac:dyDescent="0.2">
      <c r="B19604" s="465"/>
      <c r="C19604" s="465"/>
    </row>
    <row r="19605" spans="2:3" x14ac:dyDescent="0.2">
      <c r="B19605" s="465"/>
      <c r="C19605" s="465"/>
    </row>
    <row r="19606" spans="2:3" x14ac:dyDescent="0.2">
      <c r="B19606" s="465"/>
      <c r="C19606" s="465"/>
    </row>
    <row r="19607" spans="2:3" x14ac:dyDescent="0.2">
      <c r="B19607" s="465"/>
      <c r="C19607" s="465"/>
    </row>
    <row r="19608" spans="2:3" x14ac:dyDescent="0.2">
      <c r="B19608" s="465"/>
      <c r="C19608" s="465"/>
    </row>
    <row r="19609" spans="2:3" x14ac:dyDescent="0.2">
      <c r="B19609" s="465"/>
      <c r="C19609" s="465"/>
    </row>
    <row r="19610" spans="2:3" x14ac:dyDescent="0.2">
      <c r="B19610" s="465"/>
      <c r="C19610" s="465"/>
    </row>
    <row r="19611" spans="2:3" x14ac:dyDescent="0.2">
      <c r="B19611" s="465"/>
      <c r="C19611" s="465"/>
    </row>
    <row r="19612" spans="2:3" x14ac:dyDescent="0.2">
      <c r="B19612" s="465"/>
      <c r="C19612" s="465"/>
    </row>
    <row r="19613" spans="2:3" x14ac:dyDescent="0.2">
      <c r="B19613" s="465"/>
      <c r="C19613" s="465"/>
    </row>
    <row r="19614" spans="2:3" x14ac:dyDescent="0.2">
      <c r="B19614" s="465"/>
      <c r="C19614" s="465"/>
    </row>
    <row r="19615" spans="2:3" x14ac:dyDescent="0.2">
      <c r="B19615" s="465"/>
      <c r="C19615" s="465"/>
    </row>
    <row r="19616" spans="2:3" x14ac:dyDescent="0.2">
      <c r="B19616" s="465"/>
      <c r="C19616" s="465"/>
    </row>
    <row r="19617" spans="2:3" x14ac:dyDescent="0.2">
      <c r="B19617" s="465"/>
      <c r="C19617" s="465"/>
    </row>
    <row r="19618" spans="2:3" x14ac:dyDescent="0.2">
      <c r="B19618" s="465"/>
      <c r="C19618" s="465"/>
    </row>
    <row r="19619" spans="2:3" x14ac:dyDescent="0.2">
      <c r="B19619" s="465"/>
      <c r="C19619" s="465"/>
    </row>
    <row r="19620" spans="2:3" x14ac:dyDescent="0.2">
      <c r="B19620" s="465"/>
      <c r="C19620" s="465"/>
    </row>
    <row r="19621" spans="2:3" x14ac:dyDescent="0.2">
      <c r="B19621" s="465"/>
      <c r="C19621" s="465"/>
    </row>
    <row r="19622" spans="2:3" x14ac:dyDescent="0.2">
      <c r="B19622" s="465"/>
      <c r="C19622" s="465"/>
    </row>
    <row r="19623" spans="2:3" x14ac:dyDescent="0.2">
      <c r="B19623" s="465"/>
      <c r="C19623" s="465"/>
    </row>
    <row r="19624" spans="2:3" x14ac:dyDescent="0.2">
      <c r="B19624" s="465"/>
      <c r="C19624" s="465"/>
    </row>
    <row r="19625" spans="2:3" x14ac:dyDescent="0.2">
      <c r="B19625" s="465"/>
      <c r="C19625" s="465"/>
    </row>
    <row r="19626" spans="2:3" x14ac:dyDescent="0.2">
      <c r="B19626" s="465"/>
      <c r="C19626" s="465"/>
    </row>
    <row r="19627" spans="2:3" x14ac:dyDescent="0.2">
      <c r="B19627" s="465"/>
      <c r="C19627" s="465"/>
    </row>
    <row r="19628" spans="2:3" x14ac:dyDescent="0.2">
      <c r="B19628" s="465"/>
      <c r="C19628" s="465"/>
    </row>
    <row r="19629" spans="2:3" x14ac:dyDescent="0.2">
      <c r="B19629" s="465"/>
      <c r="C19629" s="465"/>
    </row>
    <row r="19630" spans="2:3" x14ac:dyDescent="0.2">
      <c r="B19630" s="465"/>
      <c r="C19630" s="465"/>
    </row>
    <row r="19631" spans="2:3" x14ac:dyDescent="0.2">
      <c r="B19631" s="465"/>
      <c r="C19631" s="465"/>
    </row>
    <row r="19632" spans="2:3" x14ac:dyDescent="0.2">
      <c r="B19632" s="465"/>
      <c r="C19632" s="465"/>
    </row>
    <row r="19633" spans="2:3" x14ac:dyDescent="0.2">
      <c r="B19633" s="465"/>
      <c r="C19633" s="465"/>
    </row>
    <row r="19634" spans="2:3" x14ac:dyDescent="0.2">
      <c r="B19634" s="465"/>
      <c r="C19634" s="465"/>
    </row>
    <row r="19635" spans="2:3" x14ac:dyDescent="0.2">
      <c r="B19635" s="465"/>
      <c r="C19635" s="465"/>
    </row>
    <row r="19636" spans="2:3" x14ac:dyDescent="0.2">
      <c r="B19636" s="465"/>
      <c r="C19636" s="465"/>
    </row>
    <row r="19637" spans="2:3" x14ac:dyDescent="0.2">
      <c r="B19637" s="465"/>
      <c r="C19637" s="465"/>
    </row>
    <row r="19638" spans="2:3" x14ac:dyDescent="0.2">
      <c r="B19638" s="465"/>
      <c r="C19638" s="465"/>
    </row>
    <row r="19639" spans="2:3" x14ac:dyDescent="0.2">
      <c r="B19639" s="465"/>
      <c r="C19639" s="465"/>
    </row>
    <row r="19640" spans="2:3" x14ac:dyDescent="0.2">
      <c r="B19640" s="465"/>
      <c r="C19640" s="465"/>
    </row>
    <row r="19641" spans="2:3" x14ac:dyDescent="0.2">
      <c r="B19641" s="465"/>
      <c r="C19641" s="465"/>
    </row>
    <row r="19642" spans="2:3" x14ac:dyDescent="0.2">
      <c r="B19642" s="465"/>
      <c r="C19642" s="465"/>
    </row>
    <row r="19643" spans="2:3" x14ac:dyDescent="0.2">
      <c r="B19643" s="465"/>
      <c r="C19643" s="465"/>
    </row>
    <row r="19644" spans="2:3" x14ac:dyDescent="0.2">
      <c r="B19644" s="465"/>
      <c r="C19644" s="465"/>
    </row>
    <row r="19645" spans="2:3" x14ac:dyDescent="0.2">
      <c r="B19645" s="465"/>
      <c r="C19645" s="465"/>
    </row>
    <row r="19646" spans="2:3" x14ac:dyDescent="0.2">
      <c r="B19646" s="465"/>
      <c r="C19646" s="465"/>
    </row>
    <row r="19647" spans="2:3" x14ac:dyDescent="0.2">
      <c r="B19647" s="465"/>
      <c r="C19647" s="465"/>
    </row>
    <row r="19648" spans="2:3" x14ac:dyDescent="0.2">
      <c r="B19648" s="465"/>
      <c r="C19648" s="465"/>
    </row>
    <row r="19649" spans="2:3" x14ac:dyDescent="0.2">
      <c r="B19649" s="465"/>
      <c r="C19649" s="465"/>
    </row>
    <row r="19650" spans="2:3" x14ac:dyDescent="0.2">
      <c r="B19650" s="465"/>
      <c r="C19650" s="465"/>
    </row>
    <row r="19651" spans="2:3" x14ac:dyDescent="0.2">
      <c r="B19651" s="465"/>
      <c r="C19651" s="465"/>
    </row>
    <row r="19652" spans="2:3" x14ac:dyDescent="0.2">
      <c r="B19652" s="465"/>
      <c r="C19652" s="465"/>
    </row>
    <row r="19653" spans="2:3" x14ac:dyDescent="0.2">
      <c r="B19653" s="465"/>
      <c r="C19653" s="465"/>
    </row>
    <row r="19654" spans="2:3" x14ac:dyDescent="0.2">
      <c r="B19654" s="465"/>
      <c r="C19654" s="465"/>
    </row>
    <row r="19655" spans="2:3" x14ac:dyDescent="0.2">
      <c r="B19655" s="465"/>
      <c r="C19655" s="465"/>
    </row>
    <row r="19656" spans="2:3" x14ac:dyDescent="0.2">
      <c r="B19656" s="465"/>
      <c r="C19656" s="465"/>
    </row>
    <row r="19657" spans="2:3" x14ac:dyDescent="0.2">
      <c r="B19657" s="465"/>
      <c r="C19657" s="465"/>
    </row>
    <row r="19658" spans="2:3" x14ac:dyDescent="0.2">
      <c r="B19658" s="465"/>
      <c r="C19658" s="465"/>
    </row>
    <row r="19659" spans="2:3" x14ac:dyDescent="0.2">
      <c r="B19659" s="465"/>
      <c r="C19659" s="465"/>
    </row>
    <row r="19660" spans="2:3" x14ac:dyDescent="0.2">
      <c r="B19660" s="465"/>
      <c r="C19660" s="465"/>
    </row>
    <row r="19661" spans="2:3" x14ac:dyDescent="0.2">
      <c r="B19661" s="465"/>
      <c r="C19661" s="465"/>
    </row>
    <row r="19662" spans="2:3" x14ac:dyDescent="0.2">
      <c r="B19662" s="465"/>
      <c r="C19662" s="465"/>
    </row>
    <row r="19663" spans="2:3" x14ac:dyDescent="0.2">
      <c r="B19663" s="465"/>
      <c r="C19663" s="465"/>
    </row>
    <row r="19664" spans="2:3" x14ac:dyDescent="0.2">
      <c r="B19664" s="465"/>
      <c r="C19664" s="465"/>
    </row>
    <row r="19665" spans="2:3" x14ac:dyDescent="0.2">
      <c r="B19665" s="465"/>
      <c r="C19665" s="465"/>
    </row>
    <row r="19666" spans="2:3" x14ac:dyDescent="0.2">
      <c r="B19666" s="465"/>
      <c r="C19666" s="465"/>
    </row>
    <row r="19667" spans="2:3" x14ac:dyDescent="0.2">
      <c r="B19667" s="465"/>
      <c r="C19667" s="465"/>
    </row>
    <row r="19668" spans="2:3" x14ac:dyDescent="0.2">
      <c r="B19668" s="465"/>
      <c r="C19668" s="465"/>
    </row>
    <row r="19669" spans="2:3" x14ac:dyDescent="0.2">
      <c r="B19669" s="465"/>
      <c r="C19669" s="465"/>
    </row>
    <row r="19670" spans="2:3" x14ac:dyDescent="0.2">
      <c r="B19670" s="465"/>
      <c r="C19670" s="465"/>
    </row>
    <row r="19671" spans="2:3" x14ac:dyDescent="0.2">
      <c r="B19671" s="465"/>
      <c r="C19671" s="465"/>
    </row>
    <row r="19672" spans="2:3" x14ac:dyDescent="0.2">
      <c r="B19672" s="465"/>
      <c r="C19672" s="465"/>
    </row>
    <row r="19673" spans="2:3" x14ac:dyDescent="0.2">
      <c r="B19673" s="465"/>
      <c r="C19673" s="465"/>
    </row>
    <row r="19674" spans="2:3" x14ac:dyDescent="0.2">
      <c r="B19674" s="465"/>
      <c r="C19674" s="465"/>
    </row>
    <row r="19675" spans="2:3" x14ac:dyDescent="0.2">
      <c r="B19675" s="465"/>
      <c r="C19675" s="465"/>
    </row>
    <row r="19676" spans="2:3" x14ac:dyDescent="0.2">
      <c r="B19676" s="465"/>
      <c r="C19676" s="465"/>
    </row>
    <row r="19677" spans="2:3" x14ac:dyDescent="0.2">
      <c r="B19677" s="465"/>
      <c r="C19677" s="465"/>
    </row>
    <row r="19678" spans="2:3" x14ac:dyDescent="0.2">
      <c r="B19678" s="465"/>
      <c r="C19678" s="465"/>
    </row>
    <row r="19679" spans="2:3" x14ac:dyDescent="0.2">
      <c r="B19679" s="465"/>
      <c r="C19679" s="465"/>
    </row>
    <row r="19680" spans="2:3" x14ac:dyDescent="0.2">
      <c r="B19680" s="465"/>
      <c r="C19680" s="465"/>
    </row>
    <row r="19681" spans="2:3" x14ac:dyDescent="0.2">
      <c r="B19681" s="465"/>
      <c r="C19681" s="465"/>
    </row>
    <row r="19682" spans="2:3" x14ac:dyDescent="0.2">
      <c r="B19682" s="465"/>
      <c r="C19682" s="465"/>
    </row>
    <row r="19683" spans="2:3" x14ac:dyDescent="0.2">
      <c r="B19683" s="465"/>
      <c r="C19683" s="465"/>
    </row>
    <row r="19684" spans="2:3" x14ac:dyDescent="0.2">
      <c r="B19684" s="465"/>
      <c r="C19684" s="465"/>
    </row>
    <row r="19685" spans="2:3" x14ac:dyDescent="0.2">
      <c r="B19685" s="465"/>
      <c r="C19685" s="465"/>
    </row>
    <row r="19686" spans="2:3" x14ac:dyDescent="0.2">
      <c r="B19686" s="465"/>
      <c r="C19686" s="465"/>
    </row>
    <row r="19687" spans="2:3" x14ac:dyDescent="0.2">
      <c r="B19687" s="465"/>
      <c r="C19687" s="465"/>
    </row>
    <row r="19688" spans="2:3" x14ac:dyDescent="0.2">
      <c r="B19688" s="465"/>
      <c r="C19688" s="465"/>
    </row>
    <row r="19689" spans="2:3" x14ac:dyDescent="0.2">
      <c r="B19689" s="465"/>
      <c r="C19689" s="465"/>
    </row>
    <row r="19690" spans="2:3" x14ac:dyDescent="0.2">
      <c r="B19690" s="465"/>
      <c r="C19690" s="465"/>
    </row>
    <row r="19691" spans="2:3" x14ac:dyDescent="0.2">
      <c r="B19691" s="465"/>
      <c r="C19691" s="465"/>
    </row>
    <row r="19692" spans="2:3" x14ac:dyDescent="0.2">
      <c r="B19692" s="465"/>
      <c r="C19692" s="465"/>
    </row>
    <row r="19693" spans="2:3" x14ac:dyDescent="0.2">
      <c r="B19693" s="465"/>
      <c r="C19693" s="465"/>
    </row>
    <row r="19694" spans="2:3" x14ac:dyDescent="0.2">
      <c r="B19694" s="465"/>
      <c r="C19694" s="465"/>
    </row>
    <row r="19695" spans="2:3" x14ac:dyDescent="0.2">
      <c r="B19695" s="465"/>
      <c r="C19695" s="465"/>
    </row>
    <row r="19696" spans="2:3" x14ac:dyDescent="0.2">
      <c r="B19696" s="465"/>
      <c r="C19696" s="465"/>
    </row>
    <row r="19697" spans="2:3" x14ac:dyDescent="0.2">
      <c r="B19697" s="465"/>
      <c r="C19697" s="465"/>
    </row>
    <row r="19698" spans="2:3" x14ac:dyDescent="0.2">
      <c r="B19698" s="465"/>
      <c r="C19698" s="465"/>
    </row>
    <row r="19699" spans="2:3" x14ac:dyDescent="0.2">
      <c r="B19699" s="465"/>
      <c r="C19699" s="465"/>
    </row>
    <row r="19700" spans="2:3" x14ac:dyDescent="0.2">
      <c r="B19700" s="465"/>
      <c r="C19700" s="465"/>
    </row>
    <row r="19701" spans="2:3" x14ac:dyDescent="0.2">
      <c r="B19701" s="465"/>
      <c r="C19701" s="465"/>
    </row>
    <row r="19702" spans="2:3" x14ac:dyDescent="0.2">
      <c r="B19702" s="465"/>
      <c r="C19702" s="465"/>
    </row>
    <row r="19703" spans="2:3" x14ac:dyDescent="0.2">
      <c r="B19703" s="465"/>
      <c r="C19703" s="465"/>
    </row>
    <row r="19704" spans="2:3" x14ac:dyDescent="0.2">
      <c r="B19704" s="465"/>
      <c r="C19704" s="465"/>
    </row>
    <row r="19705" spans="2:3" x14ac:dyDescent="0.2">
      <c r="B19705" s="465"/>
      <c r="C19705" s="465"/>
    </row>
    <row r="19706" spans="2:3" x14ac:dyDescent="0.2">
      <c r="B19706" s="465"/>
      <c r="C19706" s="465"/>
    </row>
    <row r="19707" spans="2:3" x14ac:dyDescent="0.2">
      <c r="B19707" s="465"/>
      <c r="C19707" s="465"/>
    </row>
    <row r="19708" spans="2:3" x14ac:dyDescent="0.2">
      <c r="B19708" s="465"/>
      <c r="C19708" s="465"/>
    </row>
    <row r="19709" spans="2:3" x14ac:dyDescent="0.2">
      <c r="B19709" s="465"/>
      <c r="C19709" s="465"/>
    </row>
    <row r="19710" spans="2:3" x14ac:dyDescent="0.2">
      <c r="B19710" s="465"/>
      <c r="C19710" s="465"/>
    </row>
    <row r="19711" spans="2:3" x14ac:dyDescent="0.2">
      <c r="B19711" s="465"/>
      <c r="C19711" s="465"/>
    </row>
    <row r="19712" spans="2:3" x14ac:dyDescent="0.2">
      <c r="B19712" s="465"/>
      <c r="C19712" s="465"/>
    </row>
    <row r="19713" spans="2:3" x14ac:dyDescent="0.2">
      <c r="B19713" s="465"/>
      <c r="C19713" s="465"/>
    </row>
    <row r="19714" spans="2:3" x14ac:dyDescent="0.2">
      <c r="B19714" s="465"/>
      <c r="C19714" s="465"/>
    </row>
    <row r="19715" spans="2:3" x14ac:dyDescent="0.2">
      <c r="B19715" s="465"/>
      <c r="C19715" s="465"/>
    </row>
    <row r="19716" spans="2:3" x14ac:dyDescent="0.2">
      <c r="B19716" s="465"/>
      <c r="C19716" s="465"/>
    </row>
    <row r="19717" spans="2:3" x14ac:dyDescent="0.2">
      <c r="B19717" s="465"/>
      <c r="C19717" s="465"/>
    </row>
    <row r="19718" spans="2:3" x14ac:dyDescent="0.2">
      <c r="B19718" s="465"/>
      <c r="C19718" s="465"/>
    </row>
    <row r="19719" spans="2:3" x14ac:dyDescent="0.2">
      <c r="B19719" s="465"/>
      <c r="C19719" s="465"/>
    </row>
    <row r="19720" spans="2:3" x14ac:dyDescent="0.2">
      <c r="B19720" s="465"/>
      <c r="C19720" s="465"/>
    </row>
    <row r="19721" spans="2:3" x14ac:dyDescent="0.2">
      <c r="B19721" s="465"/>
      <c r="C19721" s="465"/>
    </row>
    <row r="19722" spans="2:3" x14ac:dyDescent="0.2">
      <c r="B19722" s="465"/>
      <c r="C19722" s="465"/>
    </row>
    <row r="19723" spans="2:3" x14ac:dyDescent="0.2">
      <c r="B19723" s="465"/>
      <c r="C19723" s="465"/>
    </row>
    <row r="19724" spans="2:3" x14ac:dyDescent="0.2">
      <c r="B19724" s="465"/>
      <c r="C19724" s="465"/>
    </row>
    <row r="19725" spans="2:3" x14ac:dyDescent="0.2">
      <c r="B19725" s="465"/>
      <c r="C19725" s="465"/>
    </row>
    <row r="19726" spans="2:3" x14ac:dyDescent="0.2">
      <c r="B19726" s="465"/>
      <c r="C19726" s="465"/>
    </row>
    <row r="19727" spans="2:3" x14ac:dyDescent="0.2">
      <c r="B19727" s="465"/>
      <c r="C19727" s="465"/>
    </row>
    <row r="19728" spans="2:3" x14ac:dyDescent="0.2">
      <c r="B19728" s="465"/>
      <c r="C19728" s="465"/>
    </row>
    <row r="19729" spans="2:3" x14ac:dyDescent="0.2">
      <c r="B19729" s="465"/>
      <c r="C19729" s="465"/>
    </row>
    <row r="19730" spans="2:3" x14ac:dyDescent="0.2">
      <c r="B19730" s="465"/>
      <c r="C19730" s="465"/>
    </row>
    <row r="19731" spans="2:3" x14ac:dyDescent="0.2">
      <c r="B19731" s="465"/>
      <c r="C19731" s="465"/>
    </row>
    <row r="19732" spans="2:3" x14ac:dyDescent="0.2">
      <c r="B19732" s="465"/>
      <c r="C19732" s="465"/>
    </row>
    <row r="19733" spans="2:3" x14ac:dyDescent="0.2">
      <c r="B19733" s="465"/>
      <c r="C19733" s="465"/>
    </row>
    <row r="19734" spans="2:3" x14ac:dyDescent="0.2">
      <c r="B19734" s="465"/>
      <c r="C19734" s="465"/>
    </row>
    <row r="19735" spans="2:3" x14ac:dyDescent="0.2">
      <c r="B19735" s="465"/>
      <c r="C19735" s="465"/>
    </row>
    <row r="19736" spans="2:3" x14ac:dyDescent="0.2">
      <c r="B19736" s="465"/>
      <c r="C19736" s="465"/>
    </row>
    <row r="19737" spans="2:3" x14ac:dyDescent="0.2">
      <c r="B19737" s="465"/>
      <c r="C19737" s="465"/>
    </row>
    <row r="19738" spans="2:3" x14ac:dyDescent="0.2">
      <c r="B19738" s="465"/>
      <c r="C19738" s="465"/>
    </row>
    <row r="19739" spans="2:3" x14ac:dyDescent="0.2">
      <c r="B19739" s="465"/>
      <c r="C19739" s="465"/>
    </row>
    <row r="19740" spans="2:3" x14ac:dyDescent="0.2">
      <c r="B19740" s="465"/>
      <c r="C19740" s="465"/>
    </row>
    <row r="19741" spans="2:3" x14ac:dyDescent="0.2">
      <c r="B19741" s="465"/>
      <c r="C19741" s="465"/>
    </row>
    <row r="19742" spans="2:3" x14ac:dyDescent="0.2">
      <c r="B19742" s="465"/>
      <c r="C19742" s="465"/>
    </row>
    <row r="19743" spans="2:3" x14ac:dyDescent="0.2">
      <c r="B19743" s="465"/>
      <c r="C19743" s="465"/>
    </row>
    <row r="19744" spans="2:3" x14ac:dyDescent="0.2">
      <c r="B19744" s="465"/>
      <c r="C19744" s="465"/>
    </row>
    <row r="19745" spans="2:3" x14ac:dyDescent="0.2">
      <c r="B19745" s="465"/>
      <c r="C19745" s="465"/>
    </row>
    <row r="19746" spans="2:3" x14ac:dyDescent="0.2">
      <c r="B19746" s="465"/>
      <c r="C19746" s="465"/>
    </row>
    <row r="19747" spans="2:3" x14ac:dyDescent="0.2">
      <c r="B19747" s="465"/>
      <c r="C19747" s="465"/>
    </row>
    <row r="19748" spans="2:3" x14ac:dyDescent="0.2">
      <c r="B19748" s="465"/>
      <c r="C19748" s="465"/>
    </row>
    <row r="19749" spans="2:3" x14ac:dyDescent="0.2">
      <c r="B19749" s="465"/>
      <c r="C19749" s="465"/>
    </row>
    <row r="19750" spans="2:3" x14ac:dyDescent="0.2">
      <c r="B19750" s="465"/>
      <c r="C19750" s="465"/>
    </row>
    <row r="19751" spans="2:3" x14ac:dyDescent="0.2">
      <c r="B19751" s="465"/>
      <c r="C19751" s="465"/>
    </row>
    <row r="19752" spans="2:3" x14ac:dyDescent="0.2">
      <c r="B19752" s="465"/>
      <c r="C19752" s="465"/>
    </row>
    <row r="19753" spans="2:3" x14ac:dyDescent="0.2">
      <c r="B19753" s="465"/>
      <c r="C19753" s="465"/>
    </row>
    <row r="19754" spans="2:3" x14ac:dyDescent="0.2">
      <c r="B19754" s="465"/>
      <c r="C19754" s="465"/>
    </row>
    <row r="19755" spans="2:3" x14ac:dyDescent="0.2">
      <c r="B19755" s="465"/>
      <c r="C19755" s="465"/>
    </row>
    <row r="19756" spans="2:3" x14ac:dyDescent="0.2">
      <c r="B19756" s="465"/>
      <c r="C19756" s="465"/>
    </row>
    <row r="19757" spans="2:3" x14ac:dyDescent="0.2">
      <c r="B19757" s="465"/>
      <c r="C19757" s="465"/>
    </row>
    <row r="19758" spans="2:3" x14ac:dyDescent="0.2">
      <c r="B19758" s="465"/>
      <c r="C19758" s="465"/>
    </row>
    <row r="19759" spans="2:3" x14ac:dyDescent="0.2">
      <c r="B19759" s="465"/>
      <c r="C19759" s="465"/>
    </row>
    <row r="19760" spans="2:3" x14ac:dyDescent="0.2">
      <c r="B19760" s="465"/>
      <c r="C19760" s="465"/>
    </row>
    <row r="19761" spans="2:3" x14ac:dyDescent="0.2">
      <c r="B19761" s="465"/>
      <c r="C19761" s="465"/>
    </row>
    <row r="19762" spans="2:3" x14ac:dyDescent="0.2">
      <c r="B19762" s="465"/>
      <c r="C19762" s="465"/>
    </row>
    <row r="19763" spans="2:3" x14ac:dyDescent="0.2">
      <c r="B19763" s="465"/>
      <c r="C19763" s="465"/>
    </row>
    <row r="19764" spans="2:3" x14ac:dyDescent="0.2">
      <c r="B19764" s="465"/>
      <c r="C19764" s="465"/>
    </row>
    <row r="19765" spans="2:3" x14ac:dyDescent="0.2">
      <c r="B19765" s="465"/>
      <c r="C19765" s="465"/>
    </row>
    <row r="19766" spans="2:3" x14ac:dyDescent="0.2">
      <c r="B19766" s="465"/>
      <c r="C19766" s="465"/>
    </row>
    <row r="19767" spans="2:3" x14ac:dyDescent="0.2">
      <c r="B19767" s="465"/>
      <c r="C19767" s="465"/>
    </row>
    <row r="19768" spans="2:3" x14ac:dyDescent="0.2">
      <c r="B19768" s="465"/>
      <c r="C19768" s="465"/>
    </row>
    <row r="19769" spans="2:3" x14ac:dyDescent="0.2">
      <c r="B19769" s="465"/>
      <c r="C19769" s="465"/>
    </row>
    <row r="19770" spans="2:3" x14ac:dyDescent="0.2">
      <c r="B19770" s="465"/>
      <c r="C19770" s="465"/>
    </row>
    <row r="19771" spans="2:3" x14ac:dyDescent="0.2">
      <c r="B19771" s="465"/>
      <c r="C19771" s="465"/>
    </row>
    <row r="19772" spans="2:3" x14ac:dyDescent="0.2">
      <c r="B19772" s="465"/>
      <c r="C19772" s="465"/>
    </row>
    <row r="19773" spans="2:3" x14ac:dyDescent="0.2">
      <c r="B19773" s="465"/>
      <c r="C19773" s="465"/>
    </row>
    <row r="19774" spans="2:3" x14ac:dyDescent="0.2">
      <c r="B19774" s="465"/>
      <c r="C19774" s="465"/>
    </row>
    <row r="19775" spans="2:3" x14ac:dyDescent="0.2">
      <c r="B19775" s="465"/>
      <c r="C19775" s="465"/>
    </row>
    <row r="19776" spans="2:3" x14ac:dyDescent="0.2">
      <c r="B19776" s="465"/>
      <c r="C19776" s="465"/>
    </row>
    <row r="19777" spans="2:3" x14ac:dyDescent="0.2">
      <c r="B19777" s="465"/>
      <c r="C19777" s="465"/>
    </row>
    <row r="19778" spans="2:3" x14ac:dyDescent="0.2">
      <c r="B19778" s="465"/>
      <c r="C19778" s="465"/>
    </row>
    <row r="19779" spans="2:3" x14ac:dyDescent="0.2">
      <c r="B19779" s="465"/>
      <c r="C19779" s="465"/>
    </row>
    <row r="19780" spans="2:3" x14ac:dyDescent="0.2">
      <c r="B19780" s="465"/>
      <c r="C19780" s="465"/>
    </row>
    <row r="19781" spans="2:3" x14ac:dyDescent="0.2">
      <c r="B19781" s="465"/>
      <c r="C19781" s="465"/>
    </row>
    <row r="19782" spans="2:3" x14ac:dyDescent="0.2">
      <c r="B19782" s="465"/>
      <c r="C19782" s="465"/>
    </row>
    <row r="19783" spans="2:3" x14ac:dyDescent="0.2">
      <c r="B19783" s="465"/>
      <c r="C19783" s="465"/>
    </row>
    <row r="19784" spans="2:3" x14ac:dyDescent="0.2">
      <c r="B19784" s="465"/>
      <c r="C19784" s="465"/>
    </row>
    <row r="19785" spans="2:3" x14ac:dyDescent="0.2">
      <c r="B19785" s="465"/>
      <c r="C19785" s="465"/>
    </row>
    <row r="19786" spans="2:3" x14ac:dyDescent="0.2">
      <c r="B19786" s="465"/>
      <c r="C19786" s="465"/>
    </row>
    <row r="19787" spans="2:3" x14ac:dyDescent="0.2">
      <c r="B19787" s="465"/>
      <c r="C19787" s="465"/>
    </row>
    <row r="19788" spans="2:3" x14ac:dyDescent="0.2">
      <c r="B19788" s="465"/>
      <c r="C19788" s="465"/>
    </row>
    <row r="19789" spans="2:3" x14ac:dyDescent="0.2">
      <c r="B19789" s="465"/>
      <c r="C19789" s="465"/>
    </row>
    <row r="19790" spans="2:3" x14ac:dyDescent="0.2">
      <c r="B19790" s="465"/>
      <c r="C19790" s="465"/>
    </row>
    <row r="19791" spans="2:3" x14ac:dyDescent="0.2">
      <c r="B19791" s="465"/>
      <c r="C19791" s="465"/>
    </row>
    <row r="19792" spans="2:3" x14ac:dyDescent="0.2">
      <c r="B19792" s="465"/>
      <c r="C19792" s="465"/>
    </row>
    <row r="19793" spans="2:3" x14ac:dyDescent="0.2">
      <c r="B19793" s="465"/>
      <c r="C19793" s="465"/>
    </row>
    <row r="19794" spans="2:3" x14ac:dyDescent="0.2">
      <c r="B19794" s="465"/>
      <c r="C19794" s="465"/>
    </row>
    <row r="19795" spans="2:3" x14ac:dyDescent="0.2">
      <c r="B19795" s="465"/>
      <c r="C19795" s="465"/>
    </row>
    <row r="19796" spans="2:3" x14ac:dyDescent="0.2">
      <c r="B19796" s="465"/>
      <c r="C19796" s="465"/>
    </row>
    <row r="19797" spans="2:3" x14ac:dyDescent="0.2">
      <c r="B19797" s="465"/>
      <c r="C19797" s="465"/>
    </row>
    <row r="19798" spans="2:3" x14ac:dyDescent="0.2">
      <c r="B19798" s="465"/>
      <c r="C19798" s="465"/>
    </row>
    <row r="19799" spans="2:3" x14ac:dyDescent="0.2">
      <c r="B19799" s="465"/>
      <c r="C19799" s="465"/>
    </row>
    <row r="19800" spans="2:3" x14ac:dyDescent="0.2">
      <c r="B19800" s="465"/>
      <c r="C19800" s="465"/>
    </row>
    <row r="19801" spans="2:3" x14ac:dyDescent="0.2">
      <c r="B19801" s="465"/>
      <c r="C19801" s="465"/>
    </row>
    <row r="19802" spans="2:3" x14ac:dyDescent="0.2">
      <c r="B19802" s="465"/>
      <c r="C19802" s="465"/>
    </row>
    <row r="19803" spans="2:3" x14ac:dyDescent="0.2">
      <c r="B19803" s="465"/>
      <c r="C19803" s="465"/>
    </row>
    <row r="19804" spans="2:3" x14ac:dyDescent="0.2">
      <c r="B19804" s="465"/>
      <c r="C19804" s="465"/>
    </row>
    <row r="19805" spans="2:3" x14ac:dyDescent="0.2">
      <c r="B19805" s="465"/>
      <c r="C19805" s="465"/>
    </row>
    <row r="19806" spans="2:3" x14ac:dyDescent="0.2">
      <c r="B19806" s="465"/>
      <c r="C19806" s="465"/>
    </row>
    <row r="19807" spans="2:3" x14ac:dyDescent="0.2">
      <c r="B19807" s="465"/>
      <c r="C19807" s="465"/>
    </row>
    <row r="19808" spans="2:3" x14ac:dyDescent="0.2">
      <c r="B19808" s="465"/>
      <c r="C19808" s="465"/>
    </row>
    <row r="19809" spans="2:3" x14ac:dyDescent="0.2">
      <c r="B19809" s="465"/>
      <c r="C19809" s="465"/>
    </row>
    <row r="19810" spans="2:3" x14ac:dyDescent="0.2">
      <c r="B19810" s="465"/>
      <c r="C19810" s="465"/>
    </row>
    <row r="19811" spans="2:3" x14ac:dyDescent="0.2">
      <c r="B19811" s="465"/>
      <c r="C19811" s="465"/>
    </row>
    <row r="19812" spans="2:3" x14ac:dyDescent="0.2">
      <c r="B19812" s="465"/>
      <c r="C19812" s="465"/>
    </row>
    <row r="19813" spans="2:3" x14ac:dyDescent="0.2">
      <c r="B19813" s="465"/>
      <c r="C19813" s="465"/>
    </row>
    <row r="19814" spans="2:3" x14ac:dyDescent="0.2">
      <c r="B19814" s="465"/>
      <c r="C19814" s="465"/>
    </row>
    <row r="19815" spans="2:3" x14ac:dyDescent="0.2">
      <c r="B19815" s="465"/>
      <c r="C19815" s="465"/>
    </row>
    <row r="19816" spans="2:3" x14ac:dyDescent="0.2">
      <c r="B19816" s="465"/>
      <c r="C19816" s="465"/>
    </row>
    <row r="19817" spans="2:3" x14ac:dyDescent="0.2">
      <c r="B19817" s="465"/>
      <c r="C19817" s="465"/>
    </row>
    <row r="19818" spans="2:3" x14ac:dyDescent="0.2">
      <c r="B19818" s="465"/>
      <c r="C19818" s="465"/>
    </row>
    <row r="19819" spans="2:3" x14ac:dyDescent="0.2">
      <c r="B19819" s="465"/>
      <c r="C19819" s="465"/>
    </row>
    <row r="19820" spans="2:3" x14ac:dyDescent="0.2">
      <c r="B19820" s="465"/>
      <c r="C19820" s="465"/>
    </row>
    <row r="19821" spans="2:3" x14ac:dyDescent="0.2">
      <c r="B19821" s="465"/>
      <c r="C19821" s="465"/>
    </row>
    <row r="19822" spans="2:3" x14ac:dyDescent="0.2">
      <c r="B19822" s="465"/>
      <c r="C19822" s="465"/>
    </row>
    <row r="19823" spans="2:3" x14ac:dyDescent="0.2">
      <c r="B19823" s="465"/>
      <c r="C19823" s="465"/>
    </row>
    <row r="19824" spans="2:3" x14ac:dyDescent="0.2">
      <c r="B19824" s="465"/>
      <c r="C19824" s="465"/>
    </row>
    <row r="19825" spans="2:3" x14ac:dyDescent="0.2">
      <c r="B19825" s="465"/>
      <c r="C19825" s="465"/>
    </row>
    <row r="19826" spans="2:3" x14ac:dyDescent="0.2">
      <c r="B19826" s="465"/>
      <c r="C19826" s="465"/>
    </row>
    <row r="19827" spans="2:3" x14ac:dyDescent="0.2">
      <c r="B19827" s="465"/>
      <c r="C19827" s="465"/>
    </row>
    <row r="19828" spans="2:3" x14ac:dyDescent="0.2">
      <c r="B19828" s="465"/>
      <c r="C19828" s="465"/>
    </row>
    <row r="19829" spans="2:3" x14ac:dyDescent="0.2">
      <c r="B19829" s="465"/>
      <c r="C19829" s="465"/>
    </row>
    <row r="19830" spans="2:3" x14ac:dyDescent="0.2">
      <c r="B19830" s="465"/>
      <c r="C19830" s="465"/>
    </row>
    <row r="19831" spans="2:3" x14ac:dyDescent="0.2">
      <c r="B19831" s="465"/>
      <c r="C19831" s="465"/>
    </row>
    <row r="19832" spans="2:3" x14ac:dyDescent="0.2">
      <c r="B19832" s="465"/>
      <c r="C19832" s="465"/>
    </row>
    <row r="19833" spans="2:3" x14ac:dyDescent="0.2">
      <c r="B19833" s="465"/>
      <c r="C19833" s="465"/>
    </row>
    <row r="19834" spans="2:3" x14ac:dyDescent="0.2">
      <c r="B19834" s="465"/>
      <c r="C19834" s="465"/>
    </row>
    <row r="19835" spans="2:3" x14ac:dyDescent="0.2">
      <c r="B19835" s="465"/>
      <c r="C19835" s="465"/>
    </row>
    <row r="19836" spans="2:3" x14ac:dyDescent="0.2">
      <c r="B19836" s="465"/>
      <c r="C19836" s="465"/>
    </row>
    <row r="19837" spans="2:3" x14ac:dyDescent="0.2">
      <c r="B19837" s="465"/>
      <c r="C19837" s="465"/>
    </row>
    <row r="19838" spans="2:3" x14ac:dyDescent="0.2">
      <c r="B19838" s="465"/>
      <c r="C19838" s="465"/>
    </row>
    <row r="19839" spans="2:3" x14ac:dyDescent="0.2">
      <c r="B19839" s="465"/>
      <c r="C19839" s="465"/>
    </row>
    <row r="19840" spans="2:3" x14ac:dyDescent="0.2">
      <c r="B19840" s="465"/>
      <c r="C19840" s="465"/>
    </row>
    <row r="19841" spans="2:3" x14ac:dyDescent="0.2">
      <c r="B19841" s="465"/>
      <c r="C19841" s="465"/>
    </row>
    <row r="19842" spans="2:3" x14ac:dyDescent="0.2">
      <c r="B19842" s="465"/>
      <c r="C19842" s="465"/>
    </row>
    <row r="19843" spans="2:3" x14ac:dyDescent="0.2">
      <c r="B19843" s="465"/>
      <c r="C19843" s="465"/>
    </row>
    <row r="19844" spans="2:3" x14ac:dyDescent="0.2">
      <c r="B19844" s="465"/>
      <c r="C19844" s="465"/>
    </row>
    <row r="19845" spans="2:3" x14ac:dyDescent="0.2">
      <c r="B19845" s="465"/>
      <c r="C19845" s="465"/>
    </row>
    <row r="19846" spans="2:3" x14ac:dyDescent="0.2">
      <c r="B19846" s="465"/>
      <c r="C19846" s="465"/>
    </row>
    <row r="19847" spans="2:3" x14ac:dyDescent="0.2">
      <c r="B19847" s="465"/>
      <c r="C19847" s="465"/>
    </row>
    <row r="19848" spans="2:3" x14ac:dyDescent="0.2">
      <c r="B19848" s="465"/>
      <c r="C19848" s="465"/>
    </row>
    <row r="19849" spans="2:3" x14ac:dyDescent="0.2">
      <c r="B19849" s="465"/>
      <c r="C19849" s="465"/>
    </row>
    <row r="19850" spans="2:3" x14ac:dyDescent="0.2">
      <c r="B19850" s="465"/>
      <c r="C19850" s="465"/>
    </row>
    <row r="19851" spans="2:3" x14ac:dyDescent="0.2">
      <c r="B19851" s="465"/>
      <c r="C19851" s="465"/>
    </row>
    <row r="19852" spans="2:3" x14ac:dyDescent="0.2">
      <c r="B19852" s="465"/>
      <c r="C19852" s="465"/>
    </row>
    <row r="19853" spans="2:3" x14ac:dyDescent="0.2">
      <c r="B19853" s="465"/>
      <c r="C19853" s="465"/>
    </row>
    <row r="19854" spans="2:3" x14ac:dyDescent="0.2">
      <c r="B19854" s="465"/>
      <c r="C19854" s="465"/>
    </row>
    <row r="19855" spans="2:3" x14ac:dyDescent="0.2">
      <c r="B19855" s="465"/>
      <c r="C19855" s="465"/>
    </row>
    <row r="19856" spans="2:3" x14ac:dyDescent="0.2">
      <c r="B19856" s="465"/>
      <c r="C19856" s="465"/>
    </row>
    <row r="19857" spans="2:3" x14ac:dyDescent="0.2">
      <c r="B19857" s="465"/>
      <c r="C19857" s="465"/>
    </row>
    <row r="19858" spans="2:3" x14ac:dyDescent="0.2">
      <c r="B19858" s="465"/>
      <c r="C19858" s="465"/>
    </row>
    <row r="19859" spans="2:3" x14ac:dyDescent="0.2">
      <c r="B19859" s="465"/>
      <c r="C19859" s="465"/>
    </row>
    <row r="19860" spans="2:3" x14ac:dyDescent="0.2">
      <c r="B19860" s="465"/>
      <c r="C19860" s="465"/>
    </row>
    <row r="19861" spans="2:3" x14ac:dyDescent="0.2">
      <c r="B19861" s="465"/>
      <c r="C19861" s="465"/>
    </row>
    <row r="19862" spans="2:3" x14ac:dyDescent="0.2">
      <c r="B19862" s="465"/>
      <c r="C19862" s="465"/>
    </row>
    <row r="19863" spans="2:3" x14ac:dyDescent="0.2">
      <c r="B19863" s="465"/>
      <c r="C19863" s="465"/>
    </row>
    <row r="19864" spans="2:3" x14ac:dyDescent="0.2">
      <c r="B19864" s="465"/>
      <c r="C19864" s="465"/>
    </row>
    <row r="19865" spans="2:3" x14ac:dyDescent="0.2">
      <c r="B19865" s="465"/>
      <c r="C19865" s="465"/>
    </row>
    <row r="19866" spans="2:3" x14ac:dyDescent="0.2">
      <c r="B19866" s="465"/>
      <c r="C19866" s="465"/>
    </row>
    <row r="19867" spans="2:3" x14ac:dyDescent="0.2">
      <c r="B19867" s="465"/>
      <c r="C19867" s="465"/>
    </row>
    <row r="19868" spans="2:3" x14ac:dyDescent="0.2">
      <c r="B19868" s="465"/>
      <c r="C19868" s="465"/>
    </row>
    <row r="19869" spans="2:3" x14ac:dyDescent="0.2">
      <c r="B19869" s="465"/>
      <c r="C19869" s="465"/>
    </row>
    <row r="19870" spans="2:3" x14ac:dyDescent="0.2">
      <c r="B19870" s="465"/>
      <c r="C19870" s="465"/>
    </row>
    <row r="19871" spans="2:3" x14ac:dyDescent="0.2">
      <c r="B19871" s="465"/>
      <c r="C19871" s="465"/>
    </row>
    <row r="19872" spans="2:3" x14ac:dyDescent="0.2">
      <c r="B19872" s="465"/>
      <c r="C19872" s="465"/>
    </row>
    <row r="19873" spans="2:3" x14ac:dyDescent="0.2">
      <c r="B19873" s="465"/>
      <c r="C19873" s="465"/>
    </row>
    <row r="19874" spans="2:3" x14ac:dyDescent="0.2">
      <c r="B19874" s="465"/>
      <c r="C19874" s="465"/>
    </row>
    <row r="19875" spans="2:3" x14ac:dyDescent="0.2">
      <c r="B19875" s="465"/>
      <c r="C19875" s="465"/>
    </row>
    <row r="19876" spans="2:3" x14ac:dyDescent="0.2">
      <c r="B19876" s="465"/>
      <c r="C19876" s="465"/>
    </row>
    <row r="19877" spans="2:3" x14ac:dyDescent="0.2">
      <c r="B19877" s="465"/>
      <c r="C19877" s="465"/>
    </row>
    <row r="19878" spans="2:3" x14ac:dyDescent="0.2">
      <c r="B19878" s="465"/>
      <c r="C19878" s="465"/>
    </row>
    <row r="19879" spans="2:3" x14ac:dyDescent="0.2">
      <c r="B19879" s="465"/>
      <c r="C19879" s="465"/>
    </row>
    <row r="19880" spans="2:3" x14ac:dyDescent="0.2">
      <c r="B19880" s="465"/>
      <c r="C19880" s="465"/>
    </row>
    <row r="19881" spans="2:3" x14ac:dyDescent="0.2">
      <c r="B19881" s="465"/>
      <c r="C19881" s="465"/>
    </row>
    <row r="19882" spans="2:3" x14ac:dyDescent="0.2">
      <c r="B19882" s="465"/>
      <c r="C19882" s="465"/>
    </row>
    <row r="19883" spans="2:3" x14ac:dyDescent="0.2">
      <c r="B19883" s="465"/>
      <c r="C19883" s="465"/>
    </row>
    <row r="19884" spans="2:3" x14ac:dyDescent="0.2">
      <c r="B19884" s="465"/>
      <c r="C19884" s="465"/>
    </row>
    <row r="19885" spans="2:3" x14ac:dyDescent="0.2">
      <c r="B19885" s="465"/>
      <c r="C19885" s="465"/>
    </row>
    <row r="19886" spans="2:3" x14ac:dyDescent="0.2">
      <c r="B19886" s="465"/>
      <c r="C19886" s="465"/>
    </row>
    <row r="19887" spans="2:3" x14ac:dyDescent="0.2">
      <c r="B19887" s="465"/>
      <c r="C19887" s="465"/>
    </row>
    <row r="19888" spans="2:3" x14ac:dyDescent="0.2">
      <c r="B19888" s="465"/>
      <c r="C19888" s="465"/>
    </row>
    <row r="19889" spans="2:3" x14ac:dyDescent="0.2">
      <c r="B19889" s="465"/>
      <c r="C19889" s="465"/>
    </row>
    <row r="19890" spans="2:3" x14ac:dyDescent="0.2">
      <c r="B19890" s="465"/>
      <c r="C19890" s="465"/>
    </row>
    <row r="19891" spans="2:3" x14ac:dyDescent="0.2">
      <c r="B19891" s="465"/>
      <c r="C19891" s="465"/>
    </row>
    <row r="19892" spans="2:3" x14ac:dyDescent="0.2">
      <c r="B19892" s="465"/>
      <c r="C19892" s="465"/>
    </row>
    <row r="19893" spans="2:3" x14ac:dyDescent="0.2">
      <c r="B19893" s="465"/>
      <c r="C19893" s="465"/>
    </row>
    <row r="19894" spans="2:3" x14ac:dyDescent="0.2">
      <c r="B19894" s="465"/>
      <c r="C19894" s="465"/>
    </row>
    <row r="19895" spans="2:3" x14ac:dyDescent="0.2">
      <c r="B19895" s="465"/>
      <c r="C19895" s="465"/>
    </row>
    <row r="19896" spans="2:3" x14ac:dyDescent="0.2">
      <c r="B19896" s="465"/>
      <c r="C19896" s="465"/>
    </row>
    <row r="19897" spans="2:3" x14ac:dyDescent="0.2">
      <c r="B19897" s="465"/>
      <c r="C19897" s="465"/>
    </row>
    <row r="19898" spans="2:3" x14ac:dyDescent="0.2">
      <c r="B19898" s="465"/>
      <c r="C19898" s="465"/>
    </row>
    <row r="19899" spans="2:3" x14ac:dyDescent="0.2">
      <c r="B19899" s="465"/>
      <c r="C19899" s="465"/>
    </row>
    <row r="19900" spans="2:3" x14ac:dyDescent="0.2">
      <c r="B19900" s="465"/>
      <c r="C19900" s="465"/>
    </row>
    <row r="19901" spans="2:3" x14ac:dyDescent="0.2">
      <c r="B19901" s="465"/>
      <c r="C19901" s="465"/>
    </row>
    <row r="19902" spans="2:3" x14ac:dyDescent="0.2">
      <c r="B19902" s="465"/>
      <c r="C19902" s="465"/>
    </row>
    <row r="19903" spans="2:3" x14ac:dyDescent="0.2">
      <c r="B19903" s="465"/>
      <c r="C19903" s="465"/>
    </row>
    <row r="19904" spans="2:3" x14ac:dyDescent="0.2">
      <c r="B19904" s="465"/>
      <c r="C19904" s="465"/>
    </row>
    <row r="19905" spans="2:3" x14ac:dyDescent="0.2">
      <c r="B19905" s="465"/>
      <c r="C19905" s="465"/>
    </row>
    <row r="19906" spans="2:3" x14ac:dyDescent="0.2">
      <c r="B19906" s="465"/>
      <c r="C19906" s="465"/>
    </row>
    <row r="19907" spans="2:3" x14ac:dyDescent="0.2">
      <c r="B19907" s="465"/>
      <c r="C19907" s="465"/>
    </row>
    <row r="19908" spans="2:3" x14ac:dyDescent="0.2">
      <c r="B19908" s="465"/>
      <c r="C19908" s="465"/>
    </row>
    <row r="19909" spans="2:3" x14ac:dyDescent="0.2">
      <c r="B19909" s="465"/>
      <c r="C19909" s="465"/>
    </row>
    <row r="19910" spans="2:3" x14ac:dyDescent="0.2">
      <c r="B19910" s="465"/>
      <c r="C19910" s="465"/>
    </row>
    <row r="19911" spans="2:3" x14ac:dyDescent="0.2">
      <c r="B19911" s="465"/>
      <c r="C19911" s="465"/>
    </row>
    <row r="19912" spans="2:3" x14ac:dyDescent="0.2">
      <c r="B19912" s="465"/>
      <c r="C19912" s="465"/>
    </row>
    <row r="19913" spans="2:3" x14ac:dyDescent="0.2">
      <c r="B19913" s="465"/>
      <c r="C19913" s="465"/>
    </row>
    <row r="19914" spans="2:3" x14ac:dyDescent="0.2">
      <c r="B19914" s="465"/>
      <c r="C19914" s="465"/>
    </row>
    <row r="19915" spans="2:3" x14ac:dyDescent="0.2">
      <c r="B19915" s="465"/>
      <c r="C19915" s="465"/>
    </row>
    <row r="19916" spans="2:3" x14ac:dyDescent="0.2">
      <c r="B19916" s="465"/>
      <c r="C19916" s="465"/>
    </row>
    <row r="19917" spans="2:3" x14ac:dyDescent="0.2">
      <c r="B19917" s="465"/>
      <c r="C19917" s="465"/>
    </row>
    <row r="19918" spans="2:3" x14ac:dyDescent="0.2">
      <c r="B19918" s="465"/>
      <c r="C19918" s="465"/>
    </row>
    <row r="19919" spans="2:3" x14ac:dyDescent="0.2">
      <c r="B19919" s="465"/>
      <c r="C19919" s="465"/>
    </row>
    <row r="19920" spans="2:3" x14ac:dyDescent="0.2">
      <c r="B19920" s="465"/>
      <c r="C19920" s="465"/>
    </row>
    <row r="19921" spans="2:3" x14ac:dyDescent="0.2">
      <c r="B19921" s="465"/>
      <c r="C19921" s="465"/>
    </row>
    <row r="19922" spans="2:3" x14ac:dyDescent="0.2">
      <c r="B19922" s="465"/>
      <c r="C19922" s="465"/>
    </row>
    <row r="19923" spans="2:3" x14ac:dyDescent="0.2">
      <c r="B19923" s="465"/>
      <c r="C19923" s="465"/>
    </row>
    <row r="19924" spans="2:3" x14ac:dyDescent="0.2">
      <c r="B19924" s="465"/>
      <c r="C19924" s="465"/>
    </row>
    <row r="19925" spans="2:3" x14ac:dyDescent="0.2">
      <c r="B19925" s="465"/>
      <c r="C19925" s="465"/>
    </row>
    <row r="19926" spans="2:3" x14ac:dyDescent="0.2">
      <c r="B19926" s="465"/>
      <c r="C19926" s="465"/>
    </row>
    <row r="19927" spans="2:3" x14ac:dyDescent="0.2">
      <c r="B19927" s="465"/>
      <c r="C19927" s="465"/>
    </row>
    <row r="19928" spans="2:3" x14ac:dyDescent="0.2">
      <c r="B19928" s="465"/>
      <c r="C19928" s="465"/>
    </row>
    <row r="19929" spans="2:3" x14ac:dyDescent="0.2">
      <c r="B19929" s="465"/>
      <c r="C19929" s="465"/>
    </row>
    <row r="19930" spans="2:3" x14ac:dyDescent="0.2">
      <c r="B19930" s="465"/>
      <c r="C19930" s="465"/>
    </row>
    <row r="19931" spans="2:3" x14ac:dyDescent="0.2">
      <c r="B19931" s="465"/>
      <c r="C19931" s="465"/>
    </row>
    <row r="19932" spans="2:3" x14ac:dyDescent="0.2">
      <c r="B19932" s="465"/>
      <c r="C19932" s="465"/>
    </row>
    <row r="19933" spans="2:3" x14ac:dyDescent="0.2">
      <c r="B19933" s="465"/>
      <c r="C19933" s="465"/>
    </row>
    <row r="19934" spans="2:3" x14ac:dyDescent="0.2">
      <c r="B19934" s="465"/>
      <c r="C19934" s="465"/>
    </row>
    <row r="19935" spans="2:3" x14ac:dyDescent="0.2">
      <c r="B19935" s="465"/>
      <c r="C19935" s="465"/>
    </row>
    <row r="19936" spans="2:3" x14ac:dyDescent="0.2">
      <c r="B19936" s="465"/>
      <c r="C19936" s="465"/>
    </row>
    <row r="19937" spans="2:3" x14ac:dyDescent="0.2">
      <c r="B19937" s="465"/>
      <c r="C19937" s="465"/>
    </row>
    <row r="19938" spans="2:3" x14ac:dyDescent="0.2">
      <c r="B19938" s="465"/>
      <c r="C19938" s="465"/>
    </row>
    <row r="19939" spans="2:3" x14ac:dyDescent="0.2">
      <c r="B19939" s="465"/>
      <c r="C19939" s="465"/>
    </row>
    <row r="19940" spans="2:3" x14ac:dyDescent="0.2">
      <c r="B19940" s="465"/>
      <c r="C19940" s="465"/>
    </row>
    <row r="19941" spans="2:3" x14ac:dyDescent="0.2">
      <c r="B19941" s="465"/>
      <c r="C19941" s="465"/>
    </row>
    <row r="19942" spans="2:3" x14ac:dyDescent="0.2">
      <c r="B19942" s="465"/>
      <c r="C19942" s="465"/>
    </row>
    <row r="19943" spans="2:3" x14ac:dyDescent="0.2">
      <c r="B19943" s="465"/>
      <c r="C19943" s="465"/>
    </row>
    <row r="19944" spans="2:3" x14ac:dyDescent="0.2">
      <c r="B19944" s="465"/>
      <c r="C19944" s="465"/>
    </row>
    <row r="19945" spans="2:3" x14ac:dyDescent="0.2">
      <c r="B19945" s="465"/>
      <c r="C19945" s="465"/>
    </row>
    <row r="19946" spans="2:3" x14ac:dyDescent="0.2">
      <c r="B19946" s="465"/>
      <c r="C19946" s="465"/>
    </row>
    <row r="19947" spans="2:3" x14ac:dyDescent="0.2">
      <c r="B19947" s="465"/>
      <c r="C19947" s="465"/>
    </row>
    <row r="19948" spans="2:3" x14ac:dyDescent="0.2">
      <c r="B19948" s="465"/>
      <c r="C19948" s="465"/>
    </row>
    <row r="19949" spans="2:3" x14ac:dyDescent="0.2">
      <c r="B19949" s="465"/>
      <c r="C19949" s="465"/>
    </row>
    <row r="19950" spans="2:3" x14ac:dyDescent="0.2">
      <c r="B19950" s="465"/>
      <c r="C19950" s="465"/>
    </row>
    <row r="19951" spans="2:3" x14ac:dyDescent="0.2">
      <c r="B19951" s="465"/>
      <c r="C19951" s="465"/>
    </row>
    <row r="19952" spans="2:3" x14ac:dyDescent="0.2">
      <c r="B19952" s="465"/>
      <c r="C19952" s="465"/>
    </row>
    <row r="19953" spans="2:3" x14ac:dyDescent="0.2">
      <c r="B19953" s="465"/>
      <c r="C19953" s="465"/>
    </row>
    <row r="19954" spans="2:3" x14ac:dyDescent="0.2">
      <c r="B19954" s="465"/>
      <c r="C19954" s="465"/>
    </row>
    <row r="19955" spans="2:3" x14ac:dyDescent="0.2">
      <c r="B19955" s="465"/>
      <c r="C19955" s="465"/>
    </row>
    <row r="19956" spans="2:3" x14ac:dyDescent="0.2">
      <c r="B19956" s="465"/>
      <c r="C19956" s="465"/>
    </row>
    <row r="19957" spans="2:3" x14ac:dyDescent="0.2">
      <c r="B19957" s="465"/>
      <c r="C19957" s="465"/>
    </row>
    <row r="19958" spans="2:3" x14ac:dyDescent="0.2">
      <c r="B19958" s="465"/>
      <c r="C19958" s="465"/>
    </row>
    <row r="19959" spans="2:3" x14ac:dyDescent="0.2">
      <c r="B19959" s="465"/>
      <c r="C19959" s="465"/>
    </row>
    <row r="19960" spans="2:3" x14ac:dyDescent="0.2">
      <c r="B19960" s="465"/>
      <c r="C19960" s="465"/>
    </row>
    <row r="19961" spans="2:3" x14ac:dyDescent="0.2">
      <c r="B19961" s="465"/>
      <c r="C19961" s="465"/>
    </row>
    <row r="19962" spans="2:3" x14ac:dyDescent="0.2">
      <c r="B19962" s="465"/>
      <c r="C19962" s="465"/>
    </row>
    <row r="19963" spans="2:3" x14ac:dyDescent="0.2">
      <c r="B19963" s="465"/>
      <c r="C19963" s="465"/>
    </row>
    <row r="19964" spans="2:3" x14ac:dyDescent="0.2">
      <c r="B19964" s="465"/>
      <c r="C19964" s="465"/>
    </row>
    <row r="19965" spans="2:3" x14ac:dyDescent="0.2">
      <c r="B19965" s="465"/>
      <c r="C19965" s="465"/>
    </row>
    <row r="19966" spans="2:3" x14ac:dyDescent="0.2">
      <c r="B19966" s="465"/>
      <c r="C19966" s="465"/>
    </row>
    <row r="19967" spans="2:3" x14ac:dyDescent="0.2">
      <c r="B19967" s="465"/>
      <c r="C19967" s="465"/>
    </row>
    <row r="19968" spans="2:3" x14ac:dyDescent="0.2">
      <c r="B19968" s="465"/>
      <c r="C19968" s="465"/>
    </row>
    <row r="19969" spans="2:3" x14ac:dyDescent="0.2">
      <c r="B19969" s="465"/>
      <c r="C19969" s="465"/>
    </row>
    <row r="19970" spans="2:3" x14ac:dyDescent="0.2">
      <c r="B19970" s="465"/>
      <c r="C19970" s="465"/>
    </row>
    <row r="19971" spans="2:3" x14ac:dyDescent="0.2">
      <c r="B19971" s="465"/>
      <c r="C19971" s="465"/>
    </row>
    <row r="19972" spans="2:3" x14ac:dyDescent="0.2">
      <c r="B19972" s="465"/>
      <c r="C19972" s="465"/>
    </row>
    <row r="19973" spans="2:3" x14ac:dyDescent="0.2">
      <c r="B19973" s="465"/>
      <c r="C19973" s="465"/>
    </row>
    <row r="19974" spans="2:3" x14ac:dyDescent="0.2">
      <c r="B19974" s="465"/>
      <c r="C19974" s="465"/>
    </row>
    <row r="19975" spans="2:3" x14ac:dyDescent="0.2">
      <c r="B19975" s="465"/>
      <c r="C19975" s="465"/>
    </row>
    <row r="19976" spans="2:3" x14ac:dyDescent="0.2">
      <c r="B19976" s="465"/>
      <c r="C19976" s="465"/>
    </row>
    <row r="19977" spans="2:3" x14ac:dyDescent="0.2">
      <c r="B19977" s="465"/>
      <c r="C19977" s="465"/>
    </row>
    <row r="19978" spans="2:3" x14ac:dyDescent="0.2">
      <c r="B19978" s="465"/>
      <c r="C19978" s="465"/>
    </row>
    <row r="19979" spans="2:3" x14ac:dyDescent="0.2">
      <c r="B19979" s="465"/>
      <c r="C19979" s="465"/>
    </row>
    <row r="19980" spans="2:3" x14ac:dyDescent="0.2">
      <c r="B19980" s="465"/>
      <c r="C19980" s="465"/>
    </row>
    <row r="19981" spans="2:3" x14ac:dyDescent="0.2">
      <c r="B19981" s="465"/>
      <c r="C19981" s="465"/>
    </row>
    <row r="19982" spans="2:3" x14ac:dyDescent="0.2">
      <c r="B19982" s="465"/>
      <c r="C19982" s="465"/>
    </row>
    <row r="19983" spans="2:3" x14ac:dyDescent="0.2">
      <c r="B19983" s="465"/>
      <c r="C19983" s="465"/>
    </row>
    <row r="19984" spans="2:3" x14ac:dyDescent="0.2">
      <c r="B19984" s="465"/>
      <c r="C19984" s="465"/>
    </row>
    <row r="19985" spans="2:3" x14ac:dyDescent="0.2">
      <c r="B19985" s="465"/>
      <c r="C19985" s="465"/>
    </row>
    <row r="19986" spans="2:3" x14ac:dyDescent="0.2">
      <c r="B19986" s="465"/>
      <c r="C19986" s="465"/>
    </row>
    <row r="19987" spans="2:3" x14ac:dyDescent="0.2">
      <c r="B19987" s="465"/>
      <c r="C19987" s="465"/>
    </row>
    <row r="19988" spans="2:3" x14ac:dyDescent="0.2">
      <c r="B19988" s="465"/>
      <c r="C19988" s="465"/>
    </row>
    <row r="19989" spans="2:3" x14ac:dyDescent="0.2">
      <c r="B19989" s="465"/>
      <c r="C19989" s="465"/>
    </row>
    <row r="19990" spans="2:3" x14ac:dyDescent="0.2">
      <c r="B19990" s="465"/>
      <c r="C19990" s="465"/>
    </row>
    <row r="19991" spans="2:3" x14ac:dyDescent="0.2">
      <c r="B19991" s="465"/>
      <c r="C19991" s="465"/>
    </row>
    <row r="19992" spans="2:3" x14ac:dyDescent="0.2">
      <c r="B19992" s="465"/>
      <c r="C19992" s="465"/>
    </row>
    <row r="19993" spans="2:3" x14ac:dyDescent="0.2">
      <c r="B19993" s="465"/>
      <c r="C19993" s="465"/>
    </row>
    <row r="19994" spans="2:3" x14ac:dyDescent="0.2">
      <c r="B19994" s="465"/>
      <c r="C19994" s="465"/>
    </row>
    <row r="19995" spans="2:3" x14ac:dyDescent="0.2">
      <c r="B19995" s="465"/>
      <c r="C19995" s="465"/>
    </row>
    <row r="19996" spans="2:3" x14ac:dyDescent="0.2">
      <c r="B19996" s="465"/>
      <c r="C19996" s="465"/>
    </row>
    <row r="19997" spans="2:3" x14ac:dyDescent="0.2">
      <c r="B19997" s="465"/>
      <c r="C19997" s="465"/>
    </row>
    <row r="19998" spans="2:3" x14ac:dyDescent="0.2">
      <c r="B19998" s="465"/>
      <c r="C19998" s="465"/>
    </row>
    <row r="19999" spans="2:3" x14ac:dyDescent="0.2">
      <c r="B19999" s="465"/>
      <c r="C19999" s="465"/>
    </row>
    <row r="20000" spans="2:3" x14ac:dyDescent="0.2">
      <c r="B20000" s="465"/>
      <c r="C20000" s="465"/>
    </row>
    <row r="20001" spans="2:3" x14ac:dyDescent="0.2">
      <c r="B20001" s="465"/>
      <c r="C20001" s="465"/>
    </row>
    <row r="20002" spans="2:3" x14ac:dyDescent="0.2">
      <c r="B20002" s="465"/>
      <c r="C20002" s="465"/>
    </row>
    <row r="20003" spans="2:3" x14ac:dyDescent="0.2">
      <c r="B20003" s="465"/>
      <c r="C20003" s="465"/>
    </row>
    <row r="20004" spans="2:3" x14ac:dyDescent="0.2">
      <c r="B20004" s="465"/>
      <c r="C20004" s="465"/>
    </row>
    <row r="20005" spans="2:3" x14ac:dyDescent="0.2">
      <c r="B20005" s="465"/>
      <c r="C20005" s="465"/>
    </row>
    <row r="20006" spans="2:3" x14ac:dyDescent="0.2">
      <c r="B20006" s="465"/>
      <c r="C20006" s="465"/>
    </row>
    <row r="20007" spans="2:3" x14ac:dyDescent="0.2">
      <c r="B20007" s="465"/>
      <c r="C20007" s="465"/>
    </row>
    <row r="20008" spans="2:3" x14ac:dyDescent="0.2">
      <c r="B20008" s="465"/>
      <c r="C20008" s="465"/>
    </row>
    <row r="20009" spans="2:3" x14ac:dyDescent="0.2">
      <c r="B20009" s="465"/>
      <c r="C20009" s="465"/>
    </row>
    <row r="20010" spans="2:3" x14ac:dyDescent="0.2">
      <c r="B20010" s="465"/>
      <c r="C20010" s="465"/>
    </row>
    <row r="20011" spans="2:3" x14ac:dyDescent="0.2">
      <c r="B20011" s="465"/>
      <c r="C20011" s="465"/>
    </row>
    <row r="20012" spans="2:3" x14ac:dyDescent="0.2">
      <c r="B20012" s="465"/>
      <c r="C20012" s="465"/>
    </row>
    <row r="20013" spans="2:3" x14ac:dyDescent="0.2">
      <c r="B20013" s="465"/>
      <c r="C20013" s="465"/>
    </row>
    <row r="20014" spans="2:3" x14ac:dyDescent="0.2">
      <c r="B20014" s="465"/>
      <c r="C20014" s="465"/>
    </row>
    <row r="20015" spans="2:3" x14ac:dyDescent="0.2">
      <c r="B20015" s="465"/>
      <c r="C20015" s="465"/>
    </row>
    <row r="20016" spans="2:3" x14ac:dyDescent="0.2">
      <c r="B20016" s="465"/>
      <c r="C20016" s="465"/>
    </row>
    <row r="20017" spans="2:3" x14ac:dyDescent="0.2">
      <c r="B20017" s="465"/>
      <c r="C20017" s="465"/>
    </row>
    <row r="20018" spans="2:3" x14ac:dyDescent="0.2">
      <c r="B20018" s="465"/>
      <c r="C20018" s="465"/>
    </row>
    <row r="20019" spans="2:3" x14ac:dyDescent="0.2">
      <c r="B20019" s="465"/>
      <c r="C20019" s="465"/>
    </row>
    <row r="20020" spans="2:3" x14ac:dyDescent="0.2">
      <c r="B20020" s="465"/>
      <c r="C20020" s="465"/>
    </row>
    <row r="20021" spans="2:3" x14ac:dyDescent="0.2">
      <c r="B20021" s="465"/>
      <c r="C20021" s="465"/>
    </row>
    <row r="20022" spans="2:3" x14ac:dyDescent="0.2">
      <c r="B20022" s="465"/>
      <c r="C20022" s="465"/>
    </row>
    <row r="20023" spans="2:3" x14ac:dyDescent="0.2">
      <c r="B20023" s="465"/>
      <c r="C20023" s="465"/>
    </row>
    <row r="20024" spans="2:3" x14ac:dyDescent="0.2">
      <c r="B20024" s="465"/>
      <c r="C20024" s="465"/>
    </row>
    <row r="20025" spans="2:3" x14ac:dyDescent="0.2">
      <c r="B20025" s="465"/>
      <c r="C20025" s="465"/>
    </row>
    <row r="20026" spans="2:3" x14ac:dyDescent="0.2">
      <c r="B20026" s="465"/>
      <c r="C20026" s="465"/>
    </row>
    <row r="20027" spans="2:3" x14ac:dyDescent="0.2">
      <c r="B20027" s="465"/>
      <c r="C20027" s="465"/>
    </row>
    <row r="20028" spans="2:3" x14ac:dyDescent="0.2">
      <c r="B20028" s="465"/>
      <c r="C20028" s="465"/>
    </row>
    <row r="20029" spans="2:3" x14ac:dyDescent="0.2">
      <c r="B20029" s="465"/>
      <c r="C20029" s="465"/>
    </row>
    <row r="20030" spans="2:3" x14ac:dyDescent="0.2">
      <c r="B20030" s="465"/>
      <c r="C20030" s="465"/>
    </row>
    <row r="20031" spans="2:3" x14ac:dyDescent="0.2">
      <c r="B20031" s="465"/>
      <c r="C20031" s="465"/>
    </row>
    <row r="20032" spans="2:3" x14ac:dyDescent="0.2">
      <c r="B20032" s="465"/>
      <c r="C20032" s="465"/>
    </row>
    <row r="20033" spans="2:3" x14ac:dyDescent="0.2">
      <c r="B20033" s="465"/>
      <c r="C20033" s="465"/>
    </row>
    <row r="20034" spans="2:3" x14ac:dyDescent="0.2">
      <c r="B20034" s="465"/>
      <c r="C20034" s="465"/>
    </row>
    <row r="20035" spans="2:3" x14ac:dyDescent="0.2">
      <c r="B20035" s="465"/>
      <c r="C20035" s="465"/>
    </row>
    <row r="20036" spans="2:3" x14ac:dyDescent="0.2">
      <c r="B20036" s="465"/>
      <c r="C20036" s="465"/>
    </row>
    <row r="20037" spans="2:3" x14ac:dyDescent="0.2">
      <c r="B20037" s="465"/>
      <c r="C20037" s="465"/>
    </row>
    <row r="20038" spans="2:3" x14ac:dyDescent="0.2">
      <c r="B20038" s="465"/>
      <c r="C20038" s="465"/>
    </row>
    <row r="20039" spans="2:3" x14ac:dyDescent="0.2">
      <c r="B20039" s="465"/>
      <c r="C20039" s="465"/>
    </row>
    <row r="20040" spans="2:3" x14ac:dyDescent="0.2">
      <c r="B20040" s="465"/>
      <c r="C20040" s="465"/>
    </row>
    <row r="20041" spans="2:3" x14ac:dyDescent="0.2">
      <c r="B20041" s="465"/>
      <c r="C20041" s="465"/>
    </row>
    <row r="20042" spans="2:3" x14ac:dyDescent="0.2">
      <c r="B20042" s="465"/>
      <c r="C20042" s="465"/>
    </row>
    <row r="20043" spans="2:3" x14ac:dyDescent="0.2">
      <c r="B20043" s="465"/>
      <c r="C20043" s="465"/>
    </row>
    <row r="20044" spans="2:3" x14ac:dyDescent="0.2">
      <c r="B20044" s="465"/>
      <c r="C20044" s="465"/>
    </row>
    <row r="20045" spans="2:3" x14ac:dyDescent="0.2">
      <c r="B20045" s="465"/>
      <c r="C20045" s="465"/>
    </row>
    <row r="20046" spans="2:3" x14ac:dyDescent="0.2">
      <c r="B20046" s="465"/>
      <c r="C20046" s="465"/>
    </row>
    <row r="20047" spans="2:3" x14ac:dyDescent="0.2">
      <c r="B20047" s="465"/>
      <c r="C20047" s="465"/>
    </row>
    <row r="20048" spans="2:3" x14ac:dyDescent="0.2">
      <c r="B20048" s="465"/>
      <c r="C20048" s="465"/>
    </row>
    <row r="20049" spans="2:3" x14ac:dyDescent="0.2">
      <c r="B20049" s="465"/>
      <c r="C20049" s="465"/>
    </row>
    <row r="20050" spans="2:3" x14ac:dyDescent="0.2">
      <c r="B20050" s="465"/>
      <c r="C20050" s="465"/>
    </row>
    <row r="20051" spans="2:3" x14ac:dyDescent="0.2">
      <c r="B20051" s="465"/>
      <c r="C20051" s="465"/>
    </row>
    <row r="20052" spans="2:3" x14ac:dyDescent="0.2">
      <c r="B20052" s="465"/>
      <c r="C20052" s="465"/>
    </row>
    <row r="20053" spans="2:3" x14ac:dyDescent="0.2">
      <c r="B20053" s="465"/>
      <c r="C20053" s="465"/>
    </row>
    <row r="20054" spans="2:3" x14ac:dyDescent="0.2">
      <c r="B20054" s="465"/>
      <c r="C20054" s="465"/>
    </row>
    <row r="20055" spans="2:3" x14ac:dyDescent="0.2">
      <c r="B20055" s="465"/>
      <c r="C20055" s="465"/>
    </row>
    <row r="20056" spans="2:3" x14ac:dyDescent="0.2">
      <c r="B20056" s="465"/>
      <c r="C20056" s="465"/>
    </row>
    <row r="20057" spans="2:3" x14ac:dyDescent="0.2">
      <c r="B20057" s="465"/>
      <c r="C20057" s="465"/>
    </row>
    <row r="20058" spans="2:3" x14ac:dyDescent="0.2">
      <c r="B20058" s="465"/>
      <c r="C20058" s="465"/>
    </row>
    <row r="20059" spans="2:3" x14ac:dyDescent="0.2">
      <c r="B20059" s="465"/>
      <c r="C20059" s="465"/>
    </row>
    <row r="20060" spans="2:3" x14ac:dyDescent="0.2">
      <c r="B20060" s="465"/>
      <c r="C20060" s="465"/>
    </row>
    <row r="20061" spans="2:3" x14ac:dyDescent="0.2">
      <c r="B20061" s="465"/>
      <c r="C20061" s="465"/>
    </row>
    <row r="20062" spans="2:3" x14ac:dyDescent="0.2">
      <c r="B20062" s="465"/>
      <c r="C20062" s="465"/>
    </row>
    <row r="20063" spans="2:3" x14ac:dyDescent="0.2">
      <c r="B20063" s="465"/>
      <c r="C20063" s="465"/>
    </row>
    <row r="20064" spans="2:3" x14ac:dyDescent="0.2">
      <c r="B20064" s="465"/>
      <c r="C20064" s="465"/>
    </row>
    <row r="20065" spans="2:3" x14ac:dyDescent="0.2">
      <c r="B20065" s="465"/>
      <c r="C20065" s="465"/>
    </row>
    <row r="20066" spans="2:3" x14ac:dyDescent="0.2">
      <c r="B20066" s="465"/>
      <c r="C20066" s="465"/>
    </row>
    <row r="20067" spans="2:3" x14ac:dyDescent="0.2">
      <c r="B20067" s="465"/>
      <c r="C20067" s="465"/>
    </row>
    <row r="20068" spans="2:3" x14ac:dyDescent="0.2">
      <c r="B20068" s="465"/>
      <c r="C20068" s="465"/>
    </row>
    <row r="20069" spans="2:3" x14ac:dyDescent="0.2">
      <c r="B20069" s="465"/>
      <c r="C20069" s="465"/>
    </row>
    <row r="20070" spans="2:3" x14ac:dyDescent="0.2">
      <c r="B20070" s="465"/>
      <c r="C20070" s="465"/>
    </row>
    <row r="20071" spans="2:3" x14ac:dyDescent="0.2">
      <c r="B20071" s="465"/>
      <c r="C20071" s="465"/>
    </row>
    <row r="20072" spans="2:3" x14ac:dyDescent="0.2">
      <c r="B20072" s="465"/>
      <c r="C20072" s="465"/>
    </row>
    <row r="20073" spans="2:3" x14ac:dyDescent="0.2">
      <c r="B20073" s="465"/>
      <c r="C20073" s="465"/>
    </row>
    <row r="20074" spans="2:3" x14ac:dyDescent="0.2">
      <c r="B20074" s="465"/>
      <c r="C20074" s="465"/>
    </row>
    <row r="20075" spans="2:3" x14ac:dyDescent="0.2">
      <c r="B20075" s="465"/>
      <c r="C20075" s="465"/>
    </row>
    <row r="20076" spans="2:3" x14ac:dyDescent="0.2">
      <c r="B20076" s="465"/>
      <c r="C20076" s="465"/>
    </row>
    <row r="20077" spans="2:3" x14ac:dyDescent="0.2">
      <c r="B20077" s="465"/>
      <c r="C20077" s="465"/>
    </row>
    <row r="20078" spans="2:3" x14ac:dyDescent="0.2">
      <c r="B20078" s="465"/>
      <c r="C20078" s="465"/>
    </row>
    <row r="20079" spans="2:3" x14ac:dyDescent="0.2">
      <c r="B20079" s="465"/>
      <c r="C20079" s="465"/>
    </row>
    <row r="20080" spans="2:3" x14ac:dyDescent="0.2">
      <c r="B20080" s="465"/>
      <c r="C20080" s="465"/>
    </row>
    <row r="20081" spans="2:3" x14ac:dyDescent="0.2">
      <c r="B20081" s="465"/>
      <c r="C20081" s="465"/>
    </row>
    <row r="20082" spans="2:3" x14ac:dyDescent="0.2">
      <c r="B20082" s="465"/>
      <c r="C20082" s="465"/>
    </row>
    <row r="20083" spans="2:3" x14ac:dyDescent="0.2">
      <c r="B20083" s="465"/>
      <c r="C20083" s="465"/>
    </row>
    <row r="20084" spans="2:3" x14ac:dyDescent="0.2">
      <c r="B20084" s="465"/>
      <c r="C20084" s="465"/>
    </row>
    <row r="20085" spans="2:3" x14ac:dyDescent="0.2">
      <c r="B20085" s="465"/>
      <c r="C20085" s="465"/>
    </row>
    <row r="20086" spans="2:3" x14ac:dyDescent="0.2">
      <c r="B20086" s="465"/>
      <c r="C20086" s="465"/>
    </row>
    <row r="20087" spans="2:3" x14ac:dyDescent="0.2">
      <c r="B20087" s="465"/>
      <c r="C20087" s="465"/>
    </row>
    <row r="20088" spans="2:3" x14ac:dyDescent="0.2">
      <c r="B20088" s="465"/>
      <c r="C20088" s="465"/>
    </row>
    <row r="20089" spans="2:3" x14ac:dyDescent="0.2">
      <c r="B20089" s="465"/>
      <c r="C20089" s="465"/>
    </row>
    <row r="20090" spans="2:3" x14ac:dyDescent="0.2">
      <c r="B20090" s="465"/>
      <c r="C20090" s="465"/>
    </row>
    <row r="20091" spans="2:3" x14ac:dyDescent="0.2">
      <c r="B20091" s="465"/>
      <c r="C20091" s="465"/>
    </row>
    <row r="20092" spans="2:3" x14ac:dyDescent="0.2">
      <c r="B20092" s="465"/>
      <c r="C20092" s="465"/>
    </row>
    <row r="20093" spans="2:3" x14ac:dyDescent="0.2">
      <c r="B20093" s="465"/>
      <c r="C20093" s="465"/>
    </row>
    <row r="20094" spans="2:3" x14ac:dyDescent="0.2">
      <c r="B20094" s="465"/>
      <c r="C20094" s="465"/>
    </row>
    <row r="20095" spans="2:3" x14ac:dyDescent="0.2">
      <c r="B20095" s="465"/>
      <c r="C20095" s="465"/>
    </row>
    <row r="20096" spans="2:3" x14ac:dyDescent="0.2">
      <c r="B20096" s="465"/>
      <c r="C20096" s="465"/>
    </row>
    <row r="20097" spans="2:3" x14ac:dyDescent="0.2">
      <c r="B20097" s="465"/>
      <c r="C20097" s="465"/>
    </row>
    <row r="20098" spans="2:3" x14ac:dyDescent="0.2">
      <c r="B20098" s="465"/>
      <c r="C20098" s="465"/>
    </row>
    <row r="20099" spans="2:3" x14ac:dyDescent="0.2">
      <c r="B20099" s="465"/>
      <c r="C20099" s="465"/>
    </row>
    <row r="20100" spans="2:3" x14ac:dyDescent="0.2">
      <c r="B20100" s="465"/>
      <c r="C20100" s="465"/>
    </row>
    <row r="20101" spans="2:3" x14ac:dyDescent="0.2">
      <c r="B20101" s="465"/>
      <c r="C20101" s="465"/>
    </row>
    <row r="20102" spans="2:3" x14ac:dyDescent="0.2">
      <c r="B20102" s="465"/>
      <c r="C20102" s="465"/>
    </row>
    <row r="20103" spans="2:3" x14ac:dyDescent="0.2">
      <c r="B20103" s="465"/>
      <c r="C20103" s="465"/>
    </row>
    <row r="20104" spans="2:3" x14ac:dyDescent="0.2">
      <c r="B20104" s="465"/>
      <c r="C20104" s="465"/>
    </row>
    <row r="20105" spans="2:3" x14ac:dyDescent="0.2">
      <c r="B20105" s="465"/>
      <c r="C20105" s="465"/>
    </row>
    <row r="20106" spans="2:3" x14ac:dyDescent="0.2">
      <c r="B20106" s="465"/>
      <c r="C20106" s="465"/>
    </row>
    <row r="20107" spans="2:3" x14ac:dyDescent="0.2">
      <c r="B20107" s="465"/>
      <c r="C20107" s="465"/>
    </row>
    <row r="20108" spans="2:3" x14ac:dyDescent="0.2">
      <c r="B20108" s="465"/>
      <c r="C20108" s="465"/>
    </row>
    <row r="20109" spans="2:3" x14ac:dyDescent="0.2">
      <c r="B20109" s="465"/>
      <c r="C20109" s="465"/>
    </row>
    <row r="20110" spans="2:3" x14ac:dyDescent="0.2">
      <c r="B20110" s="465"/>
      <c r="C20110" s="465"/>
    </row>
    <row r="20111" spans="2:3" x14ac:dyDescent="0.2">
      <c r="B20111" s="465"/>
      <c r="C20111" s="465"/>
    </row>
    <row r="20112" spans="2:3" x14ac:dyDescent="0.2">
      <c r="B20112" s="465"/>
      <c r="C20112" s="465"/>
    </row>
    <row r="20113" spans="2:3" x14ac:dyDescent="0.2">
      <c r="B20113" s="465"/>
      <c r="C20113" s="465"/>
    </row>
    <row r="20114" spans="2:3" x14ac:dyDescent="0.2">
      <c r="B20114" s="465"/>
      <c r="C20114" s="465"/>
    </row>
    <row r="20115" spans="2:3" x14ac:dyDescent="0.2">
      <c r="B20115" s="465"/>
      <c r="C20115" s="465"/>
    </row>
    <row r="20116" spans="2:3" x14ac:dyDescent="0.2">
      <c r="B20116" s="465"/>
      <c r="C20116" s="465"/>
    </row>
    <row r="20117" spans="2:3" x14ac:dyDescent="0.2">
      <c r="B20117" s="465"/>
      <c r="C20117" s="465"/>
    </row>
    <row r="20118" spans="2:3" x14ac:dyDescent="0.2">
      <c r="B20118" s="465"/>
      <c r="C20118" s="465"/>
    </row>
    <row r="20119" spans="2:3" x14ac:dyDescent="0.2">
      <c r="B20119" s="465"/>
      <c r="C20119" s="465"/>
    </row>
    <row r="20120" spans="2:3" x14ac:dyDescent="0.2">
      <c r="B20120" s="465"/>
      <c r="C20120" s="465"/>
    </row>
    <row r="20121" spans="2:3" x14ac:dyDescent="0.2">
      <c r="B20121" s="465"/>
      <c r="C20121" s="465"/>
    </row>
    <row r="20122" spans="2:3" x14ac:dyDescent="0.2">
      <c r="B20122" s="465"/>
      <c r="C20122" s="465"/>
    </row>
    <row r="20123" spans="2:3" x14ac:dyDescent="0.2">
      <c r="B20123" s="465"/>
      <c r="C20123" s="465"/>
    </row>
    <row r="20124" spans="2:3" x14ac:dyDescent="0.2">
      <c r="B20124" s="465"/>
      <c r="C20124" s="465"/>
    </row>
    <row r="20125" spans="2:3" x14ac:dyDescent="0.2">
      <c r="B20125" s="465"/>
      <c r="C20125" s="465"/>
    </row>
    <row r="20126" spans="2:3" x14ac:dyDescent="0.2">
      <c r="B20126" s="465"/>
      <c r="C20126" s="465"/>
    </row>
    <row r="20127" spans="2:3" x14ac:dyDescent="0.2">
      <c r="B20127" s="465"/>
      <c r="C20127" s="465"/>
    </row>
    <row r="20128" spans="2:3" x14ac:dyDescent="0.2">
      <c r="B20128" s="465"/>
      <c r="C20128" s="465"/>
    </row>
    <row r="20129" spans="2:3" x14ac:dyDescent="0.2">
      <c r="B20129" s="465"/>
      <c r="C20129" s="465"/>
    </row>
    <row r="20130" spans="2:3" x14ac:dyDescent="0.2">
      <c r="B20130" s="465"/>
      <c r="C20130" s="465"/>
    </row>
    <row r="20131" spans="2:3" x14ac:dyDescent="0.2">
      <c r="B20131" s="465"/>
      <c r="C20131" s="465"/>
    </row>
    <row r="20132" spans="2:3" x14ac:dyDescent="0.2">
      <c r="B20132" s="465"/>
      <c r="C20132" s="465"/>
    </row>
    <row r="20133" spans="2:3" x14ac:dyDescent="0.2">
      <c r="B20133" s="465"/>
      <c r="C20133" s="465"/>
    </row>
    <row r="20134" spans="2:3" x14ac:dyDescent="0.2">
      <c r="B20134" s="465"/>
      <c r="C20134" s="465"/>
    </row>
    <row r="20135" spans="2:3" x14ac:dyDescent="0.2">
      <c r="B20135" s="465"/>
      <c r="C20135" s="465"/>
    </row>
    <row r="20136" spans="2:3" x14ac:dyDescent="0.2">
      <c r="B20136" s="465"/>
      <c r="C20136" s="465"/>
    </row>
    <row r="20137" spans="2:3" x14ac:dyDescent="0.2">
      <c r="B20137" s="465"/>
      <c r="C20137" s="465"/>
    </row>
    <row r="20138" spans="2:3" x14ac:dyDescent="0.2">
      <c r="B20138" s="465"/>
      <c r="C20138" s="465"/>
    </row>
    <row r="20139" spans="2:3" x14ac:dyDescent="0.2">
      <c r="B20139" s="465"/>
      <c r="C20139" s="465"/>
    </row>
    <row r="20140" spans="2:3" x14ac:dyDescent="0.2">
      <c r="B20140" s="465"/>
      <c r="C20140" s="465"/>
    </row>
    <row r="20141" spans="2:3" x14ac:dyDescent="0.2">
      <c r="B20141" s="465"/>
      <c r="C20141" s="465"/>
    </row>
    <row r="20142" spans="2:3" x14ac:dyDescent="0.2">
      <c r="B20142" s="465"/>
      <c r="C20142" s="465"/>
    </row>
    <row r="20143" spans="2:3" x14ac:dyDescent="0.2">
      <c r="B20143" s="465"/>
      <c r="C20143" s="465"/>
    </row>
    <row r="20144" spans="2:3" x14ac:dyDescent="0.2">
      <c r="B20144" s="465"/>
      <c r="C20144" s="465"/>
    </row>
    <row r="20145" spans="2:3" x14ac:dyDescent="0.2">
      <c r="B20145" s="465"/>
      <c r="C20145" s="465"/>
    </row>
    <row r="20146" spans="2:3" x14ac:dyDescent="0.2">
      <c r="B20146" s="465"/>
      <c r="C20146" s="465"/>
    </row>
    <row r="20147" spans="2:3" x14ac:dyDescent="0.2">
      <c r="B20147" s="465"/>
      <c r="C20147" s="465"/>
    </row>
    <row r="20148" spans="2:3" x14ac:dyDescent="0.2">
      <c r="B20148" s="465"/>
      <c r="C20148" s="465"/>
    </row>
    <row r="20149" spans="2:3" x14ac:dyDescent="0.2">
      <c r="B20149" s="465"/>
      <c r="C20149" s="465"/>
    </row>
    <row r="20150" spans="2:3" x14ac:dyDescent="0.2">
      <c r="B20150" s="465"/>
      <c r="C20150" s="465"/>
    </row>
    <row r="20151" spans="2:3" x14ac:dyDescent="0.2">
      <c r="B20151" s="465"/>
      <c r="C20151" s="465"/>
    </row>
    <row r="20152" spans="2:3" x14ac:dyDescent="0.2">
      <c r="B20152" s="465"/>
      <c r="C20152" s="465"/>
    </row>
    <row r="20153" spans="2:3" x14ac:dyDescent="0.2">
      <c r="B20153" s="465"/>
      <c r="C20153" s="465"/>
    </row>
    <row r="20154" spans="2:3" x14ac:dyDescent="0.2">
      <c r="B20154" s="465"/>
      <c r="C20154" s="465"/>
    </row>
    <row r="20155" spans="2:3" x14ac:dyDescent="0.2">
      <c r="B20155" s="465"/>
      <c r="C20155" s="465"/>
    </row>
    <row r="20156" spans="2:3" x14ac:dyDescent="0.2">
      <c r="B20156" s="465"/>
      <c r="C20156" s="465"/>
    </row>
    <row r="20157" spans="2:3" x14ac:dyDescent="0.2">
      <c r="B20157" s="465"/>
      <c r="C20157" s="465"/>
    </row>
    <row r="20158" spans="2:3" x14ac:dyDescent="0.2">
      <c r="B20158" s="465"/>
      <c r="C20158" s="465"/>
    </row>
    <row r="20159" spans="2:3" x14ac:dyDescent="0.2">
      <c r="B20159" s="465"/>
      <c r="C20159" s="465"/>
    </row>
    <row r="20160" spans="2:3" x14ac:dyDescent="0.2">
      <c r="B20160" s="465"/>
      <c r="C20160" s="465"/>
    </row>
    <row r="20161" spans="2:3" x14ac:dyDescent="0.2">
      <c r="B20161" s="465"/>
      <c r="C20161" s="465"/>
    </row>
    <row r="20162" spans="2:3" x14ac:dyDescent="0.2">
      <c r="B20162" s="465"/>
      <c r="C20162" s="465"/>
    </row>
    <row r="20163" spans="2:3" x14ac:dyDescent="0.2">
      <c r="B20163" s="465"/>
      <c r="C20163" s="465"/>
    </row>
    <row r="20164" spans="2:3" x14ac:dyDescent="0.2">
      <c r="B20164" s="465"/>
      <c r="C20164" s="465"/>
    </row>
    <row r="20165" spans="2:3" x14ac:dyDescent="0.2">
      <c r="B20165" s="465"/>
      <c r="C20165" s="465"/>
    </row>
    <row r="20166" spans="2:3" x14ac:dyDescent="0.2">
      <c r="B20166" s="465"/>
      <c r="C20166" s="465"/>
    </row>
    <row r="20167" spans="2:3" x14ac:dyDescent="0.2">
      <c r="B20167" s="465"/>
      <c r="C20167" s="465"/>
    </row>
    <row r="20168" spans="2:3" x14ac:dyDescent="0.2">
      <c r="B20168" s="465"/>
      <c r="C20168" s="465"/>
    </row>
    <row r="20169" spans="2:3" x14ac:dyDescent="0.2">
      <c r="B20169" s="465"/>
      <c r="C20169" s="465"/>
    </row>
    <row r="20170" spans="2:3" x14ac:dyDescent="0.2">
      <c r="B20170" s="465"/>
      <c r="C20170" s="465"/>
    </row>
    <row r="20171" spans="2:3" x14ac:dyDescent="0.2">
      <c r="B20171" s="465"/>
      <c r="C20171" s="465"/>
    </row>
    <row r="20172" spans="2:3" x14ac:dyDescent="0.2">
      <c r="B20172" s="465"/>
      <c r="C20172" s="465"/>
    </row>
    <row r="20173" spans="2:3" x14ac:dyDescent="0.2">
      <c r="B20173" s="465"/>
      <c r="C20173" s="465"/>
    </row>
    <row r="20174" spans="2:3" x14ac:dyDescent="0.2">
      <c r="B20174" s="465"/>
      <c r="C20174" s="465"/>
    </row>
    <row r="20175" spans="2:3" x14ac:dyDescent="0.2">
      <c r="B20175" s="465"/>
      <c r="C20175" s="465"/>
    </row>
    <row r="20176" spans="2:3" x14ac:dyDescent="0.2">
      <c r="B20176" s="465"/>
      <c r="C20176" s="465"/>
    </row>
    <row r="20177" spans="2:3" x14ac:dyDescent="0.2">
      <c r="B20177" s="465"/>
      <c r="C20177" s="465"/>
    </row>
    <row r="20178" spans="2:3" x14ac:dyDescent="0.2">
      <c r="B20178" s="465"/>
      <c r="C20178" s="465"/>
    </row>
    <row r="20179" spans="2:3" x14ac:dyDescent="0.2">
      <c r="B20179" s="465"/>
      <c r="C20179" s="465"/>
    </row>
    <row r="20180" spans="2:3" x14ac:dyDescent="0.2">
      <c r="B20180" s="465"/>
      <c r="C20180" s="465"/>
    </row>
    <row r="20181" spans="2:3" x14ac:dyDescent="0.2">
      <c r="B20181" s="465"/>
      <c r="C20181" s="465"/>
    </row>
    <row r="20182" spans="2:3" x14ac:dyDescent="0.2">
      <c r="B20182" s="465"/>
      <c r="C20182" s="465"/>
    </row>
    <row r="20183" spans="2:3" x14ac:dyDescent="0.2">
      <c r="B20183" s="465"/>
      <c r="C20183" s="465"/>
    </row>
    <row r="20184" spans="2:3" x14ac:dyDescent="0.2">
      <c r="B20184" s="465"/>
      <c r="C20184" s="465"/>
    </row>
    <row r="20185" spans="2:3" x14ac:dyDescent="0.2">
      <c r="B20185" s="465"/>
      <c r="C20185" s="465"/>
    </row>
    <row r="20186" spans="2:3" x14ac:dyDescent="0.2">
      <c r="B20186" s="465"/>
      <c r="C20186" s="465"/>
    </row>
    <row r="20187" spans="2:3" x14ac:dyDescent="0.2">
      <c r="B20187" s="465"/>
      <c r="C20187" s="465"/>
    </row>
    <row r="20188" spans="2:3" x14ac:dyDescent="0.2">
      <c r="B20188" s="465"/>
      <c r="C20188" s="465"/>
    </row>
    <row r="20189" spans="2:3" x14ac:dyDescent="0.2">
      <c r="B20189" s="465"/>
      <c r="C20189" s="465"/>
    </row>
    <row r="20190" spans="2:3" x14ac:dyDescent="0.2">
      <c r="B20190" s="465"/>
      <c r="C20190" s="465"/>
    </row>
    <row r="20191" spans="2:3" x14ac:dyDescent="0.2">
      <c r="B20191" s="465"/>
      <c r="C20191" s="465"/>
    </row>
    <row r="20192" spans="2:3" x14ac:dyDescent="0.2">
      <c r="B20192" s="465"/>
      <c r="C20192" s="465"/>
    </row>
    <row r="20193" spans="2:3" x14ac:dyDescent="0.2">
      <c r="B20193" s="465"/>
      <c r="C20193" s="465"/>
    </row>
    <row r="20194" spans="2:3" x14ac:dyDescent="0.2">
      <c r="B20194" s="465"/>
      <c r="C20194" s="465"/>
    </row>
    <row r="20195" spans="2:3" x14ac:dyDescent="0.2">
      <c r="B20195" s="465"/>
      <c r="C20195" s="465"/>
    </row>
    <row r="20196" spans="2:3" x14ac:dyDescent="0.2">
      <c r="B20196" s="465"/>
      <c r="C20196" s="465"/>
    </row>
    <row r="20197" spans="2:3" x14ac:dyDescent="0.2">
      <c r="B20197" s="465"/>
      <c r="C20197" s="465"/>
    </row>
    <row r="20198" spans="2:3" x14ac:dyDescent="0.2">
      <c r="B20198" s="465"/>
      <c r="C20198" s="465"/>
    </row>
    <row r="20199" spans="2:3" x14ac:dyDescent="0.2">
      <c r="B20199" s="465"/>
      <c r="C20199" s="465"/>
    </row>
    <row r="20200" spans="2:3" x14ac:dyDescent="0.2">
      <c r="B20200" s="465"/>
      <c r="C20200" s="465"/>
    </row>
    <row r="20201" spans="2:3" x14ac:dyDescent="0.2">
      <c r="B20201" s="465"/>
      <c r="C20201" s="465"/>
    </row>
    <row r="20202" spans="2:3" x14ac:dyDescent="0.2">
      <c r="B20202" s="465"/>
      <c r="C20202" s="465"/>
    </row>
    <row r="20203" spans="2:3" x14ac:dyDescent="0.2">
      <c r="B20203" s="465"/>
      <c r="C20203" s="465"/>
    </row>
    <row r="20204" spans="2:3" x14ac:dyDescent="0.2">
      <c r="B20204" s="465"/>
      <c r="C20204" s="465"/>
    </row>
    <row r="20205" spans="2:3" x14ac:dyDescent="0.2">
      <c r="B20205" s="465"/>
      <c r="C20205" s="465"/>
    </row>
    <row r="20206" spans="2:3" x14ac:dyDescent="0.2">
      <c r="B20206" s="465"/>
      <c r="C20206" s="465"/>
    </row>
    <row r="20207" spans="2:3" x14ac:dyDescent="0.2">
      <c r="B20207" s="465"/>
      <c r="C20207" s="465"/>
    </row>
    <row r="20208" spans="2:3" x14ac:dyDescent="0.2">
      <c r="B20208" s="465"/>
      <c r="C20208" s="465"/>
    </row>
    <row r="20209" spans="2:3" x14ac:dyDescent="0.2">
      <c r="B20209" s="465"/>
      <c r="C20209" s="465"/>
    </row>
    <row r="20210" spans="2:3" x14ac:dyDescent="0.2">
      <c r="B20210" s="465"/>
      <c r="C20210" s="465"/>
    </row>
    <row r="20211" spans="2:3" x14ac:dyDescent="0.2">
      <c r="B20211" s="465"/>
      <c r="C20211" s="465"/>
    </row>
    <row r="20212" spans="2:3" x14ac:dyDescent="0.2">
      <c r="B20212" s="465"/>
      <c r="C20212" s="465"/>
    </row>
    <row r="20213" spans="2:3" x14ac:dyDescent="0.2">
      <c r="B20213" s="465"/>
      <c r="C20213" s="465"/>
    </row>
    <row r="20214" spans="2:3" x14ac:dyDescent="0.2">
      <c r="B20214" s="465"/>
      <c r="C20214" s="465"/>
    </row>
    <row r="20215" spans="2:3" x14ac:dyDescent="0.2">
      <c r="B20215" s="465"/>
      <c r="C20215" s="465"/>
    </row>
    <row r="20216" spans="2:3" x14ac:dyDescent="0.2">
      <c r="B20216" s="465"/>
      <c r="C20216" s="465"/>
    </row>
    <row r="20217" spans="2:3" x14ac:dyDescent="0.2">
      <c r="B20217" s="465"/>
      <c r="C20217" s="465"/>
    </row>
    <row r="20218" spans="2:3" x14ac:dyDescent="0.2">
      <c r="B20218" s="465"/>
      <c r="C20218" s="465"/>
    </row>
    <row r="20219" spans="2:3" x14ac:dyDescent="0.2">
      <c r="B20219" s="465"/>
      <c r="C20219" s="465"/>
    </row>
    <row r="20220" spans="2:3" x14ac:dyDescent="0.2">
      <c r="B20220" s="465"/>
      <c r="C20220" s="465"/>
    </row>
    <row r="20221" spans="2:3" x14ac:dyDescent="0.2">
      <c r="B20221" s="465"/>
      <c r="C20221" s="465"/>
    </row>
    <row r="20222" spans="2:3" x14ac:dyDescent="0.2">
      <c r="B20222" s="465"/>
      <c r="C20222" s="465"/>
    </row>
    <row r="20223" spans="2:3" x14ac:dyDescent="0.2">
      <c r="B20223" s="465"/>
      <c r="C20223" s="465"/>
    </row>
    <row r="20224" spans="2:3" x14ac:dyDescent="0.2">
      <c r="B20224" s="465"/>
      <c r="C20224" s="465"/>
    </row>
    <row r="20225" spans="2:3" x14ac:dyDescent="0.2">
      <c r="B20225" s="465"/>
      <c r="C20225" s="465"/>
    </row>
    <row r="20226" spans="2:3" x14ac:dyDescent="0.2">
      <c r="B20226" s="465"/>
      <c r="C20226" s="465"/>
    </row>
    <row r="20227" spans="2:3" x14ac:dyDescent="0.2">
      <c r="B20227" s="465"/>
      <c r="C20227" s="465"/>
    </row>
    <row r="20228" spans="2:3" x14ac:dyDescent="0.2">
      <c r="B20228" s="465"/>
      <c r="C20228" s="465"/>
    </row>
    <row r="20229" spans="2:3" x14ac:dyDescent="0.2">
      <c r="B20229" s="465"/>
      <c r="C20229" s="465"/>
    </row>
    <row r="20230" spans="2:3" x14ac:dyDescent="0.2">
      <c r="B20230" s="465"/>
      <c r="C20230" s="465"/>
    </row>
    <row r="20231" spans="2:3" x14ac:dyDescent="0.2">
      <c r="B20231" s="465"/>
      <c r="C20231" s="465"/>
    </row>
    <row r="20232" spans="2:3" x14ac:dyDescent="0.2">
      <c r="B20232" s="465"/>
      <c r="C20232" s="465"/>
    </row>
    <row r="20233" spans="2:3" x14ac:dyDescent="0.2">
      <c r="B20233" s="465"/>
      <c r="C20233" s="465"/>
    </row>
    <row r="20234" spans="2:3" x14ac:dyDescent="0.2">
      <c r="B20234" s="465"/>
      <c r="C20234" s="465"/>
    </row>
    <row r="20235" spans="2:3" x14ac:dyDescent="0.2">
      <c r="B20235" s="465"/>
      <c r="C20235" s="465"/>
    </row>
    <row r="20236" spans="2:3" x14ac:dyDescent="0.2">
      <c r="B20236" s="465"/>
      <c r="C20236" s="465"/>
    </row>
    <row r="20237" spans="2:3" x14ac:dyDescent="0.2">
      <c r="B20237" s="465"/>
      <c r="C20237" s="465"/>
    </row>
    <row r="20238" spans="2:3" x14ac:dyDescent="0.2">
      <c r="B20238" s="465"/>
      <c r="C20238" s="465"/>
    </row>
    <row r="20239" spans="2:3" x14ac:dyDescent="0.2">
      <c r="B20239" s="465"/>
      <c r="C20239" s="465"/>
    </row>
    <row r="20240" spans="2:3" x14ac:dyDescent="0.2">
      <c r="B20240" s="465"/>
      <c r="C20240" s="465"/>
    </row>
    <row r="20241" spans="2:3" x14ac:dyDescent="0.2">
      <c r="B20241" s="465"/>
      <c r="C20241" s="465"/>
    </row>
    <row r="20242" spans="2:3" x14ac:dyDescent="0.2">
      <c r="B20242" s="465"/>
      <c r="C20242" s="465"/>
    </row>
    <row r="20243" spans="2:3" x14ac:dyDescent="0.2">
      <c r="B20243" s="465"/>
      <c r="C20243" s="465"/>
    </row>
    <row r="20244" spans="2:3" x14ac:dyDescent="0.2">
      <c r="B20244" s="465"/>
      <c r="C20244" s="465"/>
    </row>
    <row r="20245" spans="2:3" x14ac:dyDescent="0.2">
      <c r="B20245" s="465"/>
      <c r="C20245" s="465"/>
    </row>
    <row r="20246" spans="2:3" x14ac:dyDescent="0.2">
      <c r="B20246" s="465"/>
      <c r="C20246" s="465"/>
    </row>
    <row r="20247" spans="2:3" x14ac:dyDescent="0.2">
      <c r="B20247" s="465"/>
      <c r="C20247" s="465"/>
    </row>
    <row r="20248" spans="2:3" x14ac:dyDescent="0.2">
      <c r="B20248" s="465"/>
      <c r="C20248" s="465"/>
    </row>
    <row r="20249" spans="2:3" x14ac:dyDescent="0.2">
      <c r="B20249" s="465"/>
      <c r="C20249" s="465"/>
    </row>
    <row r="20250" spans="2:3" x14ac:dyDescent="0.2">
      <c r="B20250" s="465"/>
      <c r="C20250" s="465"/>
    </row>
    <row r="20251" spans="2:3" x14ac:dyDescent="0.2">
      <c r="B20251" s="465"/>
      <c r="C20251" s="465"/>
    </row>
    <row r="20252" spans="2:3" x14ac:dyDescent="0.2">
      <c r="B20252" s="465"/>
      <c r="C20252" s="465"/>
    </row>
    <row r="20253" spans="2:3" x14ac:dyDescent="0.2">
      <c r="B20253" s="465"/>
      <c r="C20253" s="465"/>
    </row>
    <row r="20254" spans="2:3" x14ac:dyDescent="0.2">
      <c r="B20254" s="465"/>
      <c r="C20254" s="465"/>
    </row>
    <row r="20255" spans="2:3" x14ac:dyDescent="0.2">
      <c r="B20255" s="465"/>
      <c r="C20255" s="465"/>
    </row>
    <row r="20256" spans="2:3" x14ac:dyDescent="0.2">
      <c r="B20256" s="465"/>
      <c r="C20256" s="465"/>
    </row>
    <row r="20257" spans="2:3" x14ac:dyDescent="0.2">
      <c r="B20257" s="465"/>
      <c r="C20257" s="465"/>
    </row>
    <row r="20258" spans="2:3" x14ac:dyDescent="0.2">
      <c r="B20258" s="465"/>
      <c r="C20258" s="465"/>
    </row>
    <row r="20259" spans="2:3" x14ac:dyDescent="0.2">
      <c r="B20259" s="465"/>
      <c r="C20259" s="465"/>
    </row>
    <row r="20260" spans="2:3" x14ac:dyDescent="0.2">
      <c r="B20260" s="465"/>
      <c r="C20260" s="465"/>
    </row>
    <row r="20261" spans="2:3" x14ac:dyDescent="0.2">
      <c r="B20261" s="465"/>
      <c r="C20261" s="465"/>
    </row>
    <row r="20262" spans="2:3" x14ac:dyDescent="0.2">
      <c r="B20262" s="465"/>
      <c r="C20262" s="465"/>
    </row>
    <row r="20263" spans="2:3" x14ac:dyDescent="0.2">
      <c r="B20263" s="465"/>
      <c r="C20263" s="465"/>
    </row>
    <row r="20264" spans="2:3" x14ac:dyDescent="0.2">
      <c r="B20264" s="465"/>
      <c r="C20264" s="465"/>
    </row>
    <row r="20265" spans="2:3" x14ac:dyDescent="0.2">
      <c r="B20265" s="465"/>
      <c r="C20265" s="465"/>
    </row>
    <row r="20266" spans="2:3" x14ac:dyDescent="0.2">
      <c r="B20266" s="465"/>
      <c r="C20266" s="465"/>
    </row>
    <row r="20267" spans="2:3" x14ac:dyDescent="0.2">
      <c r="B20267" s="465"/>
      <c r="C20267" s="465"/>
    </row>
    <row r="20268" spans="2:3" x14ac:dyDescent="0.2">
      <c r="B20268" s="465"/>
      <c r="C20268" s="465"/>
    </row>
    <row r="20269" spans="2:3" x14ac:dyDescent="0.2">
      <c r="B20269" s="465"/>
      <c r="C20269" s="465"/>
    </row>
    <row r="20270" spans="2:3" x14ac:dyDescent="0.2">
      <c r="B20270" s="465"/>
      <c r="C20270" s="465"/>
    </row>
    <row r="20271" spans="2:3" x14ac:dyDescent="0.2">
      <c r="B20271" s="465"/>
      <c r="C20271" s="465"/>
    </row>
    <row r="20272" spans="2:3" x14ac:dyDescent="0.2">
      <c r="B20272" s="465"/>
      <c r="C20272" s="465"/>
    </row>
    <row r="20273" spans="2:3" x14ac:dyDescent="0.2">
      <c r="B20273" s="465"/>
      <c r="C20273" s="465"/>
    </row>
    <row r="20274" spans="2:3" x14ac:dyDescent="0.2">
      <c r="B20274" s="465"/>
      <c r="C20274" s="465"/>
    </row>
    <row r="20275" spans="2:3" x14ac:dyDescent="0.2">
      <c r="B20275" s="465"/>
      <c r="C20275" s="465"/>
    </row>
    <row r="20276" spans="2:3" x14ac:dyDescent="0.2">
      <c r="B20276" s="465"/>
      <c r="C20276" s="465"/>
    </row>
    <row r="20277" spans="2:3" x14ac:dyDescent="0.2">
      <c r="B20277" s="465"/>
      <c r="C20277" s="465"/>
    </row>
    <row r="20278" spans="2:3" x14ac:dyDescent="0.2">
      <c r="B20278" s="465"/>
      <c r="C20278" s="465"/>
    </row>
    <row r="20279" spans="2:3" x14ac:dyDescent="0.2">
      <c r="B20279" s="465"/>
      <c r="C20279" s="465"/>
    </row>
    <row r="20280" spans="2:3" x14ac:dyDescent="0.2">
      <c r="B20280" s="465"/>
      <c r="C20280" s="465"/>
    </row>
    <row r="20281" spans="2:3" x14ac:dyDescent="0.2">
      <c r="B20281" s="465"/>
      <c r="C20281" s="465"/>
    </row>
    <row r="20282" spans="2:3" x14ac:dyDescent="0.2">
      <c r="B20282" s="465"/>
      <c r="C20282" s="465"/>
    </row>
    <row r="20283" spans="2:3" x14ac:dyDescent="0.2">
      <c r="B20283" s="465"/>
      <c r="C20283" s="465"/>
    </row>
    <row r="20284" spans="2:3" x14ac:dyDescent="0.2">
      <c r="B20284" s="465"/>
      <c r="C20284" s="465"/>
    </row>
    <row r="20285" spans="2:3" x14ac:dyDescent="0.2">
      <c r="B20285" s="465"/>
      <c r="C20285" s="465"/>
    </row>
    <row r="20286" spans="2:3" x14ac:dyDescent="0.2">
      <c r="B20286" s="465"/>
      <c r="C20286" s="465"/>
    </row>
    <row r="20287" spans="2:3" x14ac:dyDescent="0.2">
      <c r="B20287" s="465"/>
      <c r="C20287" s="465"/>
    </row>
    <row r="20288" spans="2:3" x14ac:dyDescent="0.2">
      <c r="B20288" s="465"/>
      <c r="C20288" s="465"/>
    </row>
    <row r="20289" spans="2:3" x14ac:dyDescent="0.2">
      <c r="B20289" s="465"/>
      <c r="C20289" s="465"/>
    </row>
    <row r="20290" spans="2:3" x14ac:dyDescent="0.2">
      <c r="B20290" s="465"/>
      <c r="C20290" s="465"/>
    </row>
    <row r="20291" spans="2:3" x14ac:dyDescent="0.2">
      <c r="B20291" s="465"/>
      <c r="C20291" s="465"/>
    </row>
    <row r="20292" spans="2:3" x14ac:dyDescent="0.2">
      <c r="B20292" s="465"/>
      <c r="C20292" s="465"/>
    </row>
    <row r="20293" spans="2:3" x14ac:dyDescent="0.2">
      <c r="B20293" s="465"/>
      <c r="C20293" s="465"/>
    </row>
    <row r="20294" spans="2:3" x14ac:dyDescent="0.2">
      <c r="B20294" s="465"/>
      <c r="C20294" s="465"/>
    </row>
    <row r="20295" spans="2:3" x14ac:dyDescent="0.2">
      <c r="B20295" s="465"/>
      <c r="C20295" s="465"/>
    </row>
    <row r="20296" spans="2:3" x14ac:dyDescent="0.2">
      <c r="B20296" s="465"/>
      <c r="C20296" s="465"/>
    </row>
    <row r="20297" spans="2:3" x14ac:dyDescent="0.2">
      <c r="B20297" s="465"/>
      <c r="C20297" s="465"/>
    </row>
    <row r="20298" spans="2:3" x14ac:dyDescent="0.2">
      <c r="B20298" s="465"/>
      <c r="C20298" s="465"/>
    </row>
    <row r="20299" spans="2:3" x14ac:dyDescent="0.2">
      <c r="B20299" s="465"/>
      <c r="C20299" s="465"/>
    </row>
    <row r="20300" spans="2:3" x14ac:dyDescent="0.2">
      <c r="B20300" s="465"/>
      <c r="C20300" s="465"/>
    </row>
    <row r="20301" spans="2:3" x14ac:dyDescent="0.2">
      <c r="B20301" s="465"/>
      <c r="C20301" s="465"/>
    </row>
    <row r="20302" spans="2:3" x14ac:dyDescent="0.2">
      <c r="B20302" s="465"/>
      <c r="C20302" s="465"/>
    </row>
    <row r="20303" spans="2:3" x14ac:dyDescent="0.2">
      <c r="B20303" s="465"/>
      <c r="C20303" s="465"/>
    </row>
    <row r="20304" spans="2:3" x14ac:dyDescent="0.2">
      <c r="B20304" s="465"/>
      <c r="C20304" s="465"/>
    </row>
    <row r="20305" spans="2:3" x14ac:dyDescent="0.2">
      <c r="B20305" s="465"/>
      <c r="C20305" s="465"/>
    </row>
    <row r="20306" spans="2:3" x14ac:dyDescent="0.2">
      <c r="B20306" s="465"/>
      <c r="C20306" s="465"/>
    </row>
    <row r="20307" spans="2:3" x14ac:dyDescent="0.2">
      <c r="B20307" s="465"/>
      <c r="C20307" s="465"/>
    </row>
    <row r="20308" spans="2:3" x14ac:dyDescent="0.2">
      <c r="B20308" s="465"/>
      <c r="C20308" s="465"/>
    </row>
    <row r="20309" spans="2:3" x14ac:dyDescent="0.2">
      <c r="B20309" s="465"/>
      <c r="C20309" s="465"/>
    </row>
    <row r="20310" spans="2:3" x14ac:dyDescent="0.2">
      <c r="B20310" s="465"/>
      <c r="C20310" s="465"/>
    </row>
    <row r="20311" spans="2:3" x14ac:dyDescent="0.2">
      <c r="B20311" s="465"/>
      <c r="C20311" s="465"/>
    </row>
    <row r="20312" spans="2:3" x14ac:dyDescent="0.2">
      <c r="B20312" s="465"/>
      <c r="C20312" s="465"/>
    </row>
    <row r="20313" spans="2:3" x14ac:dyDescent="0.2">
      <c r="B20313" s="465"/>
      <c r="C20313" s="465"/>
    </row>
    <row r="20314" spans="2:3" x14ac:dyDescent="0.2">
      <c r="B20314" s="465"/>
      <c r="C20314" s="465"/>
    </row>
    <row r="20315" spans="2:3" x14ac:dyDescent="0.2">
      <c r="B20315" s="465"/>
      <c r="C20315" s="465"/>
    </row>
    <row r="20316" spans="2:3" x14ac:dyDescent="0.2">
      <c r="B20316" s="465"/>
      <c r="C20316" s="465"/>
    </row>
    <row r="20317" spans="2:3" x14ac:dyDescent="0.2">
      <c r="B20317" s="465"/>
      <c r="C20317" s="465"/>
    </row>
    <row r="20318" spans="2:3" x14ac:dyDescent="0.2">
      <c r="B20318" s="465"/>
      <c r="C20318" s="465"/>
    </row>
    <row r="20319" spans="2:3" x14ac:dyDescent="0.2">
      <c r="B20319" s="465"/>
      <c r="C20319" s="465"/>
    </row>
    <row r="20320" spans="2:3" x14ac:dyDescent="0.2">
      <c r="B20320" s="465"/>
      <c r="C20320" s="465"/>
    </row>
    <row r="20321" spans="2:3" x14ac:dyDescent="0.2">
      <c r="B20321" s="465"/>
      <c r="C20321" s="465"/>
    </row>
    <row r="20322" spans="2:3" x14ac:dyDescent="0.2">
      <c r="B20322" s="465"/>
      <c r="C20322" s="465"/>
    </row>
    <row r="20323" spans="2:3" x14ac:dyDescent="0.2">
      <c r="B20323" s="465"/>
      <c r="C20323" s="465"/>
    </row>
    <row r="20324" spans="2:3" x14ac:dyDescent="0.2">
      <c r="B20324" s="465"/>
      <c r="C20324" s="465"/>
    </row>
    <row r="20325" spans="2:3" x14ac:dyDescent="0.2">
      <c r="B20325" s="465"/>
      <c r="C20325" s="465"/>
    </row>
    <row r="20326" spans="2:3" x14ac:dyDescent="0.2">
      <c r="B20326" s="465"/>
      <c r="C20326" s="465"/>
    </row>
    <row r="20327" spans="2:3" x14ac:dyDescent="0.2">
      <c r="B20327" s="465"/>
      <c r="C20327" s="465"/>
    </row>
    <row r="20328" spans="2:3" x14ac:dyDescent="0.2">
      <c r="B20328" s="465"/>
      <c r="C20328" s="465"/>
    </row>
    <row r="20329" spans="2:3" x14ac:dyDescent="0.2">
      <c r="B20329" s="465"/>
      <c r="C20329" s="465"/>
    </row>
    <row r="20330" spans="2:3" x14ac:dyDescent="0.2">
      <c r="B20330" s="465"/>
      <c r="C20330" s="465"/>
    </row>
    <row r="20331" spans="2:3" x14ac:dyDescent="0.2">
      <c r="B20331" s="465"/>
      <c r="C20331" s="465"/>
    </row>
    <row r="20332" spans="2:3" x14ac:dyDescent="0.2">
      <c r="B20332" s="465"/>
      <c r="C20332" s="465"/>
    </row>
    <row r="20333" spans="2:3" x14ac:dyDescent="0.2">
      <c r="B20333" s="465"/>
      <c r="C20333" s="465"/>
    </row>
    <row r="20334" spans="2:3" x14ac:dyDescent="0.2">
      <c r="B20334" s="465"/>
      <c r="C20334" s="465"/>
    </row>
    <row r="20335" spans="2:3" x14ac:dyDescent="0.2">
      <c r="B20335" s="465"/>
      <c r="C20335" s="465"/>
    </row>
    <row r="20336" spans="2:3" x14ac:dyDescent="0.2">
      <c r="B20336" s="465"/>
      <c r="C20336" s="465"/>
    </row>
    <row r="20337" spans="2:3" x14ac:dyDescent="0.2">
      <c r="B20337" s="465"/>
      <c r="C20337" s="465"/>
    </row>
    <row r="20338" spans="2:3" x14ac:dyDescent="0.2">
      <c r="B20338" s="465"/>
      <c r="C20338" s="465"/>
    </row>
    <row r="20339" spans="2:3" x14ac:dyDescent="0.2">
      <c r="B20339" s="465"/>
      <c r="C20339" s="465"/>
    </row>
    <row r="20340" spans="2:3" x14ac:dyDescent="0.2">
      <c r="B20340" s="465"/>
      <c r="C20340" s="465"/>
    </row>
    <row r="20341" spans="2:3" x14ac:dyDescent="0.2">
      <c r="B20341" s="465"/>
      <c r="C20341" s="465"/>
    </row>
    <row r="20342" spans="2:3" x14ac:dyDescent="0.2">
      <c r="B20342" s="465"/>
      <c r="C20342" s="465"/>
    </row>
    <row r="20343" spans="2:3" x14ac:dyDescent="0.2">
      <c r="B20343" s="465"/>
      <c r="C20343" s="465"/>
    </row>
    <row r="20344" spans="2:3" x14ac:dyDescent="0.2">
      <c r="B20344" s="465"/>
      <c r="C20344" s="465"/>
    </row>
    <row r="20345" spans="2:3" x14ac:dyDescent="0.2">
      <c r="B20345" s="465"/>
      <c r="C20345" s="465"/>
    </row>
    <row r="20346" spans="2:3" x14ac:dyDescent="0.2">
      <c r="B20346" s="465"/>
      <c r="C20346" s="465"/>
    </row>
    <row r="20347" spans="2:3" x14ac:dyDescent="0.2">
      <c r="B20347" s="465"/>
      <c r="C20347" s="465"/>
    </row>
    <row r="20348" spans="2:3" x14ac:dyDescent="0.2">
      <c r="B20348" s="465"/>
      <c r="C20348" s="465"/>
    </row>
    <row r="20349" spans="2:3" x14ac:dyDescent="0.2">
      <c r="B20349" s="465"/>
      <c r="C20349" s="465"/>
    </row>
    <row r="20350" spans="2:3" x14ac:dyDescent="0.2">
      <c r="B20350" s="465"/>
      <c r="C20350" s="465"/>
    </row>
    <row r="20351" spans="2:3" x14ac:dyDescent="0.2">
      <c r="B20351" s="465"/>
      <c r="C20351" s="465"/>
    </row>
    <row r="20352" spans="2:3" x14ac:dyDescent="0.2">
      <c r="B20352" s="465"/>
      <c r="C20352" s="465"/>
    </row>
    <row r="20353" spans="2:3" x14ac:dyDescent="0.2">
      <c r="B20353" s="465"/>
      <c r="C20353" s="465"/>
    </row>
    <row r="20354" spans="2:3" x14ac:dyDescent="0.2">
      <c r="B20354" s="465"/>
      <c r="C20354" s="465"/>
    </row>
    <row r="20355" spans="2:3" x14ac:dyDescent="0.2">
      <c r="B20355" s="465"/>
      <c r="C20355" s="465"/>
    </row>
    <row r="20356" spans="2:3" x14ac:dyDescent="0.2">
      <c r="B20356" s="465"/>
      <c r="C20356" s="465"/>
    </row>
    <row r="20357" spans="2:3" x14ac:dyDescent="0.2">
      <c r="B20357" s="465"/>
      <c r="C20357" s="465"/>
    </row>
    <row r="20358" spans="2:3" x14ac:dyDescent="0.2">
      <c r="B20358" s="465"/>
      <c r="C20358" s="465"/>
    </row>
    <row r="20359" spans="2:3" x14ac:dyDescent="0.2">
      <c r="B20359" s="465"/>
      <c r="C20359" s="465"/>
    </row>
    <row r="20360" spans="2:3" x14ac:dyDescent="0.2">
      <c r="B20360" s="465"/>
      <c r="C20360" s="465"/>
    </row>
    <row r="20361" spans="2:3" x14ac:dyDescent="0.2">
      <c r="B20361" s="465"/>
      <c r="C20361" s="465"/>
    </row>
    <row r="20362" spans="2:3" x14ac:dyDescent="0.2">
      <c r="B20362" s="465"/>
      <c r="C20362" s="465"/>
    </row>
    <row r="20363" spans="2:3" x14ac:dyDescent="0.2">
      <c r="B20363" s="465"/>
      <c r="C20363" s="465"/>
    </row>
    <row r="20364" spans="2:3" x14ac:dyDescent="0.2">
      <c r="B20364" s="465"/>
      <c r="C20364" s="465"/>
    </row>
    <row r="20365" spans="2:3" x14ac:dyDescent="0.2">
      <c r="B20365" s="465"/>
      <c r="C20365" s="465"/>
    </row>
    <row r="20366" spans="2:3" x14ac:dyDescent="0.2">
      <c r="B20366" s="465"/>
      <c r="C20366" s="465"/>
    </row>
    <row r="20367" spans="2:3" x14ac:dyDescent="0.2">
      <c r="B20367" s="465"/>
      <c r="C20367" s="465"/>
    </row>
    <row r="20368" spans="2:3" x14ac:dyDescent="0.2">
      <c r="B20368" s="465"/>
      <c r="C20368" s="465"/>
    </row>
    <row r="20369" spans="2:3" x14ac:dyDescent="0.2">
      <c r="B20369" s="465"/>
      <c r="C20369" s="465"/>
    </row>
    <row r="20370" spans="2:3" x14ac:dyDescent="0.2">
      <c r="B20370" s="465"/>
      <c r="C20370" s="465"/>
    </row>
    <row r="20371" spans="2:3" x14ac:dyDescent="0.2">
      <c r="B20371" s="465"/>
      <c r="C20371" s="465"/>
    </row>
    <row r="20372" spans="2:3" x14ac:dyDescent="0.2">
      <c r="B20372" s="465"/>
      <c r="C20372" s="465"/>
    </row>
    <row r="20373" spans="2:3" x14ac:dyDescent="0.2">
      <c r="B20373" s="465"/>
      <c r="C20373" s="465"/>
    </row>
    <row r="20374" spans="2:3" x14ac:dyDescent="0.2">
      <c r="B20374" s="465"/>
      <c r="C20374" s="465"/>
    </row>
    <row r="20375" spans="2:3" x14ac:dyDescent="0.2">
      <c r="B20375" s="465"/>
      <c r="C20375" s="465"/>
    </row>
    <row r="20376" spans="2:3" x14ac:dyDescent="0.2">
      <c r="B20376" s="465"/>
      <c r="C20376" s="465"/>
    </row>
    <row r="20377" spans="2:3" x14ac:dyDescent="0.2">
      <c r="B20377" s="465"/>
      <c r="C20377" s="465"/>
    </row>
    <row r="20378" spans="2:3" x14ac:dyDescent="0.2">
      <c r="B20378" s="465"/>
      <c r="C20378" s="465"/>
    </row>
    <row r="20379" spans="2:3" x14ac:dyDescent="0.2">
      <c r="B20379" s="465"/>
      <c r="C20379" s="465"/>
    </row>
    <row r="20380" spans="2:3" x14ac:dyDescent="0.2">
      <c r="B20380" s="465"/>
      <c r="C20380" s="465"/>
    </row>
    <row r="20381" spans="2:3" x14ac:dyDescent="0.2">
      <c r="B20381" s="465"/>
      <c r="C20381" s="465"/>
    </row>
    <row r="20382" spans="2:3" x14ac:dyDescent="0.2">
      <c r="B20382" s="465"/>
      <c r="C20382" s="465"/>
    </row>
    <row r="20383" spans="2:3" x14ac:dyDescent="0.2">
      <c r="B20383" s="465"/>
      <c r="C20383" s="465"/>
    </row>
    <row r="20384" spans="2:3" x14ac:dyDescent="0.2">
      <c r="B20384" s="465"/>
      <c r="C20384" s="465"/>
    </row>
    <row r="20385" spans="2:3" x14ac:dyDescent="0.2">
      <c r="B20385" s="465"/>
      <c r="C20385" s="465"/>
    </row>
    <row r="20386" spans="2:3" x14ac:dyDescent="0.2">
      <c r="B20386" s="465"/>
      <c r="C20386" s="465"/>
    </row>
    <row r="20387" spans="2:3" x14ac:dyDescent="0.2">
      <c r="B20387" s="465"/>
      <c r="C20387" s="465"/>
    </row>
    <row r="20388" spans="2:3" x14ac:dyDescent="0.2">
      <c r="B20388" s="465"/>
      <c r="C20388" s="465"/>
    </row>
    <row r="20389" spans="2:3" x14ac:dyDescent="0.2">
      <c r="B20389" s="465"/>
      <c r="C20389" s="465"/>
    </row>
    <row r="20390" spans="2:3" x14ac:dyDescent="0.2">
      <c r="B20390" s="465"/>
      <c r="C20390" s="465"/>
    </row>
    <row r="20391" spans="2:3" x14ac:dyDescent="0.2">
      <c r="B20391" s="465"/>
      <c r="C20391" s="465"/>
    </row>
    <row r="20392" spans="2:3" x14ac:dyDescent="0.2">
      <c r="B20392" s="465"/>
      <c r="C20392" s="465"/>
    </row>
    <row r="20393" spans="2:3" x14ac:dyDescent="0.2">
      <c r="B20393" s="465"/>
      <c r="C20393" s="465"/>
    </row>
    <row r="20394" spans="2:3" x14ac:dyDescent="0.2">
      <c r="B20394" s="465"/>
      <c r="C20394" s="465"/>
    </row>
    <row r="20395" spans="2:3" x14ac:dyDescent="0.2">
      <c r="B20395" s="465"/>
      <c r="C20395" s="465"/>
    </row>
    <row r="20396" spans="2:3" x14ac:dyDescent="0.2">
      <c r="B20396" s="465"/>
      <c r="C20396" s="465"/>
    </row>
    <row r="20397" spans="2:3" x14ac:dyDescent="0.2">
      <c r="B20397" s="465"/>
      <c r="C20397" s="465"/>
    </row>
    <row r="20398" spans="2:3" x14ac:dyDescent="0.2">
      <c r="B20398" s="465"/>
      <c r="C20398" s="465"/>
    </row>
    <row r="20399" spans="2:3" x14ac:dyDescent="0.2">
      <c r="B20399" s="465"/>
      <c r="C20399" s="465"/>
    </row>
    <row r="20400" spans="2:3" x14ac:dyDescent="0.2">
      <c r="B20400" s="465"/>
      <c r="C20400" s="465"/>
    </row>
    <row r="20401" spans="2:3" x14ac:dyDescent="0.2">
      <c r="B20401" s="465"/>
      <c r="C20401" s="465"/>
    </row>
    <row r="20402" spans="2:3" x14ac:dyDescent="0.2">
      <c r="B20402" s="465"/>
      <c r="C20402" s="465"/>
    </row>
    <row r="20403" spans="2:3" x14ac:dyDescent="0.2">
      <c r="B20403" s="465"/>
      <c r="C20403" s="465"/>
    </row>
    <row r="20404" spans="2:3" x14ac:dyDescent="0.2">
      <c r="B20404" s="465"/>
      <c r="C20404" s="465"/>
    </row>
    <row r="20405" spans="2:3" x14ac:dyDescent="0.2">
      <c r="B20405" s="465"/>
      <c r="C20405" s="465"/>
    </row>
    <row r="20406" spans="2:3" x14ac:dyDescent="0.2">
      <c r="B20406" s="465"/>
      <c r="C20406" s="465"/>
    </row>
    <row r="20407" spans="2:3" x14ac:dyDescent="0.2">
      <c r="B20407" s="465"/>
      <c r="C20407" s="465"/>
    </row>
    <row r="20408" spans="2:3" x14ac:dyDescent="0.2">
      <c r="B20408" s="465"/>
      <c r="C20408" s="465"/>
    </row>
    <row r="20409" spans="2:3" x14ac:dyDescent="0.2">
      <c r="B20409" s="465"/>
      <c r="C20409" s="465"/>
    </row>
    <row r="20410" spans="2:3" x14ac:dyDescent="0.2">
      <c r="B20410" s="465"/>
      <c r="C20410" s="465"/>
    </row>
    <row r="20411" spans="2:3" x14ac:dyDescent="0.2">
      <c r="B20411" s="465"/>
      <c r="C20411" s="465"/>
    </row>
    <row r="20412" spans="2:3" x14ac:dyDescent="0.2">
      <c r="B20412" s="465"/>
      <c r="C20412" s="465"/>
    </row>
    <row r="20413" spans="2:3" x14ac:dyDescent="0.2">
      <c r="B20413" s="465"/>
      <c r="C20413" s="465"/>
    </row>
    <row r="20414" spans="2:3" x14ac:dyDescent="0.2">
      <c r="B20414" s="465"/>
      <c r="C20414" s="465"/>
    </row>
    <row r="20415" spans="2:3" x14ac:dyDescent="0.2">
      <c r="B20415" s="465"/>
      <c r="C20415" s="465"/>
    </row>
    <row r="20416" spans="2:3" x14ac:dyDescent="0.2">
      <c r="B20416" s="465"/>
      <c r="C20416" s="465"/>
    </row>
    <row r="20417" spans="2:3" x14ac:dyDescent="0.2">
      <c r="B20417" s="465"/>
      <c r="C20417" s="465"/>
    </row>
    <row r="20418" spans="2:3" x14ac:dyDescent="0.2">
      <c r="B20418" s="465"/>
      <c r="C20418" s="465"/>
    </row>
    <row r="20419" spans="2:3" x14ac:dyDescent="0.2">
      <c r="B20419" s="465"/>
      <c r="C20419" s="465"/>
    </row>
    <row r="20420" spans="2:3" x14ac:dyDescent="0.2">
      <c r="B20420" s="465"/>
      <c r="C20420" s="465"/>
    </row>
    <row r="20421" spans="2:3" x14ac:dyDescent="0.2">
      <c r="B20421" s="465"/>
      <c r="C20421" s="465"/>
    </row>
    <row r="20422" spans="2:3" x14ac:dyDescent="0.2">
      <c r="B20422" s="465"/>
      <c r="C20422" s="465"/>
    </row>
    <row r="20423" spans="2:3" x14ac:dyDescent="0.2">
      <c r="B20423" s="465"/>
      <c r="C20423" s="465"/>
    </row>
    <row r="20424" spans="2:3" x14ac:dyDescent="0.2">
      <c r="B20424" s="465"/>
      <c r="C20424" s="465"/>
    </row>
    <row r="20425" spans="2:3" x14ac:dyDescent="0.2">
      <c r="B20425" s="465"/>
      <c r="C20425" s="465"/>
    </row>
    <row r="20426" spans="2:3" x14ac:dyDescent="0.2">
      <c r="B20426" s="465"/>
      <c r="C20426" s="465"/>
    </row>
    <row r="20427" spans="2:3" x14ac:dyDescent="0.2">
      <c r="B20427" s="465"/>
      <c r="C20427" s="465"/>
    </row>
    <row r="20428" spans="2:3" x14ac:dyDescent="0.2">
      <c r="B20428" s="465"/>
      <c r="C20428" s="465"/>
    </row>
    <row r="20429" spans="2:3" x14ac:dyDescent="0.2">
      <c r="B20429" s="465"/>
      <c r="C20429" s="465"/>
    </row>
    <row r="20430" spans="2:3" x14ac:dyDescent="0.2">
      <c r="B20430" s="465"/>
      <c r="C20430" s="465"/>
    </row>
    <row r="20431" spans="2:3" x14ac:dyDescent="0.2">
      <c r="B20431" s="465"/>
      <c r="C20431" s="465"/>
    </row>
    <row r="20432" spans="2:3" x14ac:dyDescent="0.2">
      <c r="B20432" s="465"/>
      <c r="C20432" s="465"/>
    </row>
    <row r="20433" spans="2:3" x14ac:dyDescent="0.2">
      <c r="B20433" s="465"/>
      <c r="C20433" s="465"/>
    </row>
    <row r="20434" spans="2:3" x14ac:dyDescent="0.2">
      <c r="B20434" s="465"/>
      <c r="C20434" s="465"/>
    </row>
    <row r="20435" spans="2:3" x14ac:dyDescent="0.2">
      <c r="B20435" s="465"/>
      <c r="C20435" s="465"/>
    </row>
    <row r="20436" spans="2:3" x14ac:dyDescent="0.2">
      <c r="B20436" s="465"/>
      <c r="C20436" s="465"/>
    </row>
    <row r="20437" spans="2:3" x14ac:dyDescent="0.2">
      <c r="B20437" s="465"/>
      <c r="C20437" s="465"/>
    </row>
    <row r="20438" spans="2:3" x14ac:dyDescent="0.2">
      <c r="B20438" s="465"/>
      <c r="C20438" s="465"/>
    </row>
    <row r="20439" spans="2:3" x14ac:dyDescent="0.2">
      <c r="B20439" s="465"/>
      <c r="C20439" s="465"/>
    </row>
    <row r="20440" spans="2:3" x14ac:dyDescent="0.2">
      <c r="B20440" s="465"/>
      <c r="C20440" s="465"/>
    </row>
    <row r="20441" spans="2:3" x14ac:dyDescent="0.2">
      <c r="B20441" s="465"/>
      <c r="C20441" s="465"/>
    </row>
    <row r="20442" spans="2:3" x14ac:dyDescent="0.2">
      <c r="B20442" s="465"/>
      <c r="C20442" s="465"/>
    </row>
    <row r="20443" spans="2:3" x14ac:dyDescent="0.2">
      <c r="B20443" s="465"/>
      <c r="C20443" s="465"/>
    </row>
    <row r="20444" spans="2:3" x14ac:dyDescent="0.2">
      <c r="B20444" s="465"/>
      <c r="C20444" s="465"/>
    </row>
    <row r="20445" spans="2:3" x14ac:dyDescent="0.2">
      <c r="B20445" s="465"/>
      <c r="C20445" s="465"/>
    </row>
    <row r="20446" spans="2:3" x14ac:dyDescent="0.2">
      <c r="B20446" s="465"/>
      <c r="C20446" s="465"/>
    </row>
    <row r="20447" spans="2:3" x14ac:dyDescent="0.2">
      <c r="B20447" s="465"/>
      <c r="C20447" s="465"/>
    </row>
    <row r="20448" spans="2:3" x14ac:dyDescent="0.2">
      <c r="B20448" s="465"/>
      <c r="C20448" s="465"/>
    </row>
    <row r="20449" spans="2:3" x14ac:dyDescent="0.2">
      <c r="B20449" s="465"/>
      <c r="C20449" s="465"/>
    </row>
    <row r="20450" spans="2:3" x14ac:dyDescent="0.2">
      <c r="B20450" s="465"/>
      <c r="C20450" s="465"/>
    </row>
    <row r="20451" spans="2:3" x14ac:dyDescent="0.2">
      <c r="B20451" s="465"/>
      <c r="C20451" s="465"/>
    </row>
    <row r="20452" spans="2:3" x14ac:dyDescent="0.2">
      <c r="B20452" s="465"/>
      <c r="C20452" s="465"/>
    </row>
    <row r="20453" spans="2:3" x14ac:dyDescent="0.2">
      <c r="B20453" s="465"/>
      <c r="C20453" s="465"/>
    </row>
    <row r="20454" spans="2:3" x14ac:dyDescent="0.2">
      <c r="B20454" s="465"/>
      <c r="C20454" s="465"/>
    </row>
    <row r="20455" spans="2:3" x14ac:dyDescent="0.2">
      <c r="B20455" s="465"/>
      <c r="C20455" s="465"/>
    </row>
    <row r="20456" spans="2:3" x14ac:dyDescent="0.2">
      <c r="B20456" s="465"/>
      <c r="C20456" s="465"/>
    </row>
    <row r="20457" spans="2:3" x14ac:dyDescent="0.2">
      <c r="B20457" s="465"/>
      <c r="C20457" s="465"/>
    </row>
    <row r="20458" spans="2:3" x14ac:dyDescent="0.2">
      <c r="B20458" s="465"/>
      <c r="C20458" s="465"/>
    </row>
    <row r="20459" spans="2:3" x14ac:dyDescent="0.2">
      <c r="B20459" s="465"/>
      <c r="C20459" s="465"/>
    </row>
    <row r="20460" spans="2:3" x14ac:dyDescent="0.2">
      <c r="B20460" s="465"/>
      <c r="C20460" s="465"/>
    </row>
    <row r="20461" spans="2:3" x14ac:dyDescent="0.2">
      <c r="B20461" s="465"/>
      <c r="C20461" s="465"/>
    </row>
    <row r="20462" spans="2:3" x14ac:dyDescent="0.2">
      <c r="B20462" s="465"/>
      <c r="C20462" s="465"/>
    </row>
    <row r="20463" spans="2:3" x14ac:dyDescent="0.2">
      <c r="B20463" s="465"/>
      <c r="C20463" s="465"/>
    </row>
    <row r="20464" spans="2:3" x14ac:dyDescent="0.2">
      <c r="B20464" s="465"/>
      <c r="C20464" s="465"/>
    </row>
    <row r="20465" spans="2:3" x14ac:dyDescent="0.2">
      <c r="B20465" s="465"/>
      <c r="C20465" s="465"/>
    </row>
    <row r="20466" spans="2:3" x14ac:dyDescent="0.2">
      <c r="B20466" s="465"/>
      <c r="C20466" s="465"/>
    </row>
    <row r="20467" spans="2:3" x14ac:dyDescent="0.2">
      <c r="B20467" s="465"/>
      <c r="C20467" s="465"/>
    </row>
    <row r="20468" spans="2:3" x14ac:dyDescent="0.2">
      <c r="B20468" s="465"/>
      <c r="C20468" s="465"/>
    </row>
    <row r="20469" spans="2:3" x14ac:dyDescent="0.2">
      <c r="B20469" s="465"/>
      <c r="C20469" s="465"/>
    </row>
    <row r="20470" spans="2:3" x14ac:dyDescent="0.2">
      <c r="B20470" s="465"/>
      <c r="C20470" s="465"/>
    </row>
    <row r="20471" spans="2:3" x14ac:dyDescent="0.2">
      <c r="B20471" s="465"/>
      <c r="C20471" s="465"/>
    </row>
    <row r="20472" spans="2:3" x14ac:dyDescent="0.2">
      <c r="B20472" s="465"/>
      <c r="C20472" s="465"/>
    </row>
    <row r="20473" spans="2:3" x14ac:dyDescent="0.2">
      <c r="B20473" s="465"/>
      <c r="C20473" s="465"/>
    </row>
    <row r="20474" spans="2:3" x14ac:dyDescent="0.2">
      <c r="B20474" s="465"/>
      <c r="C20474" s="465"/>
    </row>
    <row r="20475" spans="2:3" x14ac:dyDescent="0.2">
      <c r="B20475" s="465"/>
      <c r="C20475" s="465"/>
    </row>
    <row r="20476" spans="2:3" x14ac:dyDescent="0.2">
      <c r="B20476" s="465"/>
      <c r="C20476" s="465"/>
    </row>
    <row r="20477" spans="2:3" x14ac:dyDescent="0.2">
      <c r="B20477" s="465"/>
      <c r="C20477" s="465"/>
    </row>
    <row r="20478" spans="2:3" x14ac:dyDescent="0.2">
      <c r="B20478" s="465"/>
      <c r="C20478" s="465"/>
    </row>
    <row r="20479" spans="2:3" x14ac:dyDescent="0.2">
      <c r="B20479" s="465"/>
      <c r="C20479" s="465"/>
    </row>
    <row r="20480" spans="2:3" x14ac:dyDescent="0.2">
      <c r="B20480" s="465"/>
      <c r="C20480" s="465"/>
    </row>
    <row r="20481" spans="2:3" x14ac:dyDescent="0.2">
      <c r="B20481" s="465"/>
      <c r="C20481" s="465"/>
    </row>
    <row r="20482" spans="2:3" x14ac:dyDescent="0.2">
      <c r="B20482" s="465"/>
      <c r="C20482" s="465"/>
    </row>
    <row r="20483" spans="2:3" x14ac:dyDescent="0.2">
      <c r="B20483" s="465"/>
      <c r="C20483" s="465"/>
    </row>
    <row r="20484" spans="2:3" x14ac:dyDescent="0.2">
      <c r="B20484" s="465"/>
      <c r="C20484" s="465"/>
    </row>
    <row r="20485" spans="2:3" x14ac:dyDescent="0.2">
      <c r="B20485" s="465"/>
      <c r="C20485" s="465"/>
    </row>
    <row r="20486" spans="2:3" x14ac:dyDescent="0.2">
      <c r="B20486" s="465"/>
      <c r="C20486" s="465"/>
    </row>
    <row r="20487" spans="2:3" x14ac:dyDescent="0.2">
      <c r="B20487" s="465"/>
      <c r="C20487" s="465"/>
    </row>
    <row r="20488" spans="2:3" x14ac:dyDescent="0.2">
      <c r="B20488" s="465"/>
      <c r="C20488" s="465"/>
    </row>
    <row r="20489" spans="2:3" x14ac:dyDescent="0.2">
      <c r="B20489" s="465"/>
      <c r="C20489" s="465"/>
    </row>
    <row r="20490" spans="2:3" x14ac:dyDescent="0.2">
      <c r="B20490" s="465"/>
      <c r="C20490" s="465"/>
    </row>
    <row r="20491" spans="2:3" x14ac:dyDescent="0.2">
      <c r="B20491" s="465"/>
      <c r="C20491" s="465"/>
    </row>
    <row r="20492" spans="2:3" x14ac:dyDescent="0.2">
      <c r="B20492" s="465"/>
      <c r="C20492" s="465"/>
    </row>
    <row r="20493" spans="2:3" x14ac:dyDescent="0.2">
      <c r="B20493" s="465"/>
      <c r="C20493" s="465"/>
    </row>
    <row r="20494" spans="2:3" x14ac:dyDescent="0.2">
      <c r="B20494" s="465"/>
      <c r="C20494" s="465"/>
    </row>
    <row r="20495" spans="2:3" x14ac:dyDescent="0.2">
      <c r="B20495" s="465"/>
      <c r="C20495" s="465"/>
    </row>
    <row r="20496" spans="2:3" x14ac:dyDescent="0.2">
      <c r="B20496" s="465"/>
      <c r="C20496" s="465"/>
    </row>
    <row r="20497" spans="2:3" x14ac:dyDescent="0.2">
      <c r="B20497" s="465"/>
      <c r="C20497" s="465"/>
    </row>
    <row r="20498" spans="2:3" x14ac:dyDescent="0.2">
      <c r="B20498" s="465"/>
      <c r="C20498" s="465"/>
    </row>
    <row r="20499" spans="2:3" x14ac:dyDescent="0.2">
      <c r="B20499" s="465"/>
      <c r="C20499" s="465"/>
    </row>
    <row r="20500" spans="2:3" x14ac:dyDescent="0.2">
      <c r="B20500" s="465"/>
      <c r="C20500" s="465"/>
    </row>
    <row r="20501" spans="2:3" x14ac:dyDescent="0.2">
      <c r="B20501" s="465"/>
      <c r="C20501" s="465"/>
    </row>
    <row r="20502" spans="2:3" x14ac:dyDescent="0.2">
      <c r="B20502" s="465"/>
      <c r="C20502" s="465"/>
    </row>
    <row r="20503" spans="2:3" x14ac:dyDescent="0.2">
      <c r="B20503" s="465"/>
      <c r="C20503" s="465"/>
    </row>
    <row r="20504" spans="2:3" x14ac:dyDescent="0.2">
      <c r="B20504" s="465"/>
      <c r="C20504" s="465"/>
    </row>
    <row r="20505" spans="2:3" x14ac:dyDescent="0.2">
      <c r="B20505" s="465"/>
      <c r="C20505" s="465"/>
    </row>
    <row r="20506" spans="2:3" x14ac:dyDescent="0.2">
      <c r="B20506" s="465"/>
      <c r="C20506" s="465"/>
    </row>
    <row r="20507" spans="2:3" x14ac:dyDescent="0.2">
      <c r="B20507" s="465"/>
      <c r="C20507" s="465"/>
    </row>
    <row r="20508" spans="2:3" x14ac:dyDescent="0.2">
      <c r="B20508" s="465"/>
      <c r="C20508" s="465"/>
    </row>
    <row r="20509" spans="2:3" x14ac:dyDescent="0.2">
      <c r="B20509" s="465"/>
      <c r="C20509" s="465"/>
    </row>
    <row r="20510" spans="2:3" x14ac:dyDescent="0.2">
      <c r="B20510" s="465"/>
      <c r="C20510" s="465"/>
    </row>
    <row r="20511" spans="2:3" x14ac:dyDescent="0.2">
      <c r="B20511" s="465"/>
      <c r="C20511" s="465"/>
    </row>
    <row r="20512" spans="2:3" x14ac:dyDescent="0.2">
      <c r="B20512" s="465"/>
      <c r="C20512" s="465"/>
    </row>
    <row r="20513" spans="2:3" x14ac:dyDescent="0.2">
      <c r="B20513" s="465"/>
      <c r="C20513" s="465"/>
    </row>
    <row r="20514" spans="2:3" x14ac:dyDescent="0.2">
      <c r="B20514" s="465"/>
      <c r="C20514" s="465"/>
    </row>
    <row r="20515" spans="2:3" x14ac:dyDescent="0.2">
      <c r="B20515" s="465"/>
      <c r="C20515" s="465"/>
    </row>
    <row r="20516" spans="2:3" x14ac:dyDescent="0.2">
      <c r="B20516" s="465"/>
      <c r="C20516" s="465"/>
    </row>
    <row r="20517" spans="2:3" x14ac:dyDescent="0.2">
      <c r="B20517" s="465"/>
      <c r="C20517" s="465"/>
    </row>
    <row r="20518" spans="2:3" x14ac:dyDescent="0.2">
      <c r="B20518" s="465"/>
      <c r="C20518" s="465"/>
    </row>
    <row r="20519" spans="2:3" x14ac:dyDescent="0.2">
      <c r="B20519" s="465"/>
      <c r="C20519" s="465"/>
    </row>
    <row r="20520" spans="2:3" x14ac:dyDescent="0.2">
      <c r="B20520" s="465"/>
      <c r="C20520" s="465"/>
    </row>
    <row r="20521" spans="2:3" x14ac:dyDescent="0.2">
      <c r="B20521" s="465"/>
      <c r="C20521" s="465"/>
    </row>
    <row r="20522" spans="2:3" x14ac:dyDescent="0.2">
      <c r="B20522" s="465"/>
      <c r="C20522" s="465"/>
    </row>
    <row r="20523" spans="2:3" x14ac:dyDescent="0.2">
      <c r="B20523" s="465"/>
      <c r="C20523" s="465"/>
    </row>
    <row r="20524" spans="2:3" x14ac:dyDescent="0.2">
      <c r="B20524" s="465"/>
      <c r="C20524" s="465"/>
    </row>
    <row r="20525" spans="2:3" x14ac:dyDescent="0.2">
      <c r="B20525" s="465"/>
      <c r="C20525" s="465"/>
    </row>
    <row r="20526" spans="2:3" x14ac:dyDescent="0.2">
      <c r="B20526" s="465"/>
      <c r="C20526" s="465"/>
    </row>
    <row r="20527" spans="2:3" x14ac:dyDescent="0.2">
      <c r="B20527" s="465"/>
      <c r="C20527" s="465"/>
    </row>
    <row r="20528" spans="2:3" x14ac:dyDescent="0.2">
      <c r="B20528" s="465"/>
      <c r="C20528" s="465"/>
    </row>
    <row r="20529" spans="2:3" x14ac:dyDescent="0.2">
      <c r="B20529" s="465"/>
      <c r="C20529" s="465"/>
    </row>
    <row r="20530" spans="2:3" x14ac:dyDescent="0.2">
      <c r="B20530" s="465"/>
      <c r="C20530" s="465"/>
    </row>
    <row r="20531" spans="2:3" x14ac:dyDescent="0.2">
      <c r="B20531" s="465"/>
      <c r="C20531" s="465"/>
    </row>
    <row r="20532" spans="2:3" x14ac:dyDescent="0.2">
      <c r="B20532" s="465"/>
      <c r="C20532" s="465"/>
    </row>
    <row r="20533" spans="2:3" x14ac:dyDescent="0.2">
      <c r="B20533" s="465"/>
      <c r="C20533" s="465"/>
    </row>
    <row r="20534" spans="2:3" x14ac:dyDescent="0.2">
      <c r="B20534" s="465"/>
      <c r="C20534" s="465"/>
    </row>
    <row r="20535" spans="2:3" x14ac:dyDescent="0.2">
      <c r="B20535" s="465"/>
      <c r="C20535" s="465"/>
    </row>
    <row r="20536" spans="2:3" x14ac:dyDescent="0.2">
      <c r="B20536" s="465"/>
      <c r="C20536" s="465"/>
    </row>
    <row r="20537" spans="2:3" x14ac:dyDescent="0.2">
      <c r="B20537" s="465"/>
      <c r="C20537" s="465"/>
    </row>
    <row r="20538" spans="2:3" x14ac:dyDescent="0.2">
      <c r="B20538" s="465"/>
      <c r="C20538" s="465"/>
    </row>
    <row r="20539" spans="2:3" x14ac:dyDescent="0.2">
      <c r="B20539" s="465"/>
      <c r="C20539" s="465"/>
    </row>
    <row r="20540" spans="2:3" x14ac:dyDescent="0.2">
      <c r="B20540" s="465"/>
      <c r="C20540" s="465"/>
    </row>
    <row r="20541" spans="2:3" x14ac:dyDescent="0.2">
      <c r="B20541" s="465"/>
      <c r="C20541" s="465"/>
    </row>
    <row r="20542" spans="2:3" x14ac:dyDescent="0.2">
      <c r="B20542" s="465"/>
      <c r="C20542" s="465"/>
    </row>
    <row r="20543" spans="2:3" x14ac:dyDescent="0.2">
      <c r="B20543" s="465"/>
      <c r="C20543" s="465"/>
    </row>
    <row r="20544" spans="2:3" x14ac:dyDescent="0.2">
      <c r="B20544" s="465"/>
      <c r="C20544" s="465"/>
    </row>
    <row r="20545" spans="2:3" x14ac:dyDescent="0.2">
      <c r="B20545" s="465"/>
      <c r="C20545" s="465"/>
    </row>
    <row r="20546" spans="2:3" x14ac:dyDescent="0.2">
      <c r="B20546" s="465"/>
      <c r="C20546" s="465"/>
    </row>
    <row r="20547" spans="2:3" x14ac:dyDescent="0.2">
      <c r="B20547" s="465"/>
      <c r="C20547" s="465"/>
    </row>
    <row r="20548" spans="2:3" x14ac:dyDescent="0.2">
      <c r="B20548" s="465"/>
      <c r="C20548" s="465"/>
    </row>
    <row r="20549" spans="2:3" x14ac:dyDescent="0.2">
      <c r="B20549" s="465"/>
      <c r="C20549" s="465"/>
    </row>
    <row r="20550" spans="2:3" x14ac:dyDescent="0.2">
      <c r="B20550" s="465"/>
      <c r="C20550" s="465"/>
    </row>
    <row r="20551" spans="2:3" x14ac:dyDescent="0.2">
      <c r="B20551" s="465"/>
      <c r="C20551" s="465"/>
    </row>
    <row r="20552" spans="2:3" x14ac:dyDescent="0.2">
      <c r="B20552" s="465"/>
      <c r="C20552" s="465"/>
    </row>
    <row r="20553" spans="2:3" x14ac:dyDescent="0.2">
      <c r="B20553" s="465"/>
      <c r="C20553" s="465"/>
    </row>
    <row r="20554" spans="2:3" x14ac:dyDescent="0.2">
      <c r="B20554" s="465"/>
      <c r="C20554" s="465"/>
    </row>
    <row r="20555" spans="2:3" x14ac:dyDescent="0.2">
      <c r="B20555" s="465"/>
      <c r="C20555" s="465"/>
    </row>
    <row r="20556" spans="2:3" x14ac:dyDescent="0.2">
      <c r="B20556" s="465"/>
      <c r="C20556" s="465"/>
    </row>
    <row r="20557" spans="2:3" x14ac:dyDescent="0.2">
      <c r="B20557" s="465"/>
      <c r="C20557" s="465"/>
    </row>
    <row r="20558" spans="2:3" x14ac:dyDescent="0.2">
      <c r="B20558" s="465"/>
      <c r="C20558" s="465"/>
    </row>
    <row r="20559" spans="2:3" x14ac:dyDescent="0.2">
      <c r="B20559" s="465"/>
      <c r="C20559" s="465"/>
    </row>
    <row r="20560" spans="2:3" x14ac:dyDescent="0.2">
      <c r="B20560" s="465"/>
      <c r="C20560" s="465"/>
    </row>
    <row r="20561" spans="2:3" x14ac:dyDescent="0.2">
      <c r="B20561" s="465"/>
      <c r="C20561" s="465"/>
    </row>
    <row r="20562" spans="2:3" x14ac:dyDescent="0.2">
      <c r="B20562" s="465"/>
      <c r="C20562" s="465"/>
    </row>
    <row r="20563" spans="2:3" x14ac:dyDescent="0.2">
      <c r="B20563" s="465"/>
      <c r="C20563" s="465"/>
    </row>
    <row r="20564" spans="2:3" x14ac:dyDescent="0.2">
      <c r="B20564" s="465"/>
      <c r="C20564" s="465"/>
    </row>
    <row r="20565" spans="2:3" x14ac:dyDescent="0.2">
      <c r="B20565" s="465"/>
      <c r="C20565" s="465"/>
    </row>
    <row r="20566" spans="2:3" x14ac:dyDescent="0.2">
      <c r="B20566" s="465"/>
      <c r="C20566" s="465"/>
    </row>
    <row r="20567" spans="2:3" x14ac:dyDescent="0.2">
      <c r="B20567" s="465"/>
      <c r="C20567" s="465"/>
    </row>
    <row r="20568" spans="2:3" x14ac:dyDescent="0.2">
      <c r="B20568" s="465"/>
      <c r="C20568" s="465"/>
    </row>
    <row r="20569" spans="2:3" x14ac:dyDescent="0.2">
      <c r="B20569" s="465"/>
      <c r="C20569" s="465"/>
    </row>
    <row r="20570" spans="2:3" x14ac:dyDescent="0.2">
      <c r="B20570" s="465"/>
      <c r="C20570" s="465"/>
    </row>
    <row r="20571" spans="2:3" x14ac:dyDescent="0.2">
      <c r="B20571" s="465"/>
      <c r="C20571" s="465"/>
    </row>
    <row r="20572" spans="2:3" x14ac:dyDescent="0.2">
      <c r="B20572" s="465"/>
      <c r="C20572" s="465"/>
    </row>
    <row r="20573" spans="2:3" x14ac:dyDescent="0.2">
      <c r="B20573" s="465"/>
      <c r="C20573" s="465"/>
    </row>
    <row r="20574" spans="2:3" x14ac:dyDescent="0.2">
      <c r="B20574" s="465"/>
      <c r="C20574" s="465"/>
    </row>
    <row r="20575" spans="2:3" x14ac:dyDescent="0.2">
      <c r="B20575" s="465"/>
      <c r="C20575" s="465"/>
    </row>
    <row r="20576" spans="2:3" x14ac:dyDescent="0.2">
      <c r="B20576" s="465"/>
      <c r="C20576" s="465"/>
    </row>
    <row r="20577" spans="2:3" x14ac:dyDescent="0.2">
      <c r="B20577" s="465"/>
      <c r="C20577" s="465"/>
    </row>
    <row r="20578" spans="2:3" x14ac:dyDescent="0.2">
      <c r="B20578" s="465"/>
      <c r="C20578" s="465"/>
    </row>
    <row r="20579" spans="2:3" x14ac:dyDescent="0.2">
      <c r="B20579" s="465"/>
      <c r="C20579" s="465"/>
    </row>
    <row r="20580" spans="2:3" x14ac:dyDescent="0.2">
      <c r="B20580" s="465"/>
      <c r="C20580" s="465"/>
    </row>
    <row r="20581" spans="2:3" x14ac:dyDescent="0.2">
      <c r="B20581" s="465"/>
      <c r="C20581" s="465"/>
    </row>
    <row r="20582" spans="2:3" x14ac:dyDescent="0.2">
      <c r="B20582" s="465"/>
      <c r="C20582" s="465"/>
    </row>
    <row r="20583" spans="2:3" x14ac:dyDescent="0.2">
      <c r="B20583" s="465"/>
      <c r="C20583" s="465"/>
    </row>
    <row r="20584" spans="2:3" x14ac:dyDescent="0.2">
      <c r="B20584" s="465"/>
      <c r="C20584" s="465"/>
    </row>
    <row r="20585" spans="2:3" x14ac:dyDescent="0.2">
      <c r="B20585" s="465"/>
      <c r="C20585" s="465"/>
    </row>
    <row r="20586" spans="2:3" x14ac:dyDescent="0.2">
      <c r="B20586" s="465"/>
      <c r="C20586" s="465"/>
    </row>
    <row r="20587" spans="2:3" x14ac:dyDescent="0.2">
      <c r="B20587" s="465"/>
      <c r="C20587" s="465"/>
    </row>
    <row r="20588" spans="2:3" x14ac:dyDescent="0.2">
      <c r="B20588" s="465"/>
      <c r="C20588" s="465"/>
    </row>
    <row r="20589" spans="2:3" x14ac:dyDescent="0.2">
      <c r="B20589" s="465"/>
      <c r="C20589" s="465"/>
    </row>
    <row r="20590" spans="2:3" x14ac:dyDescent="0.2">
      <c r="B20590" s="465"/>
      <c r="C20590" s="465"/>
    </row>
    <row r="20591" spans="2:3" x14ac:dyDescent="0.2">
      <c r="B20591" s="465"/>
      <c r="C20591" s="465"/>
    </row>
    <row r="20592" spans="2:3" x14ac:dyDescent="0.2">
      <c r="B20592" s="465"/>
      <c r="C20592" s="465"/>
    </row>
    <row r="20593" spans="2:3" x14ac:dyDescent="0.2">
      <c r="B20593" s="465"/>
      <c r="C20593" s="465"/>
    </row>
    <row r="20594" spans="2:3" x14ac:dyDescent="0.2">
      <c r="B20594" s="465"/>
      <c r="C20594" s="465"/>
    </row>
    <row r="20595" spans="2:3" x14ac:dyDescent="0.2">
      <c r="B20595" s="465"/>
      <c r="C20595" s="465"/>
    </row>
    <row r="20596" spans="2:3" x14ac:dyDescent="0.2">
      <c r="B20596" s="465"/>
      <c r="C20596" s="465"/>
    </row>
    <row r="20597" spans="2:3" x14ac:dyDescent="0.2">
      <c r="B20597" s="465"/>
      <c r="C20597" s="465"/>
    </row>
    <row r="20598" spans="2:3" x14ac:dyDescent="0.2">
      <c r="B20598" s="465"/>
      <c r="C20598" s="465"/>
    </row>
    <row r="20599" spans="2:3" x14ac:dyDescent="0.2">
      <c r="B20599" s="465"/>
      <c r="C20599" s="465"/>
    </row>
    <row r="20600" spans="2:3" x14ac:dyDescent="0.2">
      <c r="B20600" s="465"/>
      <c r="C20600" s="465"/>
    </row>
    <row r="20601" spans="2:3" x14ac:dyDescent="0.2">
      <c r="B20601" s="465"/>
      <c r="C20601" s="465"/>
    </row>
    <row r="20602" spans="2:3" x14ac:dyDescent="0.2">
      <c r="B20602" s="465"/>
      <c r="C20602" s="465"/>
    </row>
    <row r="20603" spans="2:3" x14ac:dyDescent="0.2">
      <c r="B20603" s="465"/>
      <c r="C20603" s="465"/>
    </row>
    <row r="20604" spans="2:3" x14ac:dyDescent="0.2">
      <c r="B20604" s="465"/>
      <c r="C20604" s="465"/>
    </row>
    <row r="20605" spans="2:3" x14ac:dyDescent="0.2">
      <c r="B20605" s="465"/>
      <c r="C20605" s="465"/>
    </row>
    <row r="20606" spans="2:3" x14ac:dyDescent="0.2">
      <c r="B20606" s="465"/>
      <c r="C20606" s="465"/>
    </row>
    <row r="20607" spans="2:3" x14ac:dyDescent="0.2">
      <c r="B20607" s="465"/>
      <c r="C20607" s="465"/>
    </row>
    <row r="20608" spans="2:3" x14ac:dyDescent="0.2">
      <c r="B20608" s="465"/>
      <c r="C20608" s="465"/>
    </row>
    <row r="20609" spans="2:3" x14ac:dyDescent="0.2">
      <c r="B20609" s="465"/>
      <c r="C20609" s="465"/>
    </row>
    <row r="20610" spans="2:3" x14ac:dyDescent="0.2">
      <c r="B20610" s="465"/>
      <c r="C20610" s="465"/>
    </row>
    <row r="20611" spans="2:3" x14ac:dyDescent="0.2">
      <c r="B20611" s="465"/>
      <c r="C20611" s="465"/>
    </row>
    <row r="20612" spans="2:3" x14ac:dyDescent="0.2">
      <c r="B20612" s="465"/>
      <c r="C20612" s="465"/>
    </row>
    <row r="20613" spans="2:3" x14ac:dyDescent="0.2">
      <c r="B20613" s="465"/>
      <c r="C20613" s="465"/>
    </row>
    <row r="20614" spans="2:3" x14ac:dyDescent="0.2">
      <c r="B20614" s="465"/>
      <c r="C20614" s="465"/>
    </row>
    <row r="20615" spans="2:3" x14ac:dyDescent="0.2">
      <c r="B20615" s="465"/>
      <c r="C20615" s="465"/>
    </row>
    <row r="20616" spans="2:3" x14ac:dyDescent="0.2">
      <c r="B20616" s="465"/>
      <c r="C20616" s="465"/>
    </row>
    <row r="20617" spans="2:3" x14ac:dyDescent="0.2">
      <c r="B20617" s="465"/>
      <c r="C20617" s="465"/>
    </row>
    <row r="20618" spans="2:3" x14ac:dyDescent="0.2">
      <c r="B20618" s="465"/>
      <c r="C20618" s="465"/>
    </row>
    <row r="20619" spans="2:3" x14ac:dyDescent="0.2">
      <c r="B20619" s="465"/>
      <c r="C20619" s="465"/>
    </row>
    <row r="20620" spans="2:3" x14ac:dyDescent="0.2">
      <c r="B20620" s="465"/>
      <c r="C20620" s="465"/>
    </row>
    <row r="20621" spans="2:3" x14ac:dyDescent="0.2">
      <c r="B20621" s="465"/>
      <c r="C20621" s="465"/>
    </row>
    <row r="20622" spans="2:3" x14ac:dyDescent="0.2">
      <c r="B20622" s="465"/>
      <c r="C20622" s="465"/>
    </row>
    <row r="20623" spans="2:3" x14ac:dyDescent="0.2">
      <c r="B20623" s="465"/>
      <c r="C20623" s="465"/>
    </row>
    <row r="20624" spans="2:3" x14ac:dyDescent="0.2">
      <c r="B20624" s="465"/>
      <c r="C20624" s="465"/>
    </row>
    <row r="20625" spans="2:3" x14ac:dyDescent="0.2">
      <c r="B20625" s="465"/>
      <c r="C20625" s="465"/>
    </row>
    <row r="20626" spans="2:3" x14ac:dyDescent="0.2">
      <c r="B20626" s="465"/>
      <c r="C20626" s="465"/>
    </row>
    <row r="20627" spans="2:3" x14ac:dyDescent="0.2">
      <c r="B20627" s="465"/>
      <c r="C20627" s="465"/>
    </row>
    <row r="20628" spans="2:3" x14ac:dyDescent="0.2">
      <c r="B20628" s="465"/>
      <c r="C20628" s="465"/>
    </row>
    <row r="20629" spans="2:3" x14ac:dyDescent="0.2">
      <c r="B20629" s="465"/>
      <c r="C20629" s="465"/>
    </row>
    <row r="20630" spans="2:3" x14ac:dyDescent="0.2">
      <c r="B20630" s="465"/>
      <c r="C20630" s="465"/>
    </row>
    <row r="20631" spans="2:3" x14ac:dyDescent="0.2">
      <c r="B20631" s="465"/>
      <c r="C20631" s="465"/>
    </row>
    <row r="20632" spans="2:3" x14ac:dyDescent="0.2">
      <c r="B20632" s="465"/>
      <c r="C20632" s="465"/>
    </row>
    <row r="20633" spans="2:3" x14ac:dyDescent="0.2">
      <c r="B20633" s="465"/>
      <c r="C20633" s="465"/>
    </row>
    <row r="20634" spans="2:3" x14ac:dyDescent="0.2">
      <c r="B20634" s="465"/>
      <c r="C20634" s="465"/>
    </row>
    <row r="20635" spans="2:3" x14ac:dyDescent="0.2">
      <c r="B20635" s="465"/>
      <c r="C20635" s="465"/>
    </row>
    <row r="20636" spans="2:3" x14ac:dyDescent="0.2">
      <c r="B20636" s="465"/>
      <c r="C20636" s="465"/>
    </row>
    <row r="20637" spans="2:3" x14ac:dyDescent="0.2">
      <c r="B20637" s="465"/>
      <c r="C20637" s="465"/>
    </row>
    <row r="20638" spans="2:3" x14ac:dyDescent="0.2">
      <c r="B20638" s="465"/>
      <c r="C20638" s="465"/>
    </row>
    <row r="20639" spans="2:3" x14ac:dyDescent="0.2">
      <c r="B20639" s="465"/>
      <c r="C20639" s="465"/>
    </row>
    <row r="20640" spans="2:3" x14ac:dyDescent="0.2">
      <c r="B20640" s="465"/>
      <c r="C20640" s="465"/>
    </row>
    <row r="20641" spans="2:3" x14ac:dyDescent="0.2">
      <c r="B20641" s="465"/>
      <c r="C20641" s="465"/>
    </row>
    <row r="20642" spans="2:3" x14ac:dyDescent="0.2">
      <c r="B20642" s="465"/>
      <c r="C20642" s="465"/>
    </row>
    <row r="20643" spans="2:3" x14ac:dyDescent="0.2">
      <c r="B20643" s="465"/>
      <c r="C20643" s="465"/>
    </row>
    <row r="20644" spans="2:3" x14ac:dyDescent="0.2">
      <c r="B20644" s="465"/>
      <c r="C20644" s="465"/>
    </row>
    <row r="20645" spans="2:3" x14ac:dyDescent="0.2">
      <c r="B20645" s="465"/>
      <c r="C20645" s="465"/>
    </row>
    <row r="20646" spans="2:3" x14ac:dyDescent="0.2">
      <c r="B20646" s="465"/>
      <c r="C20646" s="465"/>
    </row>
    <row r="20647" spans="2:3" x14ac:dyDescent="0.2">
      <c r="B20647" s="465"/>
      <c r="C20647" s="465"/>
    </row>
    <row r="20648" spans="2:3" x14ac:dyDescent="0.2">
      <c r="B20648" s="465"/>
      <c r="C20648" s="465"/>
    </row>
    <row r="20649" spans="2:3" x14ac:dyDescent="0.2">
      <c r="B20649" s="465"/>
      <c r="C20649" s="465"/>
    </row>
    <row r="20650" spans="2:3" x14ac:dyDescent="0.2">
      <c r="B20650" s="465"/>
      <c r="C20650" s="465"/>
    </row>
    <row r="20651" spans="2:3" x14ac:dyDescent="0.2">
      <c r="B20651" s="465"/>
      <c r="C20651" s="465"/>
    </row>
    <row r="20652" spans="2:3" x14ac:dyDescent="0.2">
      <c r="B20652" s="465"/>
      <c r="C20652" s="465"/>
    </row>
    <row r="20653" spans="2:3" x14ac:dyDescent="0.2">
      <c r="B20653" s="465"/>
      <c r="C20653" s="465"/>
    </row>
    <row r="20654" spans="2:3" x14ac:dyDescent="0.2">
      <c r="B20654" s="465"/>
      <c r="C20654" s="465"/>
    </row>
    <row r="20655" spans="2:3" x14ac:dyDescent="0.2">
      <c r="B20655" s="465"/>
      <c r="C20655" s="465"/>
    </row>
    <row r="20656" spans="2:3" x14ac:dyDescent="0.2">
      <c r="B20656" s="465"/>
      <c r="C20656" s="465"/>
    </row>
    <row r="20657" spans="2:3" x14ac:dyDescent="0.2">
      <c r="B20657" s="465"/>
      <c r="C20657" s="465"/>
    </row>
    <row r="20658" spans="2:3" x14ac:dyDescent="0.2">
      <c r="B20658" s="465"/>
      <c r="C20658" s="465"/>
    </row>
    <row r="20659" spans="2:3" x14ac:dyDescent="0.2">
      <c r="B20659" s="465"/>
      <c r="C20659" s="465"/>
    </row>
    <row r="20660" spans="2:3" x14ac:dyDescent="0.2">
      <c r="B20660" s="465"/>
      <c r="C20660" s="465"/>
    </row>
    <row r="20661" spans="2:3" x14ac:dyDescent="0.2">
      <c r="B20661" s="465"/>
      <c r="C20661" s="465"/>
    </row>
    <row r="20662" spans="2:3" x14ac:dyDescent="0.2">
      <c r="B20662" s="465"/>
      <c r="C20662" s="465"/>
    </row>
    <row r="20663" spans="2:3" x14ac:dyDescent="0.2">
      <c r="B20663" s="465"/>
      <c r="C20663" s="465"/>
    </row>
    <row r="20664" spans="2:3" x14ac:dyDescent="0.2">
      <c r="B20664" s="465"/>
      <c r="C20664" s="465"/>
    </row>
    <row r="20665" spans="2:3" x14ac:dyDescent="0.2">
      <c r="B20665" s="465"/>
      <c r="C20665" s="465"/>
    </row>
    <row r="20666" spans="2:3" x14ac:dyDescent="0.2">
      <c r="B20666" s="465"/>
      <c r="C20666" s="465"/>
    </row>
    <row r="20667" spans="2:3" x14ac:dyDescent="0.2">
      <c r="B20667" s="465"/>
      <c r="C20667" s="465"/>
    </row>
    <row r="20668" spans="2:3" x14ac:dyDescent="0.2">
      <c r="B20668" s="465"/>
      <c r="C20668" s="465"/>
    </row>
    <row r="20669" spans="2:3" x14ac:dyDescent="0.2">
      <c r="B20669" s="465"/>
      <c r="C20669" s="465"/>
    </row>
    <row r="20670" spans="2:3" x14ac:dyDescent="0.2">
      <c r="B20670" s="465"/>
      <c r="C20670" s="465"/>
    </row>
    <row r="20671" spans="2:3" x14ac:dyDescent="0.2">
      <c r="B20671" s="465"/>
      <c r="C20671" s="465"/>
    </row>
    <row r="20672" spans="2:3" x14ac:dyDescent="0.2">
      <c r="B20672" s="465"/>
      <c r="C20672" s="465"/>
    </row>
    <row r="20673" spans="2:3" x14ac:dyDescent="0.2">
      <c r="B20673" s="465"/>
      <c r="C20673" s="465"/>
    </row>
    <row r="20674" spans="2:3" x14ac:dyDescent="0.2">
      <c r="B20674" s="465"/>
      <c r="C20674" s="465"/>
    </row>
    <row r="20675" spans="2:3" x14ac:dyDescent="0.2">
      <c r="B20675" s="465"/>
      <c r="C20675" s="465"/>
    </row>
    <row r="20676" spans="2:3" x14ac:dyDescent="0.2">
      <c r="B20676" s="465"/>
      <c r="C20676" s="465"/>
    </row>
    <row r="20677" spans="2:3" x14ac:dyDescent="0.2">
      <c r="B20677" s="465"/>
      <c r="C20677" s="465"/>
    </row>
    <row r="20678" spans="2:3" x14ac:dyDescent="0.2">
      <c r="B20678" s="465"/>
      <c r="C20678" s="465"/>
    </row>
    <row r="20679" spans="2:3" x14ac:dyDescent="0.2">
      <c r="B20679" s="465"/>
      <c r="C20679" s="465"/>
    </row>
    <row r="20680" spans="2:3" x14ac:dyDescent="0.2">
      <c r="B20680" s="465"/>
      <c r="C20680" s="465"/>
    </row>
    <row r="20681" spans="2:3" x14ac:dyDescent="0.2">
      <c r="B20681" s="465"/>
      <c r="C20681" s="465"/>
    </row>
    <row r="20682" spans="2:3" x14ac:dyDescent="0.2">
      <c r="B20682" s="465"/>
      <c r="C20682" s="465"/>
    </row>
    <row r="20683" spans="2:3" x14ac:dyDescent="0.2">
      <c r="B20683" s="465"/>
      <c r="C20683" s="465"/>
    </row>
    <row r="20684" spans="2:3" x14ac:dyDescent="0.2">
      <c r="B20684" s="465"/>
      <c r="C20684" s="465"/>
    </row>
    <row r="20685" spans="2:3" x14ac:dyDescent="0.2">
      <c r="B20685" s="465"/>
      <c r="C20685" s="465"/>
    </row>
    <row r="20686" spans="2:3" x14ac:dyDescent="0.2">
      <c r="B20686" s="465"/>
      <c r="C20686" s="465"/>
    </row>
    <row r="20687" spans="2:3" x14ac:dyDescent="0.2">
      <c r="B20687" s="465"/>
      <c r="C20687" s="465"/>
    </row>
    <row r="20688" spans="2:3" x14ac:dyDescent="0.2">
      <c r="B20688" s="465"/>
      <c r="C20688" s="465"/>
    </row>
  </sheetData>
  <pageMargins left="0.75" right="0.75" top="1" bottom="1" header="0.5" footer="0.5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518C3-93A5-44A4-AA7A-D87F2C13E0B0}">
  <sheetPr codeName="Arkusz111"/>
  <dimension ref="B2:C20688"/>
  <sheetViews>
    <sheetView zoomScaleNormal="100" workbookViewId="0">
      <selection activeCell="A4" sqref="A4:XFD5"/>
    </sheetView>
  </sheetViews>
  <sheetFormatPr defaultColWidth="9.140625" defaultRowHeight="12.75" x14ac:dyDescent="0.2"/>
  <cols>
    <col min="1" max="1" width="9.140625" style="463"/>
    <col min="2" max="2" width="24.140625" style="463" customWidth="1"/>
    <col min="3" max="3" width="32" style="462" bestFit="1" customWidth="1"/>
    <col min="4" max="16384" width="9.140625" style="463"/>
  </cols>
  <sheetData>
    <row r="2" spans="2:3" x14ac:dyDescent="0.2">
      <c r="B2" s="466" t="s">
        <v>1075</v>
      </c>
    </row>
    <row r="4" spans="2:3" s="720" customFormat="1" ht="25.5" x14ac:dyDescent="0.2">
      <c r="B4" s="722" t="s">
        <v>1076</v>
      </c>
      <c r="C4" s="723" t="s">
        <v>1071</v>
      </c>
    </row>
    <row r="5" spans="2:3" s="720" customFormat="1" ht="25.5" x14ac:dyDescent="0.2">
      <c r="B5" s="722" t="s">
        <v>1077</v>
      </c>
      <c r="C5" s="723" t="s">
        <v>1073</v>
      </c>
    </row>
    <row r="6" spans="2:3" ht="12.75" customHeight="1" x14ac:dyDescent="0.2">
      <c r="B6" s="467">
        <v>0.93172697100000001</v>
      </c>
      <c r="C6" s="464">
        <v>1.1645000000000001</v>
      </c>
    </row>
    <row r="7" spans="2:3" ht="12.75" customHeight="1" x14ac:dyDescent="0.2">
      <c r="B7" s="467">
        <v>0.82771467600000004</v>
      </c>
      <c r="C7" s="464">
        <v>1.2699</v>
      </c>
    </row>
    <row r="8" spans="2:3" ht="12.75" customHeight="1" x14ac:dyDescent="0.2">
      <c r="B8" s="467">
        <v>2.2051900000000001E-3</v>
      </c>
      <c r="C8" s="464">
        <v>1</v>
      </c>
    </row>
    <row r="9" spans="2:3" ht="12.75" customHeight="1" x14ac:dyDescent="0.2">
      <c r="B9" s="467">
        <v>1.9550926E-2</v>
      </c>
      <c r="C9" s="464">
        <v>1.0194000000000001</v>
      </c>
    </row>
    <row r="10" spans="2:3" ht="12.75" customHeight="1" x14ac:dyDescent="0.2">
      <c r="B10" s="467">
        <v>0.57035799099999995</v>
      </c>
      <c r="C10" s="464">
        <v>1.2541</v>
      </c>
    </row>
    <row r="11" spans="2:3" ht="12.75" customHeight="1" x14ac:dyDescent="0.2">
      <c r="B11" s="467">
        <v>0.44026793600000003</v>
      </c>
      <c r="C11" s="464">
        <v>1.1973</v>
      </c>
    </row>
    <row r="12" spans="2:3" ht="12.75" customHeight="1" x14ac:dyDescent="0.2">
      <c r="B12" s="467">
        <v>0.110350721</v>
      </c>
      <c r="C12" s="464">
        <v>1.4213999999999998</v>
      </c>
    </row>
    <row r="13" spans="2:3" ht="12.75" customHeight="1" x14ac:dyDescent="0.2">
      <c r="B13" s="467">
        <v>1.4342931999999999E-2</v>
      </c>
      <c r="C13" s="464">
        <v>0.99650000000000005</v>
      </c>
    </row>
    <row r="14" spans="2:3" ht="12.75" customHeight="1" x14ac:dyDescent="0.2">
      <c r="B14" s="467">
        <v>2.9866183000000001E-2</v>
      </c>
      <c r="C14" s="464">
        <v>1</v>
      </c>
    </row>
    <row r="15" spans="2:3" ht="12.75" customHeight="1" x14ac:dyDescent="0.2">
      <c r="B15" s="467">
        <v>1.8516758000000001E-2</v>
      </c>
      <c r="C15" s="464">
        <v>1</v>
      </c>
    </row>
    <row r="16" spans="2:3" ht="12.75" customHeight="1" x14ac:dyDescent="0.2">
      <c r="B16" s="467">
        <v>8.6448233999999999E-2</v>
      </c>
      <c r="C16" s="464">
        <v>1.5769</v>
      </c>
    </row>
    <row r="17" spans="2:3" x14ac:dyDescent="0.2">
      <c r="B17" s="467">
        <v>2.0004699999999999E-3</v>
      </c>
      <c r="C17" s="464">
        <v>1</v>
      </c>
    </row>
    <row r="18" spans="2:3" x14ac:dyDescent="0.2">
      <c r="B18" s="467">
        <v>2.2942570000000001E-3</v>
      </c>
      <c r="C18" s="464">
        <v>1</v>
      </c>
    </row>
    <row r="19" spans="2:3" x14ac:dyDescent="0.2">
      <c r="B19" s="467">
        <v>3.0300918E-2</v>
      </c>
      <c r="C19" s="464">
        <v>1.6394</v>
      </c>
    </row>
    <row r="20" spans="2:3" x14ac:dyDescent="0.2">
      <c r="B20" s="467">
        <v>8.7094153999999993E-2</v>
      </c>
      <c r="C20" s="464">
        <v>1.3221000000000001</v>
      </c>
    </row>
    <row r="21" spans="2:3" x14ac:dyDescent="0.2">
      <c r="B21" s="467">
        <v>0.27113352600000001</v>
      </c>
      <c r="C21" s="464">
        <v>1</v>
      </c>
    </row>
    <row r="22" spans="2:3" x14ac:dyDescent="0.2">
      <c r="B22" s="467">
        <v>3.3547895000000001E-2</v>
      </c>
      <c r="C22" s="464">
        <v>1.056</v>
      </c>
    </row>
    <row r="23" spans="2:3" x14ac:dyDescent="0.2">
      <c r="B23" s="467">
        <v>0.123514875</v>
      </c>
      <c r="C23" s="464">
        <v>1</v>
      </c>
    </row>
    <row r="24" spans="2:3" x14ac:dyDescent="0.2">
      <c r="B24" s="467">
        <v>5.2683890999999997E-2</v>
      </c>
      <c r="C24" s="464">
        <v>1.1532</v>
      </c>
    </row>
    <row r="25" spans="2:3" x14ac:dyDescent="0.2">
      <c r="B25" s="467">
        <v>7.2564313000000005E-2</v>
      </c>
      <c r="C25" s="464">
        <v>1</v>
      </c>
    </row>
    <row r="26" spans="2:3" x14ac:dyDescent="0.2">
      <c r="B26" s="467">
        <v>1.795865E-3</v>
      </c>
      <c r="C26" s="464">
        <v>1</v>
      </c>
    </row>
    <row r="27" spans="2:3" x14ac:dyDescent="0.2">
      <c r="B27" s="467">
        <v>8.6908579999999992E-3</v>
      </c>
      <c r="C27" s="464">
        <v>1.5859999999999999</v>
      </c>
    </row>
    <row r="28" spans="2:3" x14ac:dyDescent="0.2">
      <c r="B28" s="467">
        <v>6.8932810000000002E-3</v>
      </c>
      <c r="C28" s="464">
        <v>1.1105</v>
      </c>
    </row>
    <row r="29" spans="2:3" x14ac:dyDescent="0.2">
      <c r="B29" s="467">
        <v>4.8195118000000002E-2</v>
      </c>
      <c r="C29" s="464">
        <v>1</v>
      </c>
    </row>
    <row r="30" spans="2:3" x14ac:dyDescent="0.2">
      <c r="B30" s="467">
        <v>2.8930779E-2</v>
      </c>
      <c r="C30" s="464">
        <v>1</v>
      </c>
    </row>
    <row r="31" spans="2:3" x14ac:dyDescent="0.2">
      <c r="B31" s="467">
        <v>0.29573807099999999</v>
      </c>
      <c r="C31" s="464">
        <v>1</v>
      </c>
    </row>
    <row r="32" spans="2:3" x14ac:dyDescent="0.2">
      <c r="B32" s="467">
        <v>4.8641994000000001E-2</v>
      </c>
      <c r="C32" s="464">
        <v>1</v>
      </c>
    </row>
    <row r="33" spans="2:3" x14ac:dyDescent="0.2">
      <c r="B33" s="467">
        <v>1.1805827E-2</v>
      </c>
      <c r="C33" s="464">
        <v>1.0083</v>
      </c>
    </row>
    <row r="34" spans="2:3" x14ac:dyDescent="0.2">
      <c r="B34" s="467">
        <v>0.27968578500000002</v>
      </c>
      <c r="C34" s="464">
        <v>1</v>
      </c>
    </row>
    <row r="35" spans="2:3" x14ac:dyDescent="0.2">
      <c r="B35" s="467">
        <v>2.5955784999999999E-2</v>
      </c>
      <c r="C35" s="464">
        <v>1.0647</v>
      </c>
    </row>
    <row r="36" spans="2:3" x14ac:dyDescent="0.2">
      <c r="B36" s="467">
        <v>0.1927702</v>
      </c>
      <c r="C36" s="464">
        <v>0.9909</v>
      </c>
    </row>
    <row r="37" spans="2:3" x14ac:dyDescent="0.2">
      <c r="B37" s="467">
        <v>2.0141630000000001E-2</v>
      </c>
      <c r="C37" s="464">
        <v>1.0331000000000001</v>
      </c>
    </row>
    <row r="38" spans="2:3" x14ac:dyDescent="0.2">
      <c r="B38" s="467">
        <v>1.2900571E-2</v>
      </c>
      <c r="C38" s="464">
        <v>1.1511</v>
      </c>
    </row>
    <row r="39" spans="2:3" x14ac:dyDescent="0.2">
      <c r="B39" s="467">
        <v>0.19683874100000001</v>
      </c>
      <c r="C39" s="464">
        <v>1.4971000000000001</v>
      </c>
    </row>
    <row r="40" spans="2:3" x14ac:dyDescent="0.2">
      <c r="B40" s="467">
        <v>9.3537059000000006E-2</v>
      </c>
      <c r="C40" s="464">
        <v>1.3940999999999999</v>
      </c>
    </row>
    <row r="41" spans="2:3" x14ac:dyDescent="0.2">
      <c r="B41" s="467">
        <v>1.65636E-3</v>
      </c>
      <c r="C41" s="464">
        <v>1</v>
      </c>
    </row>
    <row r="42" spans="2:3" x14ac:dyDescent="0.2">
      <c r="B42" s="467">
        <v>7.0926317000000003E-2</v>
      </c>
      <c r="C42" s="464">
        <v>1</v>
      </c>
    </row>
    <row r="43" spans="2:3" x14ac:dyDescent="0.2">
      <c r="B43" s="467">
        <v>0.50644593699999996</v>
      </c>
      <c r="C43" s="464">
        <v>1</v>
      </c>
    </row>
    <row r="44" spans="2:3" x14ac:dyDescent="0.2">
      <c r="B44" s="467">
        <v>0.134727915</v>
      </c>
      <c r="C44" s="464">
        <v>1</v>
      </c>
    </row>
    <row r="45" spans="2:3" x14ac:dyDescent="0.2">
      <c r="B45" s="467">
        <v>0.242377341</v>
      </c>
      <c r="C45" s="464">
        <v>1</v>
      </c>
    </row>
    <row r="46" spans="2:3" x14ac:dyDescent="0.2">
      <c r="B46" s="467">
        <v>1.446857E-3</v>
      </c>
      <c r="C46" s="464">
        <v>1.0001</v>
      </c>
    </row>
    <row r="47" spans="2:3" x14ac:dyDescent="0.2">
      <c r="B47" s="467">
        <v>2.1281059999999998E-3</v>
      </c>
      <c r="C47" s="464">
        <v>1</v>
      </c>
    </row>
    <row r="48" spans="2:3" x14ac:dyDescent="0.2">
      <c r="B48" s="467">
        <v>7.2377530000000004E-3</v>
      </c>
      <c r="C48" s="464">
        <v>1</v>
      </c>
    </row>
    <row r="49" spans="2:3" x14ac:dyDescent="0.2">
      <c r="B49" s="467">
        <v>9.1711294999999998E-2</v>
      </c>
      <c r="C49" s="464">
        <v>1.3978999999999999</v>
      </c>
    </row>
    <row r="50" spans="2:3" x14ac:dyDescent="0.2">
      <c r="B50" s="467">
        <v>0.242877642</v>
      </c>
      <c r="C50" s="464">
        <v>1.5430999999999999</v>
      </c>
    </row>
    <row r="51" spans="2:3" x14ac:dyDescent="0.2">
      <c r="B51" s="467">
        <v>0.35929492800000001</v>
      </c>
      <c r="C51" s="464">
        <v>1.2026000000000001</v>
      </c>
    </row>
    <row r="52" spans="2:3" x14ac:dyDescent="0.2">
      <c r="B52" s="467">
        <v>0.38649027499999999</v>
      </c>
      <c r="C52" s="464">
        <v>1.2063999999999999</v>
      </c>
    </row>
    <row r="53" spans="2:3" x14ac:dyDescent="0.2">
      <c r="B53" s="467">
        <v>0.15788274899999999</v>
      </c>
      <c r="C53" s="464">
        <v>1.3475999999999999</v>
      </c>
    </row>
    <row r="54" spans="2:3" x14ac:dyDescent="0.2">
      <c r="B54" s="467">
        <v>0.176337984</v>
      </c>
      <c r="C54" s="464">
        <v>1.6188</v>
      </c>
    </row>
    <row r="55" spans="2:3" x14ac:dyDescent="0.2">
      <c r="B55" s="467">
        <v>7.3593021999999994E-2</v>
      </c>
      <c r="C55" s="464">
        <v>1.4942</v>
      </c>
    </row>
    <row r="56" spans="2:3" x14ac:dyDescent="0.2">
      <c r="B56" s="467">
        <v>0.29383701699999998</v>
      </c>
      <c r="C56" s="464">
        <v>1.4879</v>
      </c>
    </row>
    <row r="57" spans="2:3" x14ac:dyDescent="0.2">
      <c r="B57" s="467">
        <v>8.2263165999999999E-2</v>
      </c>
      <c r="C57" s="464">
        <v>1.1656</v>
      </c>
    </row>
    <row r="58" spans="2:3" x14ac:dyDescent="0.2">
      <c r="B58" s="467">
        <v>1.5909003000000001E-2</v>
      </c>
      <c r="C58" s="464">
        <v>1</v>
      </c>
    </row>
    <row r="59" spans="2:3" x14ac:dyDescent="0.2">
      <c r="B59" s="467">
        <v>0.115932787</v>
      </c>
      <c r="C59" s="464">
        <v>1</v>
      </c>
    </row>
    <row r="60" spans="2:3" x14ac:dyDescent="0.2">
      <c r="B60" s="467">
        <v>1.2726367000000001E-2</v>
      </c>
      <c r="C60" s="464">
        <v>1</v>
      </c>
    </row>
    <row r="61" spans="2:3" x14ac:dyDescent="0.2">
      <c r="B61" s="467">
        <v>8.6064371000000001E-2</v>
      </c>
      <c r="C61" s="464">
        <v>1</v>
      </c>
    </row>
    <row r="62" spans="2:3" x14ac:dyDescent="0.2">
      <c r="B62" s="467">
        <v>0.16490254100000001</v>
      </c>
      <c r="C62" s="464">
        <v>1</v>
      </c>
    </row>
    <row r="63" spans="2:3" x14ac:dyDescent="0.2">
      <c r="B63" s="467">
        <v>2.4328483000000001E-2</v>
      </c>
      <c r="C63" s="464">
        <v>1</v>
      </c>
    </row>
    <row r="64" spans="2:3" x14ac:dyDescent="0.2">
      <c r="B64" s="467">
        <v>0.28834884399999999</v>
      </c>
      <c r="C64" s="464">
        <v>1</v>
      </c>
    </row>
    <row r="65" spans="2:3" x14ac:dyDescent="0.2">
      <c r="B65" s="467">
        <v>0.104335792</v>
      </c>
      <c r="C65" s="464">
        <v>1</v>
      </c>
    </row>
    <row r="66" spans="2:3" x14ac:dyDescent="0.2">
      <c r="B66" s="467">
        <v>2.5122728E-2</v>
      </c>
      <c r="C66" s="464">
        <v>1.0593000000000001</v>
      </c>
    </row>
    <row r="67" spans="2:3" x14ac:dyDescent="0.2">
      <c r="B67" s="467">
        <v>3.0421404999999999E-2</v>
      </c>
      <c r="C67" s="464">
        <v>1</v>
      </c>
    </row>
    <row r="68" spans="2:3" x14ac:dyDescent="0.2">
      <c r="B68" s="467">
        <v>0.132363443</v>
      </c>
      <c r="C68" s="464">
        <v>1</v>
      </c>
    </row>
    <row r="69" spans="2:3" x14ac:dyDescent="0.2">
      <c r="B69" s="467">
        <v>1.8100077999999999E-2</v>
      </c>
      <c r="C69" s="464">
        <v>1</v>
      </c>
    </row>
    <row r="70" spans="2:3" x14ac:dyDescent="0.2">
      <c r="B70" s="467">
        <v>4.37361E-2</v>
      </c>
      <c r="C70" s="464">
        <v>1</v>
      </c>
    </row>
    <row r="71" spans="2:3" x14ac:dyDescent="0.2">
      <c r="B71" s="467">
        <v>1.658386E-3</v>
      </c>
      <c r="C71" s="464">
        <v>1</v>
      </c>
    </row>
    <row r="72" spans="2:3" x14ac:dyDescent="0.2">
      <c r="B72" s="467">
        <v>3.8911841000000003E-2</v>
      </c>
      <c r="C72" s="464">
        <v>1</v>
      </c>
    </row>
    <row r="73" spans="2:3" x14ac:dyDescent="0.2">
      <c r="B73" s="467">
        <v>0.165180206</v>
      </c>
      <c r="C73" s="464">
        <v>1</v>
      </c>
    </row>
    <row r="74" spans="2:3" x14ac:dyDescent="0.2">
      <c r="B74" s="467">
        <v>8.5744280000000003E-3</v>
      </c>
      <c r="C74" s="464">
        <v>1.8444999999999998</v>
      </c>
    </row>
    <row r="75" spans="2:3" x14ac:dyDescent="0.2">
      <c r="B75" s="467">
        <v>3.9614196999999997E-2</v>
      </c>
      <c r="C75" s="464">
        <v>1.0306</v>
      </c>
    </row>
    <row r="76" spans="2:3" x14ac:dyDescent="0.2">
      <c r="B76" s="467">
        <v>0.257674236</v>
      </c>
      <c r="C76" s="464">
        <v>1</v>
      </c>
    </row>
    <row r="77" spans="2:3" x14ac:dyDescent="0.2">
      <c r="B77" s="467">
        <v>0.78912319200000003</v>
      </c>
      <c r="C77" s="464">
        <v>1.1073</v>
      </c>
    </row>
    <row r="78" spans="2:3" x14ac:dyDescent="0.2">
      <c r="B78" s="467">
        <v>0.31858236499999998</v>
      </c>
      <c r="C78" s="464">
        <v>1.4144999999999999</v>
      </c>
    </row>
    <row r="79" spans="2:3" x14ac:dyDescent="0.2">
      <c r="B79" s="467">
        <v>0.22819641299999999</v>
      </c>
      <c r="C79" s="464">
        <v>1.3138999999999998</v>
      </c>
    </row>
    <row r="80" spans="2:3" x14ac:dyDescent="0.2">
      <c r="B80" s="467">
        <v>0.19532216799999999</v>
      </c>
      <c r="C80" s="464">
        <v>1</v>
      </c>
    </row>
    <row r="81" spans="2:3" x14ac:dyDescent="0.2">
      <c r="B81" s="467">
        <v>1.0954304E-2</v>
      </c>
      <c r="C81" s="464">
        <v>1</v>
      </c>
    </row>
    <row r="82" spans="2:3" x14ac:dyDescent="0.2">
      <c r="B82" s="467">
        <v>2.0000685000000001E-2</v>
      </c>
      <c r="C82" s="464">
        <v>1.0624</v>
      </c>
    </row>
    <row r="83" spans="2:3" x14ac:dyDescent="0.2">
      <c r="B83" s="467">
        <v>1.0140181E-2</v>
      </c>
      <c r="C83" s="464">
        <v>1.0379</v>
      </c>
    </row>
    <row r="84" spans="2:3" x14ac:dyDescent="0.2">
      <c r="B84" s="467">
        <v>1.2742178999999999E-2</v>
      </c>
      <c r="C84" s="464">
        <v>1.1140000000000001</v>
      </c>
    </row>
    <row r="85" spans="2:3" x14ac:dyDescent="0.2">
      <c r="B85" s="467">
        <v>1.075831E-2</v>
      </c>
      <c r="C85" s="464">
        <v>1</v>
      </c>
    </row>
    <row r="86" spans="2:3" x14ac:dyDescent="0.2">
      <c r="B86" s="467">
        <v>2.2888173000000001E-2</v>
      </c>
      <c r="C86" s="464">
        <v>1</v>
      </c>
    </row>
    <row r="87" spans="2:3" x14ac:dyDescent="0.2">
      <c r="B87" s="467">
        <v>1.7913373E-2</v>
      </c>
      <c r="C87" s="464">
        <v>1</v>
      </c>
    </row>
    <row r="88" spans="2:3" x14ac:dyDescent="0.2">
      <c r="B88" s="467">
        <v>8.409326E-3</v>
      </c>
      <c r="C88" s="464">
        <v>1.0762</v>
      </c>
    </row>
    <row r="89" spans="2:3" x14ac:dyDescent="0.2">
      <c r="B89" s="467">
        <v>7.7518680000000003E-3</v>
      </c>
      <c r="C89" s="464">
        <v>1</v>
      </c>
    </row>
    <row r="90" spans="2:3" x14ac:dyDescent="0.2">
      <c r="B90" s="467">
        <v>1.4838789E-2</v>
      </c>
      <c r="C90" s="464">
        <v>1.0068999999999999</v>
      </c>
    </row>
    <row r="91" spans="2:3" x14ac:dyDescent="0.2">
      <c r="B91" s="467">
        <v>2.5979789999999998E-3</v>
      </c>
      <c r="C91" s="464">
        <v>1</v>
      </c>
    </row>
    <row r="92" spans="2:3" x14ac:dyDescent="0.2">
      <c r="B92" s="467">
        <v>2.5344531999999999E-2</v>
      </c>
      <c r="C92" s="464">
        <v>1</v>
      </c>
    </row>
    <row r="93" spans="2:3" x14ac:dyDescent="0.2">
      <c r="B93" s="467">
        <v>3.9587406999999998E-2</v>
      </c>
      <c r="C93" s="464">
        <v>1</v>
      </c>
    </row>
    <row r="94" spans="2:3" x14ac:dyDescent="0.2">
      <c r="B94" s="467">
        <v>0.10047435</v>
      </c>
      <c r="C94" s="464">
        <v>1</v>
      </c>
    </row>
    <row r="95" spans="2:3" x14ac:dyDescent="0.2">
      <c r="B95" s="467">
        <v>1.2542247179999999</v>
      </c>
      <c r="C95" s="464">
        <v>1</v>
      </c>
    </row>
    <row r="96" spans="2:3" x14ac:dyDescent="0.2">
      <c r="B96" s="467">
        <v>2.7466814999999999E-2</v>
      </c>
      <c r="C96" s="464">
        <v>1</v>
      </c>
    </row>
    <row r="97" spans="2:3" x14ac:dyDescent="0.2">
      <c r="B97" s="467">
        <v>9.2652200000000004E-4</v>
      </c>
      <c r="C97" s="464">
        <v>1</v>
      </c>
    </row>
    <row r="98" spans="2:3" x14ac:dyDescent="0.2">
      <c r="B98" s="467">
        <v>0.75356187399999996</v>
      </c>
      <c r="C98" s="464">
        <v>1</v>
      </c>
    </row>
    <row r="99" spans="2:3" x14ac:dyDescent="0.2">
      <c r="B99" s="467">
        <v>5.2757626000000002E-2</v>
      </c>
      <c r="C99" s="464">
        <v>1</v>
      </c>
    </row>
    <row r="100" spans="2:3" x14ac:dyDescent="0.2">
      <c r="B100" s="467">
        <v>0.42044647699999999</v>
      </c>
      <c r="C100" s="464">
        <v>1</v>
      </c>
    </row>
    <row r="101" spans="2:3" x14ac:dyDescent="0.2">
      <c r="B101" s="467">
        <v>7.5364105000000001E-2</v>
      </c>
      <c r="C101" s="464">
        <v>1</v>
      </c>
    </row>
    <row r="102" spans="2:3" x14ac:dyDescent="0.2">
      <c r="B102" s="467">
        <v>3.9595999999999998E-3</v>
      </c>
      <c r="C102" s="464">
        <v>1.0002</v>
      </c>
    </row>
    <row r="103" spans="2:3" x14ac:dyDescent="0.2">
      <c r="B103" s="467">
        <v>0.35653700700000002</v>
      </c>
      <c r="C103" s="464">
        <v>1</v>
      </c>
    </row>
    <row r="104" spans="2:3" x14ac:dyDescent="0.2">
      <c r="B104" s="467">
        <v>5.9775886E-2</v>
      </c>
      <c r="C104" s="464">
        <v>1</v>
      </c>
    </row>
    <row r="105" spans="2:3" x14ac:dyDescent="0.2">
      <c r="B105" s="467">
        <v>0.20582050900000001</v>
      </c>
      <c r="C105" s="464">
        <v>1</v>
      </c>
    </row>
    <row r="106" spans="2:3" x14ac:dyDescent="0.2">
      <c r="B106" s="467">
        <v>7.6650924999999995E-2</v>
      </c>
      <c r="C106" s="464">
        <v>1</v>
      </c>
    </row>
    <row r="107" spans="2:3" x14ac:dyDescent="0.2">
      <c r="B107" s="467">
        <v>1.229571E-3</v>
      </c>
      <c r="C107" s="464">
        <v>1</v>
      </c>
    </row>
    <row r="108" spans="2:3" x14ac:dyDescent="0.2">
      <c r="B108" s="467">
        <v>2.3946418000000001E-2</v>
      </c>
      <c r="C108" s="464">
        <v>1</v>
      </c>
    </row>
    <row r="109" spans="2:3" x14ac:dyDescent="0.2">
      <c r="B109" s="467">
        <v>0.38182017099999999</v>
      </c>
      <c r="C109" s="464">
        <v>1</v>
      </c>
    </row>
    <row r="110" spans="2:3" x14ac:dyDescent="0.2">
      <c r="B110" s="467">
        <v>9.4447190000000007E-3</v>
      </c>
      <c r="C110" s="464">
        <v>1</v>
      </c>
    </row>
    <row r="111" spans="2:3" x14ac:dyDescent="0.2">
      <c r="B111" s="467">
        <v>0.34212027499999997</v>
      </c>
      <c r="C111" s="464">
        <v>1</v>
      </c>
    </row>
    <row r="112" spans="2:3" x14ac:dyDescent="0.2">
      <c r="B112" s="467">
        <v>0.50002126199999997</v>
      </c>
      <c r="C112" s="464">
        <v>1</v>
      </c>
    </row>
    <row r="113" spans="2:3" x14ac:dyDescent="0.2">
      <c r="B113" s="467">
        <v>7.8702730000000005E-3</v>
      </c>
      <c r="C113" s="464">
        <v>1</v>
      </c>
    </row>
    <row r="114" spans="2:3" x14ac:dyDescent="0.2">
      <c r="B114" s="467">
        <v>2.87941E-4</v>
      </c>
      <c r="C114" s="464">
        <v>1</v>
      </c>
    </row>
    <row r="115" spans="2:3" x14ac:dyDescent="0.2">
      <c r="B115" s="467">
        <v>1.1164018E-2</v>
      </c>
      <c r="C115" s="464">
        <v>1</v>
      </c>
    </row>
    <row r="116" spans="2:3" x14ac:dyDescent="0.2">
      <c r="B116" s="467">
        <v>-3.5524129999999999E-3</v>
      </c>
      <c r="C116" s="464">
        <v>1</v>
      </c>
    </row>
    <row r="117" spans="2:3" x14ac:dyDescent="0.2">
      <c r="B117" s="467">
        <v>3.4268971000000002E-2</v>
      </c>
      <c r="C117" s="464">
        <v>1</v>
      </c>
    </row>
    <row r="118" spans="2:3" x14ac:dyDescent="0.2">
      <c r="B118" s="467">
        <v>1.2720212E-2</v>
      </c>
      <c r="C118" s="464">
        <v>1.5896000000000001</v>
      </c>
    </row>
    <row r="119" spans="2:3" x14ac:dyDescent="0.2">
      <c r="B119" s="467">
        <v>0.14113171899999999</v>
      </c>
      <c r="C119" s="464">
        <v>1</v>
      </c>
    </row>
    <row r="120" spans="2:3" x14ac:dyDescent="0.2">
      <c r="B120" s="467">
        <v>1.0270179000000001E-2</v>
      </c>
      <c r="C120" s="464">
        <v>1</v>
      </c>
    </row>
    <row r="121" spans="2:3" x14ac:dyDescent="0.2">
      <c r="B121" s="467">
        <v>0.122633433</v>
      </c>
      <c r="C121" s="464">
        <v>1</v>
      </c>
    </row>
    <row r="122" spans="2:3" x14ac:dyDescent="0.2">
      <c r="B122" s="467">
        <v>5.9943502000000003E-2</v>
      </c>
      <c r="C122" s="464">
        <v>1.4402999999999999</v>
      </c>
    </row>
    <row r="123" spans="2:3" x14ac:dyDescent="0.2">
      <c r="B123" s="467">
        <v>5.0267070000000001E-3</v>
      </c>
      <c r="C123" s="464">
        <v>1</v>
      </c>
    </row>
    <row r="124" spans="2:3" x14ac:dyDescent="0.2">
      <c r="B124" s="467">
        <v>0.28838174799999999</v>
      </c>
      <c r="C124" s="464">
        <v>1</v>
      </c>
    </row>
    <row r="125" spans="2:3" x14ac:dyDescent="0.2">
      <c r="B125" s="467">
        <v>0.19907324300000001</v>
      </c>
      <c r="C125" s="464">
        <v>1</v>
      </c>
    </row>
    <row r="126" spans="2:3" x14ac:dyDescent="0.2">
      <c r="B126" s="467">
        <v>-1.0466112E-2</v>
      </c>
      <c r="C126" s="464">
        <v>-4.9184000000000001</v>
      </c>
    </row>
    <row r="127" spans="2:3" x14ac:dyDescent="0.2">
      <c r="B127" s="467">
        <v>0.13950886700000001</v>
      </c>
      <c r="C127" s="464">
        <v>1.0011000000000001</v>
      </c>
    </row>
    <row r="128" spans="2:3" x14ac:dyDescent="0.2">
      <c r="B128" s="467">
        <v>9.9277213000000003E-2</v>
      </c>
      <c r="C128" s="464">
        <v>1</v>
      </c>
    </row>
    <row r="129" spans="2:3" x14ac:dyDescent="0.2">
      <c r="B129" s="467">
        <v>0.22605692599999999</v>
      </c>
      <c r="C129" s="464">
        <v>2.1349</v>
      </c>
    </row>
    <row r="130" spans="2:3" x14ac:dyDescent="0.2">
      <c r="B130" s="467">
        <v>2.0101258E-2</v>
      </c>
      <c r="C130" s="464">
        <v>1</v>
      </c>
    </row>
    <row r="131" spans="2:3" x14ac:dyDescent="0.2">
      <c r="B131" s="467">
        <v>2.0120874E-2</v>
      </c>
      <c r="C131" s="464">
        <v>1</v>
      </c>
    </row>
    <row r="132" spans="2:3" x14ac:dyDescent="0.2">
      <c r="B132" s="467">
        <v>4.0053932E-2</v>
      </c>
      <c r="C132" s="464">
        <v>1</v>
      </c>
    </row>
    <row r="133" spans="2:3" x14ac:dyDescent="0.2">
      <c r="B133" s="467">
        <v>6.8269895999999997E-2</v>
      </c>
      <c r="C133" s="464">
        <v>1</v>
      </c>
    </row>
    <row r="134" spans="2:3" x14ac:dyDescent="0.2">
      <c r="B134" s="467">
        <v>7.2548275999999995E-2</v>
      </c>
      <c r="C134" s="464">
        <v>1</v>
      </c>
    </row>
    <row r="135" spans="2:3" x14ac:dyDescent="0.2">
      <c r="B135" s="467">
        <v>6.7893809999999997E-3</v>
      </c>
      <c r="C135" s="464">
        <v>1</v>
      </c>
    </row>
    <row r="136" spans="2:3" x14ac:dyDescent="0.2">
      <c r="B136" s="467">
        <v>3.9084533999999997E-2</v>
      </c>
      <c r="C136" s="464">
        <v>1</v>
      </c>
    </row>
    <row r="137" spans="2:3" x14ac:dyDescent="0.2">
      <c r="B137" s="467">
        <v>3.0975320000000001E-3</v>
      </c>
      <c r="C137" s="464">
        <v>1</v>
      </c>
    </row>
    <row r="138" spans="2:3" x14ac:dyDescent="0.2">
      <c r="B138" s="467">
        <v>0.538414595</v>
      </c>
      <c r="C138" s="464">
        <v>1</v>
      </c>
    </row>
    <row r="139" spans="2:3" x14ac:dyDescent="0.2">
      <c r="B139" s="467">
        <v>0.123815816</v>
      </c>
      <c r="C139" s="464">
        <v>1</v>
      </c>
    </row>
    <row r="140" spans="2:3" x14ac:dyDescent="0.2">
      <c r="B140" s="467">
        <v>2.7679208E-2</v>
      </c>
      <c r="C140" s="464">
        <v>1</v>
      </c>
    </row>
    <row r="141" spans="2:3" x14ac:dyDescent="0.2">
      <c r="B141" s="467">
        <v>0.127620815</v>
      </c>
      <c r="C141" s="464">
        <v>1</v>
      </c>
    </row>
    <row r="142" spans="2:3" x14ac:dyDescent="0.2">
      <c r="B142" s="467">
        <v>3.0673447E-2</v>
      </c>
      <c r="C142" s="464">
        <v>1</v>
      </c>
    </row>
    <row r="143" spans="2:3" x14ac:dyDescent="0.2">
      <c r="B143" s="467">
        <v>0.23995688200000001</v>
      </c>
      <c r="C143" s="464">
        <v>1</v>
      </c>
    </row>
    <row r="144" spans="2:3" x14ac:dyDescent="0.2">
      <c r="B144" s="467">
        <v>0.14051636300000001</v>
      </c>
      <c r="C144" s="464">
        <v>1</v>
      </c>
    </row>
    <row r="145" spans="2:3" x14ac:dyDescent="0.2">
      <c r="B145" s="467">
        <v>0.273911038</v>
      </c>
      <c r="C145" s="464">
        <v>1</v>
      </c>
    </row>
    <row r="146" spans="2:3" x14ac:dyDescent="0.2">
      <c r="B146" s="467">
        <v>6.7517877000000004E-2</v>
      </c>
      <c r="C146" s="464">
        <v>1.8294999999999999</v>
      </c>
    </row>
    <row r="147" spans="2:3" x14ac:dyDescent="0.2">
      <c r="B147" s="467">
        <v>1.2909693E-2</v>
      </c>
      <c r="C147" s="464">
        <v>1.2504</v>
      </c>
    </row>
    <row r="148" spans="2:3" x14ac:dyDescent="0.2">
      <c r="B148" s="467">
        <v>5.2534670000000004E-3</v>
      </c>
      <c r="C148" s="464">
        <v>1</v>
      </c>
    </row>
    <row r="149" spans="2:3" x14ac:dyDescent="0.2">
      <c r="B149" s="467">
        <v>0.14719518400000001</v>
      </c>
      <c r="C149" s="464">
        <v>1</v>
      </c>
    </row>
    <row r="150" spans="2:3" x14ac:dyDescent="0.2">
      <c r="B150" s="467">
        <v>1.7447928000000001E-2</v>
      </c>
      <c r="C150" s="464">
        <v>1</v>
      </c>
    </row>
    <row r="151" spans="2:3" x14ac:dyDescent="0.2">
      <c r="B151" s="467">
        <v>9.2292109999999993E-3</v>
      </c>
      <c r="C151" s="464">
        <v>1</v>
      </c>
    </row>
    <row r="152" spans="2:3" x14ac:dyDescent="0.2">
      <c r="B152" s="467">
        <v>0.29908068100000001</v>
      </c>
      <c r="C152" s="464">
        <v>1</v>
      </c>
    </row>
    <row r="153" spans="2:3" x14ac:dyDescent="0.2">
      <c r="B153" s="467">
        <v>3.1336876999999999E-2</v>
      </c>
      <c r="C153" s="464">
        <v>1</v>
      </c>
    </row>
    <row r="154" spans="2:3" x14ac:dyDescent="0.2">
      <c r="B154" s="467">
        <v>1.9313585000000001E-2</v>
      </c>
      <c r="C154" s="464">
        <v>1</v>
      </c>
    </row>
    <row r="155" spans="2:3" x14ac:dyDescent="0.2">
      <c r="B155" s="467">
        <v>0.19575089000000001</v>
      </c>
      <c r="C155" s="464">
        <v>1.0023</v>
      </c>
    </row>
    <row r="156" spans="2:3" x14ac:dyDescent="0.2">
      <c r="B156" s="467">
        <v>6.2073663000000001E-2</v>
      </c>
      <c r="C156" s="464">
        <v>1.0356999999999998</v>
      </c>
    </row>
    <row r="157" spans="2:3" x14ac:dyDescent="0.2">
      <c r="B157" s="467">
        <v>1.2829988000000001E-2</v>
      </c>
      <c r="C157" s="464">
        <v>1</v>
      </c>
    </row>
    <row r="158" spans="2:3" x14ac:dyDescent="0.2">
      <c r="B158" s="467">
        <v>2.4859814550000001</v>
      </c>
      <c r="C158" s="464">
        <v>1</v>
      </c>
    </row>
    <row r="159" spans="2:3" x14ac:dyDescent="0.2">
      <c r="B159" s="467">
        <v>6.5425129999999998E-3</v>
      </c>
      <c r="C159" s="464">
        <v>1</v>
      </c>
    </row>
    <row r="160" spans="2:3" x14ac:dyDescent="0.2">
      <c r="B160" s="467">
        <v>5.2264870999999997E-2</v>
      </c>
      <c r="C160" s="464">
        <v>1.0105</v>
      </c>
    </row>
    <row r="161" spans="2:3" x14ac:dyDescent="0.2">
      <c r="B161" s="467">
        <v>2.8669465000000002E-2</v>
      </c>
      <c r="C161" s="464">
        <v>3.073</v>
      </c>
    </row>
    <row r="162" spans="2:3" x14ac:dyDescent="0.2">
      <c r="B162" s="467">
        <v>1.6690119E-2</v>
      </c>
      <c r="C162" s="464">
        <v>2.2048000000000001</v>
      </c>
    </row>
    <row r="163" spans="2:3" x14ac:dyDescent="0.2">
      <c r="B163" s="467">
        <v>0.23876593900000001</v>
      </c>
      <c r="C163" s="464">
        <v>1</v>
      </c>
    </row>
    <row r="164" spans="2:3" x14ac:dyDescent="0.2">
      <c r="B164" s="467">
        <v>6.8786790000000004E-3</v>
      </c>
      <c r="C164" s="464">
        <v>1</v>
      </c>
    </row>
    <row r="165" spans="2:3" x14ac:dyDescent="0.2">
      <c r="B165" s="467">
        <v>0.14110055199999999</v>
      </c>
      <c r="C165" s="464">
        <v>1</v>
      </c>
    </row>
    <row r="166" spans="2:3" x14ac:dyDescent="0.2">
      <c r="B166" s="467">
        <v>0.65013107599999997</v>
      </c>
      <c r="C166" s="464">
        <v>1</v>
      </c>
    </row>
    <row r="167" spans="2:3" x14ac:dyDescent="0.2">
      <c r="B167" s="467">
        <v>0.133820258</v>
      </c>
      <c r="C167" s="464">
        <v>1</v>
      </c>
    </row>
    <row r="168" spans="2:3" x14ac:dyDescent="0.2">
      <c r="B168" s="467">
        <v>2.9974789000000002E-2</v>
      </c>
      <c r="C168" s="464">
        <v>1</v>
      </c>
    </row>
    <row r="169" spans="2:3" x14ac:dyDescent="0.2">
      <c r="B169" s="467">
        <v>4.9930605000000003E-2</v>
      </c>
      <c r="C169" s="464">
        <v>1</v>
      </c>
    </row>
    <row r="170" spans="2:3" x14ac:dyDescent="0.2">
      <c r="B170" s="467">
        <v>4.4829111999999997E-2</v>
      </c>
      <c r="C170" s="464">
        <v>1</v>
      </c>
    </row>
    <row r="171" spans="2:3" x14ac:dyDescent="0.2">
      <c r="B171" s="467">
        <v>7.8118619E-2</v>
      </c>
      <c r="C171" s="464">
        <v>1</v>
      </c>
    </row>
    <row r="172" spans="2:3" x14ac:dyDescent="0.2">
      <c r="B172" s="467">
        <v>0.115249957</v>
      </c>
      <c r="C172" s="464">
        <v>1</v>
      </c>
    </row>
    <row r="173" spans="2:3" x14ac:dyDescent="0.2">
      <c r="B173" s="467">
        <v>1.0927788000000001E-2</v>
      </c>
      <c r="C173" s="464">
        <v>1</v>
      </c>
    </row>
    <row r="174" spans="2:3" x14ac:dyDescent="0.2">
      <c r="B174" s="467">
        <v>2.8007171000000001E-2</v>
      </c>
      <c r="C174" s="464">
        <v>1</v>
      </c>
    </row>
    <row r="175" spans="2:3" x14ac:dyDescent="0.2">
      <c r="B175" s="467">
        <v>0.170091416</v>
      </c>
      <c r="C175" s="464">
        <v>1</v>
      </c>
    </row>
    <row r="176" spans="2:3" x14ac:dyDescent="0.2">
      <c r="B176" s="467">
        <v>2.9942127999999998E-2</v>
      </c>
      <c r="C176" s="464">
        <v>1</v>
      </c>
    </row>
    <row r="177" spans="2:3" x14ac:dyDescent="0.2">
      <c r="B177" s="467">
        <v>0.16095593</v>
      </c>
      <c r="C177" s="464">
        <v>1.0087000000000002</v>
      </c>
    </row>
    <row r="178" spans="2:3" x14ac:dyDescent="0.2">
      <c r="B178" s="467">
        <v>0.16095593</v>
      </c>
      <c r="C178" s="464">
        <v>1.0087000000000002</v>
      </c>
    </row>
    <row r="179" spans="2:3" x14ac:dyDescent="0.2">
      <c r="B179" s="467">
        <v>0.201728197</v>
      </c>
      <c r="C179" s="464">
        <v>1</v>
      </c>
    </row>
    <row r="180" spans="2:3" x14ac:dyDescent="0.2">
      <c r="B180" s="467">
        <v>0.129394859</v>
      </c>
      <c r="C180" s="464">
        <v>1.0234999999999999</v>
      </c>
    </row>
    <row r="181" spans="2:3" x14ac:dyDescent="0.2">
      <c r="B181" s="467">
        <v>0.129394859</v>
      </c>
      <c r="C181" s="464">
        <v>1.0234999999999999</v>
      </c>
    </row>
    <row r="182" spans="2:3" x14ac:dyDescent="0.2">
      <c r="B182" s="467">
        <v>0.194439004</v>
      </c>
      <c r="C182" s="464">
        <v>1</v>
      </c>
    </row>
    <row r="183" spans="2:3" x14ac:dyDescent="0.2">
      <c r="B183" s="467">
        <v>0.24055966300000001</v>
      </c>
      <c r="C183" s="464">
        <v>1</v>
      </c>
    </row>
    <row r="184" spans="2:3" x14ac:dyDescent="0.2">
      <c r="B184" s="467">
        <v>0.130603043</v>
      </c>
      <c r="C184" s="464">
        <v>1</v>
      </c>
    </row>
    <row r="185" spans="2:3" x14ac:dyDescent="0.2">
      <c r="B185" s="467">
        <v>0.228682936</v>
      </c>
      <c r="C185" s="464">
        <v>1</v>
      </c>
    </row>
    <row r="186" spans="2:3" x14ac:dyDescent="0.2">
      <c r="B186" s="467">
        <v>0.13890468</v>
      </c>
      <c r="C186" s="464">
        <v>1</v>
      </c>
    </row>
    <row r="187" spans="2:3" x14ac:dyDescent="0.2">
      <c r="B187" s="467">
        <v>0.37283888399999998</v>
      </c>
      <c r="C187" s="464">
        <v>1</v>
      </c>
    </row>
    <row r="188" spans="2:3" x14ac:dyDescent="0.2">
      <c r="B188" s="467">
        <v>1.1942164200000001</v>
      </c>
      <c r="C188" s="464">
        <v>1</v>
      </c>
    </row>
    <row r="189" spans="2:3" x14ac:dyDescent="0.2">
      <c r="B189" s="467">
        <v>0.10291726800000001</v>
      </c>
      <c r="C189" s="464">
        <v>1</v>
      </c>
    </row>
    <row r="190" spans="2:3" x14ac:dyDescent="0.2">
      <c r="B190" s="467">
        <v>0.55036269900000001</v>
      </c>
      <c r="C190" s="464">
        <v>1</v>
      </c>
    </row>
    <row r="191" spans="2:3" x14ac:dyDescent="0.2">
      <c r="B191" s="467">
        <v>1.0368117779999999</v>
      </c>
      <c r="C191" s="464">
        <v>1</v>
      </c>
    </row>
    <row r="192" spans="2:3" x14ac:dyDescent="0.2">
      <c r="B192" s="467">
        <v>3.7577273000000001E-2</v>
      </c>
      <c r="C192" s="464">
        <v>1.0149999999999999</v>
      </c>
    </row>
    <row r="193" spans="2:3" x14ac:dyDescent="0.2">
      <c r="B193" s="467">
        <v>0.12374832400000001</v>
      </c>
      <c r="C193" s="464">
        <v>1</v>
      </c>
    </row>
    <row r="194" spans="2:3" x14ac:dyDescent="0.2">
      <c r="B194" s="467">
        <v>3.5640699999999997E-2</v>
      </c>
      <c r="C194" s="464">
        <v>1</v>
      </c>
    </row>
    <row r="195" spans="2:3" x14ac:dyDescent="0.2">
      <c r="B195" s="467">
        <v>-0.21651767999999999</v>
      </c>
      <c r="C195" s="464">
        <v>1</v>
      </c>
    </row>
    <row r="196" spans="2:3" x14ac:dyDescent="0.2">
      <c r="B196" s="467">
        <v>-5.4049999999999999E-6</v>
      </c>
      <c r="C196" s="464">
        <v>1</v>
      </c>
    </row>
    <row r="197" spans="2:3" x14ac:dyDescent="0.2">
      <c r="B197" s="467">
        <v>6.3487842000000003E-2</v>
      </c>
      <c r="C197" s="464">
        <v>1.0127999999999999</v>
      </c>
    </row>
    <row r="198" spans="2:3" x14ac:dyDescent="0.2">
      <c r="B198" s="467">
        <v>4.5391353000000002E-2</v>
      </c>
      <c r="C198" s="464">
        <v>1</v>
      </c>
    </row>
    <row r="199" spans="2:3" x14ac:dyDescent="0.2">
      <c r="B199" s="467">
        <v>5.5314079999999998E-3</v>
      </c>
      <c r="C199" s="464">
        <v>1</v>
      </c>
    </row>
    <row r="200" spans="2:3" x14ac:dyDescent="0.2">
      <c r="B200" s="467">
        <v>0.113858284</v>
      </c>
      <c r="C200" s="464">
        <v>1</v>
      </c>
    </row>
    <row r="201" spans="2:3" x14ac:dyDescent="0.2">
      <c r="B201" s="467">
        <v>5.7367460000000002E-2</v>
      </c>
      <c r="C201" s="464">
        <v>1</v>
      </c>
    </row>
    <row r="202" spans="2:3" x14ac:dyDescent="0.2">
      <c r="B202" s="467">
        <v>1.35418E-4</v>
      </c>
      <c r="C202" s="464">
        <v>1</v>
      </c>
    </row>
    <row r="203" spans="2:3" x14ac:dyDescent="0.2">
      <c r="B203" s="467">
        <v>1.0280811000000001E-2</v>
      </c>
      <c r="C203" s="464">
        <v>1.0001</v>
      </c>
    </row>
    <row r="204" spans="2:3" x14ac:dyDescent="0.2">
      <c r="B204" s="467">
        <v>7.6975061999999997E-2</v>
      </c>
      <c r="C204" s="464">
        <v>1</v>
      </c>
    </row>
    <row r="205" spans="2:3" x14ac:dyDescent="0.2">
      <c r="B205" s="467">
        <v>9.5909761999999996E-2</v>
      </c>
      <c r="C205" s="464">
        <v>1</v>
      </c>
    </row>
    <row r="206" spans="2:3" x14ac:dyDescent="0.2">
      <c r="B206" s="467">
        <v>0.27167760400000002</v>
      </c>
      <c r="C206" s="464">
        <v>1</v>
      </c>
    </row>
    <row r="207" spans="2:3" x14ac:dyDescent="0.2">
      <c r="B207" s="467">
        <v>0.128875397</v>
      </c>
      <c r="C207" s="464">
        <v>1</v>
      </c>
    </row>
    <row r="208" spans="2:3" x14ac:dyDescent="0.2">
      <c r="B208" s="467">
        <v>4.5012130999999997E-2</v>
      </c>
      <c r="C208" s="464">
        <v>1</v>
      </c>
    </row>
    <row r="209" spans="2:3" x14ac:dyDescent="0.2">
      <c r="B209" s="467">
        <v>0.23362465600000001</v>
      </c>
      <c r="C209" s="464">
        <v>1.0712000000000002</v>
      </c>
    </row>
    <row r="210" spans="2:3" x14ac:dyDescent="0.2">
      <c r="B210" s="467">
        <v>0.23362465600000001</v>
      </c>
      <c r="C210" s="464">
        <v>1.0712000000000002</v>
      </c>
    </row>
    <row r="211" spans="2:3" x14ac:dyDescent="0.2">
      <c r="B211" s="467">
        <v>9.9701479999999995E-2</v>
      </c>
      <c r="C211" s="464">
        <v>1</v>
      </c>
    </row>
    <row r="212" spans="2:3" x14ac:dyDescent="0.2">
      <c r="B212" s="467">
        <v>1.0021670999999999E-2</v>
      </c>
      <c r="C212" s="464">
        <v>1</v>
      </c>
    </row>
    <row r="213" spans="2:3" x14ac:dyDescent="0.2">
      <c r="B213" s="467">
        <v>0.21285522600000001</v>
      </c>
      <c r="C213" s="464">
        <v>1</v>
      </c>
    </row>
    <row r="214" spans="2:3" x14ac:dyDescent="0.2">
      <c r="B214" s="467">
        <v>3.8955449849999999</v>
      </c>
      <c r="C214" s="464">
        <v>1</v>
      </c>
    </row>
    <row r="215" spans="2:3" x14ac:dyDescent="0.2">
      <c r="B215" s="467">
        <v>5.7416000000000001E-5</v>
      </c>
      <c r="C215" s="464">
        <v>1</v>
      </c>
    </row>
    <row r="216" spans="2:3" x14ac:dyDescent="0.2">
      <c r="B216" s="467">
        <v>0.30188428899999997</v>
      </c>
      <c r="C216" s="464">
        <v>1</v>
      </c>
    </row>
    <row r="217" spans="2:3" x14ac:dyDescent="0.2">
      <c r="B217" s="467">
        <v>1.6903332200000001</v>
      </c>
      <c r="C217" s="464">
        <v>1</v>
      </c>
    </row>
    <row r="218" spans="2:3" x14ac:dyDescent="0.2">
      <c r="B218" s="467">
        <v>8.1893850000000004E-3</v>
      </c>
      <c r="C218" s="464">
        <v>1</v>
      </c>
    </row>
    <row r="219" spans="2:3" x14ac:dyDescent="0.2">
      <c r="B219" s="467">
        <v>0.71018506199999998</v>
      </c>
      <c r="C219" s="464">
        <v>1</v>
      </c>
    </row>
    <row r="220" spans="2:3" x14ac:dyDescent="0.2">
      <c r="B220" s="467">
        <v>0.10249654499999999</v>
      </c>
      <c r="C220" s="464">
        <v>1</v>
      </c>
    </row>
    <row r="221" spans="2:3" x14ac:dyDescent="0.2">
      <c r="B221" s="467">
        <v>9.0166020999999999E-2</v>
      </c>
      <c r="C221" s="464">
        <v>1</v>
      </c>
    </row>
    <row r="222" spans="2:3" x14ac:dyDescent="0.2">
      <c r="B222" s="467">
        <v>-1.6524459999999999E-3</v>
      </c>
      <c r="C222" s="464">
        <v>1</v>
      </c>
    </row>
    <row r="223" spans="2:3" x14ac:dyDescent="0.2">
      <c r="B223" s="467">
        <v>0.11604479299999999</v>
      </c>
      <c r="C223" s="464">
        <v>1.1692</v>
      </c>
    </row>
    <row r="224" spans="2:3" x14ac:dyDescent="0.2">
      <c r="B224" s="467">
        <v>0.11604479299999999</v>
      </c>
      <c r="C224" s="464">
        <v>1.1692</v>
      </c>
    </row>
    <row r="225" spans="2:3" x14ac:dyDescent="0.2">
      <c r="B225" s="467">
        <v>1.2443062E-2</v>
      </c>
      <c r="C225" s="464">
        <v>1</v>
      </c>
    </row>
    <row r="226" spans="2:3" x14ac:dyDescent="0.2">
      <c r="B226" s="467">
        <v>2.804478E-3</v>
      </c>
      <c r="C226" s="464">
        <v>1</v>
      </c>
    </row>
    <row r="227" spans="2:3" x14ac:dyDescent="0.2">
      <c r="B227" s="467">
        <v>2.3122527E-2</v>
      </c>
      <c r="C227" s="464">
        <v>1</v>
      </c>
    </row>
    <row r="228" spans="2:3" x14ac:dyDescent="0.2">
      <c r="B228" s="467">
        <v>0.38579645099999998</v>
      </c>
      <c r="C228" s="464">
        <v>1.5590999999999999</v>
      </c>
    </row>
    <row r="229" spans="2:3" x14ac:dyDescent="0.2">
      <c r="B229" s="467">
        <v>1.4610155999999999E-2</v>
      </c>
      <c r="C229" s="464">
        <v>0.96660000000000001</v>
      </c>
    </row>
    <row r="230" spans="2:3" x14ac:dyDescent="0.2">
      <c r="B230" s="467">
        <v>1.4157869999999999E-3</v>
      </c>
      <c r="C230" s="464">
        <v>1</v>
      </c>
    </row>
    <row r="231" spans="2:3" x14ac:dyDescent="0.2">
      <c r="B231" s="467">
        <v>-6.9522365000000003E-2</v>
      </c>
      <c r="C231" s="464">
        <v>1</v>
      </c>
    </row>
    <row r="232" spans="2:3" x14ac:dyDescent="0.2">
      <c r="B232" s="467">
        <v>1.2190108E-2</v>
      </c>
      <c r="C232" s="464">
        <v>1.2</v>
      </c>
    </row>
    <row r="233" spans="2:3" x14ac:dyDescent="0.2">
      <c r="B233" s="467">
        <v>7.8983330000000004E-3</v>
      </c>
      <c r="C233" s="464">
        <v>1</v>
      </c>
    </row>
    <row r="234" spans="2:3" x14ac:dyDescent="0.2">
      <c r="B234" s="467">
        <v>3.2653178999999997E-2</v>
      </c>
      <c r="C234" s="464">
        <v>1.012</v>
      </c>
    </row>
    <row r="235" spans="2:3" x14ac:dyDescent="0.2">
      <c r="B235" s="467">
        <v>4.3644236000000003E-2</v>
      </c>
      <c r="C235" s="464">
        <v>2.0059999999999998</v>
      </c>
    </row>
    <row r="236" spans="2:3" x14ac:dyDescent="0.2">
      <c r="B236" s="467">
        <v>3.4415140000000001E-3</v>
      </c>
      <c r="C236" s="464">
        <v>1.6819999999999999</v>
      </c>
    </row>
    <row r="237" spans="2:3" x14ac:dyDescent="0.2">
      <c r="B237" s="467">
        <v>1.1897405999999999E-2</v>
      </c>
      <c r="C237" s="464">
        <v>2.0830000000000002</v>
      </c>
    </row>
    <row r="238" spans="2:3" x14ac:dyDescent="0.2">
      <c r="B238" s="467">
        <v>5.2182851000000002E-2</v>
      </c>
      <c r="C238" s="464">
        <v>1</v>
      </c>
    </row>
    <row r="239" spans="2:3" x14ac:dyDescent="0.2">
      <c r="B239" s="467">
        <v>0.35700954099999999</v>
      </c>
      <c r="C239" s="464">
        <v>1.0036</v>
      </c>
    </row>
    <row r="240" spans="2:3" x14ac:dyDescent="0.2">
      <c r="B240" s="467">
        <v>0.36047564399999998</v>
      </c>
      <c r="C240" s="464">
        <v>1</v>
      </c>
    </row>
    <row r="241" spans="2:3" x14ac:dyDescent="0.2">
      <c r="B241" s="467">
        <v>1.1594604E-2</v>
      </c>
      <c r="C241" s="464">
        <v>1</v>
      </c>
    </row>
    <row r="242" spans="2:3" x14ac:dyDescent="0.2">
      <c r="B242" s="467">
        <v>0.440234921</v>
      </c>
      <c r="C242" s="464">
        <v>1.0158</v>
      </c>
    </row>
    <row r="243" spans="2:3" x14ac:dyDescent="0.2">
      <c r="B243" s="467">
        <v>8.8501059000000007E-2</v>
      </c>
      <c r="C243" s="464">
        <v>2.1473</v>
      </c>
    </row>
    <row r="244" spans="2:3" x14ac:dyDescent="0.2">
      <c r="B244" s="467">
        <v>2.4816728E-2</v>
      </c>
      <c r="C244" s="464">
        <v>1.7871999999999999</v>
      </c>
    </row>
    <row r="245" spans="2:3" x14ac:dyDescent="0.2">
      <c r="B245" s="467">
        <v>1.5393309000000001E-2</v>
      </c>
      <c r="C245" s="464">
        <v>1.9574</v>
      </c>
    </row>
    <row r="246" spans="2:3" x14ac:dyDescent="0.2">
      <c r="B246" s="467">
        <v>3.5119249999999999E-3</v>
      </c>
      <c r="C246" s="464">
        <v>1.4958</v>
      </c>
    </row>
    <row r="247" spans="2:3" x14ac:dyDescent="0.2">
      <c r="B247" s="467">
        <v>6.5290395000000001E-2</v>
      </c>
      <c r="C247" s="464">
        <v>1</v>
      </c>
    </row>
    <row r="248" spans="2:3" x14ac:dyDescent="0.2">
      <c r="B248" s="467">
        <v>7.4052579999999996E-3</v>
      </c>
      <c r="C248" s="464">
        <v>1</v>
      </c>
    </row>
    <row r="249" spans="2:3" x14ac:dyDescent="0.2">
      <c r="B249" s="467">
        <v>8.0054859999999992E-3</v>
      </c>
      <c r="C249" s="464">
        <v>1.1200000000000001</v>
      </c>
    </row>
    <row r="250" spans="2:3" x14ac:dyDescent="0.2">
      <c r="B250" s="467">
        <v>0.52646681299999998</v>
      </c>
      <c r="C250" s="464">
        <v>1</v>
      </c>
    </row>
    <row r="251" spans="2:3" x14ac:dyDescent="0.2">
      <c r="B251" s="467">
        <v>2.0154930000000001E-3</v>
      </c>
      <c r="C251" s="464">
        <v>2.6823999999999999</v>
      </c>
    </row>
    <row r="252" spans="2:3" x14ac:dyDescent="0.2">
      <c r="B252" s="467" t="e">
        <v>#N/A</v>
      </c>
      <c r="C252" s="464">
        <v>1</v>
      </c>
    </row>
    <row r="253" spans="2:3" x14ac:dyDescent="0.2">
      <c r="B253" s="467">
        <v>0.17916638200000001</v>
      </c>
      <c r="C253" s="464">
        <v>1.7161000000000002</v>
      </c>
    </row>
    <row r="254" spans="2:3" x14ac:dyDescent="0.2">
      <c r="B254" s="467">
        <v>0.16984949799999999</v>
      </c>
      <c r="C254" s="464">
        <v>1</v>
      </c>
    </row>
    <row r="255" spans="2:3" x14ac:dyDescent="0.2">
      <c r="B255" s="467">
        <v>5.5084059999999997E-2</v>
      </c>
      <c r="C255" s="464">
        <v>1</v>
      </c>
    </row>
    <row r="256" spans="2:3" x14ac:dyDescent="0.2">
      <c r="B256" s="467">
        <v>0.112300373</v>
      </c>
      <c r="C256" s="464">
        <v>1</v>
      </c>
    </row>
    <row r="257" spans="2:3" x14ac:dyDescent="0.2">
      <c r="B257" s="467">
        <v>3.2414800000000001E-2</v>
      </c>
      <c r="C257" s="464">
        <v>1</v>
      </c>
    </row>
    <row r="258" spans="2:3" x14ac:dyDescent="0.2">
      <c r="B258" s="467">
        <v>0.16290436</v>
      </c>
      <c r="C258" s="464">
        <v>1</v>
      </c>
    </row>
    <row r="259" spans="2:3" x14ac:dyDescent="0.2">
      <c r="B259" s="467">
        <v>0.80318663199999996</v>
      </c>
      <c r="C259" s="464">
        <v>1</v>
      </c>
    </row>
    <row r="260" spans="2:3" x14ac:dyDescent="0.2">
      <c r="B260" s="467">
        <v>6.7504066000000001E-2</v>
      </c>
      <c r="C260" s="464">
        <v>1</v>
      </c>
    </row>
    <row r="261" spans="2:3" x14ac:dyDescent="0.2">
      <c r="B261" s="467">
        <v>1.5063893E-2</v>
      </c>
      <c r="C261" s="464">
        <v>1</v>
      </c>
    </row>
    <row r="262" spans="2:3" x14ac:dyDescent="0.2">
      <c r="B262" s="467">
        <v>1.152444751</v>
      </c>
      <c r="C262" s="464">
        <v>2.4074</v>
      </c>
    </row>
    <row r="263" spans="2:3" x14ac:dyDescent="0.2">
      <c r="B263" s="467">
        <v>0.20425695299999999</v>
      </c>
      <c r="C263" s="464">
        <v>1.0005999999999999</v>
      </c>
    </row>
    <row r="264" spans="2:3" x14ac:dyDescent="0.2">
      <c r="B264" s="467">
        <v>1.1956656E-2</v>
      </c>
      <c r="C264" s="464">
        <v>1.0099</v>
      </c>
    </row>
    <row r="265" spans="2:3" x14ac:dyDescent="0.2">
      <c r="B265" s="467">
        <v>4.1078499999999997E-2</v>
      </c>
      <c r="C265" s="464">
        <v>1</v>
      </c>
    </row>
    <row r="266" spans="2:3" x14ac:dyDescent="0.2">
      <c r="B266" s="467">
        <v>0.134041732</v>
      </c>
      <c r="C266" s="464">
        <v>1</v>
      </c>
    </row>
    <row r="267" spans="2:3" x14ac:dyDescent="0.2">
      <c r="B267" s="467">
        <v>0.134041732</v>
      </c>
      <c r="C267" s="464">
        <v>1</v>
      </c>
    </row>
    <row r="268" spans="2:3" x14ac:dyDescent="0.2">
      <c r="B268" s="467">
        <v>0.134041732</v>
      </c>
      <c r="C268" s="464">
        <v>1</v>
      </c>
    </row>
    <row r="269" spans="2:3" x14ac:dyDescent="0.2">
      <c r="B269" s="467">
        <v>0.134041732</v>
      </c>
      <c r="C269" s="464">
        <v>1</v>
      </c>
    </row>
    <row r="270" spans="2:3" x14ac:dyDescent="0.2">
      <c r="B270" s="467">
        <v>0.134041732</v>
      </c>
      <c r="C270" s="464">
        <v>1</v>
      </c>
    </row>
    <row r="271" spans="2:3" x14ac:dyDescent="0.2">
      <c r="B271" s="467">
        <v>0.134041732</v>
      </c>
      <c r="C271" s="464">
        <v>1</v>
      </c>
    </row>
    <row r="272" spans="2:3" x14ac:dyDescent="0.2">
      <c r="B272" s="467">
        <v>0.134041732</v>
      </c>
      <c r="C272" s="464">
        <v>1</v>
      </c>
    </row>
    <row r="273" spans="2:3" x14ac:dyDescent="0.2">
      <c r="B273" s="467">
        <v>0.134041732</v>
      </c>
      <c r="C273" s="464">
        <v>1</v>
      </c>
    </row>
    <row r="274" spans="2:3" x14ac:dyDescent="0.2">
      <c r="B274" s="467">
        <v>0.87417636499999996</v>
      </c>
      <c r="C274" s="464">
        <v>1.004</v>
      </c>
    </row>
    <row r="275" spans="2:3" x14ac:dyDescent="0.2">
      <c r="B275" s="467">
        <v>3.8591672E-2</v>
      </c>
      <c r="C275" s="464">
        <v>2.2132000000000001</v>
      </c>
    </row>
    <row r="276" spans="2:3" x14ac:dyDescent="0.2">
      <c r="B276" s="467">
        <v>5.8366301000000002E-2</v>
      </c>
      <c r="C276" s="464">
        <v>1</v>
      </c>
    </row>
    <row r="277" spans="2:3" x14ac:dyDescent="0.2">
      <c r="B277" s="467">
        <v>0.39798689199999998</v>
      </c>
      <c r="C277" s="464">
        <v>1</v>
      </c>
    </row>
    <row r="278" spans="2:3" x14ac:dyDescent="0.2">
      <c r="B278" s="467">
        <v>4.7527235000000001E-2</v>
      </c>
      <c r="C278" s="464">
        <v>1</v>
      </c>
    </row>
    <row r="279" spans="2:3" x14ac:dyDescent="0.2">
      <c r="B279" s="467">
        <v>7.3681552999999997E-2</v>
      </c>
      <c r="C279" s="464">
        <v>1</v>
      </c>
    </row>
    <row r="280" spans="2:3" x14ac:dyDescent="0.2">
      <c r="B280" s="467">
        <v>0.16376433800000001</v>
      </c>
      <c r="C280" s="464">
        <v>0.98</v>
      </c>
    </row>
    <row r="281" spans="2:3" x14ac:dyDescent="0.2">
      <c r="B281" s="467">
        <v>0.187468569</v>
      </c>
      <c r="C281" s="464">
        <v>1</v>
      </c>
    </row>
    <row r="282" spans="2:3" x14ac:dyDescent="0.2">
      <c r="B282" s="467">
        <v>0.154173268</v>
      </c>
      <c r="C282" s="464">
        <v>1</v>
      </c>
    </row>
    <row r="283" spans="2:3" x14ac:dyDescent="0.2">
      <c r="B283" s="467">
        <v>5.0727565000000002E-2</v>
      </c>
      <c r="C283" s="464">
        <v>1.1926999999999999</v>
      </c>
    </row>
    <row r="284" spans="2:3" x14ac:dyDescent="0.2">
      <c r="B284" s="467">
        <v>0.109343703</v>
      </c>
      <c r="C284" s="464">
        <v>1.2588999999999999</v>
      </c>
    </row>
    <row r="285" spans="2:3" x14ac:dyDescent="0.2">
      <c r="B285" s="467">
        <v>3.4780359999999999E-3</v>
      </c>
      <c r="C285" s="464">
        <v>1.0219</v>
      </c>
    </row>
    <row r="286" spans="2:3" x14ac:dyDescent="0.2">
      <c r="B286" s="467">
        <v>1.2291104000000001E-2</v>
      </c>
      <c r="C286" s="464">
        <v>1</v>
      </c>
    </row>
    <row r="287" spans="2:3" x14ac:dyDescent="0.2">
      <c r="B287" s="467">
        <v>3.6734115999999997E-2</v>
      </c>
      <c r="C287" s="464">
        <v>1.7788999999999999</v>
      </c>
    </row>
    <row r="288" spans="2:3" x14ac:dyDescent="0.2">
      <c r="B288" s="467">
        <v>4.221135E-3</v>
      </c>
      <c r="C288" s="464">
        <v>1.0709</v>
      </c>
    </row>
    <row r="289" spans="2:3" x14ac:dyDescent="0.2">
      <c r="B289" s="467">
        <v>0.21739393700000001</v>
      </c>
      <c r="C289" s="464">
        <v>1</v>
      </c>
    </row>
    <row r="290" spans="2:3" x14ac:dyDescent="0.2">
      <c r="B290" s="467">
        <v>1.2574639E-2</v>
      </c>
      <c r="C290" s="464">
        <v>1.0387</v>
      </c>
    </row>
    <row r="291" spans="2:3" x14ac:dyDescent="0.2">
      <c r="B291" s="467">
        <v>1.5092157E-2</v>
      </c>
      <c r="C291" s="464">
        <v>1.0524</v>
      </c>
    </row>
    <row r="292" spans="2:3" x14ac:dyDescent="0.2">
      <c r="B292" s="467">
        <v>1.4762790589999999</v>
      </c>
      <c r="C292" s="464">
        <v>1.0042</v>
      </c>
    </row>
    <row r="293" spans="2:3" x14ac:dyDescent="0.2">
      <c r="B293" s="467">
        <v>3.1149185159999999</v>
      </c>
      <c r="C293" s="464">
        <v>1.0063</v>
      </c>
    </row>
    <row r="294" spans="2:3" x14ac:dyDescent="0.2">
      <c r="B294" s="467">
        <v>7.1820624999999999E-2</v>
      </c>
      <c r="C294" s="464">
        <v>1</v>
      </c>
    </row>
    <row r="295" spans="2:3" x14ac:dyDescent="0.2">
      <c r="B295" s="467">
        <v>2.2499061000000001E-2</v>
      </c>
      <c r="C295" s="464">
        <v>1.2715000000000001</v>
      </c>
    </row>
    <row r="296" spans="2:3" x14ac:dyDescent="0.2">
      <c r="B296" s="467">
        <v>0.12839987</v>
      </c>
      <c r="C296" s="464">
        <v>1.7224999999999999</v>
      </c>
    </row>
    <row r="297" spans="2:3" x14ac:dyDescent="0.2">
      <c r="B297" s="467">
        <v>9.1925452000000005E-2</v>
      </c>
      <c r="C297" s="464">
        <v>1.1369</v>
      </c>
    </row>
    <row r="298" spans="2:3" x14ac:dyDescent="0.2">
      <c r="B298" s="467">
        <v>7.7576219999999996E-3</v>
      </c>
      <c r="C298" s="464">
        <v>3.1943999999999999</v>
      </c>
    </row>
    <row r="299" spans="2:3" x14ac:dyDescent="0.2">
      <c r="B299" s="467">
        <v>4.599428E-3</v>
      </c>
      <c r="C299" s="464">
        <v>2.8449</v>
      </c>
    </row>
    <row r="300" spans="2:3" x14ac:dyDescent="0.2">
      <c r="B300" s="467">
        <v>9.4720294999999996E-2</v>
      </c>
      <c r="C300" s="464">
        <v>1</v>
      </c>
    </row>
    <row r="301" spans="2:3" x14ac:dyDescent="0.2">
      <c r="B301" s="467">
        <v>2.0497340000000001E-3</v>
      </c>
      <c r="C301" s="464">
        <v>1</v>
      </c>
    </row>
    <row r="302" spans="2:3" x14ac:dyDescent="0.2">
      <c r="B302" s="467">
        <v>0.22018243800000001</v>
      </c>
      <c r="C302" s="464">
        <v>1.1025</v>
      </c>
    </row>
    <row r="303" spans="2:3" x14ac:dyDescent="0.2">
      <c r="B303" s="467">
        <v>7.0366287999999999E-2</v>
      </c>
      <c r="C303" s="464">
        <v>1.0689</v>
      </c>
    </row>
    <row r="304" spans="2:3" x14ac:dyDescent="0.2">
      <c r="B304" s="467">
        <v>0.90954894500000005</v>
      </c>
      <c r="C304" s="464">
        <v>1</v>
      </c>
    </row>
    <row r="305" spans="2:3" x14ac:dyDescent="0.2">
      <c r="B305" s="467">
        <v>1.2926258340000001</v>
      </c>
      <c r="C305" s="464">
        <v>1</v>
      </c>
    </row>
    <row r="306" spans="2:3" x14ac:dyDescent="0.2">
      <c r="B306" s="467">
        <v>5.4366907999999999E-2</v>
      </c>
      <c r="C306" s="464">
        <v>1.3082</v>
      </c>
    </row>
    <row r="307" spans="2:3" x14ac:dyDescent="0.2">
      <c r="B307" s="467">
        <v>4.9570000000000001E-5</v>
      </c>
      <c r="C307" s="464">
        <v>1</v>
      </c>
    </row>
    <row r="308" spans="2:3" x14ac:dyDescent="0.2">
      <c r="B308" s="467">
        <v>6.2028724E-2</v>
      </c>
      <c r="C308" s="464">
        <v>0.85250000000000004</v>
      </c>
    </row>
    <row r="309" spans="2:3" x14ac:dyDescent="0.2">
      <c r="B309" s="467">
        <v>3.7358592000000003E-2</v>
      </c>
      <c r="C309" s="464">
        <v>0.99199999999999999</v>
      </c>
    </row>
    <row r="310" spans="2:3" x14ac:dyDescent="0.2">
      <c r="B310" s="467">
        <v>8.6656675000000002E-2</v>
      </c>
      <c r="C310" s="464">
        <v>0.96849999999999992</v>
      </c>
    </row>
    <row r="311" spans="2:3" x14ac:dyDescent="0.2">
      <c r="B311" s="467" t="e">
        <v>#N/A</v>
      </c>
      <c r="C311" s="464">
        <v>1</v>
      </c>
    </row>
    <row r="312" spans="2:3" x14ac:dyDescent="0.2">
      <c r="B312" s="467">
        <v>2.0978200999999998E-2</v>
      </c>
      <c r="C312" s="464">
        <v>1.0329999999999999</v>
      </c>
    </row>
    <row r="313" spans="2:3" x14ac:dyDescent="0.2">
      <c r="B313" s="467">
        <v>3.1214404000000001E-2</v>
      </c>
      <c r="C313" s="464">
        <v>1.01</v>
      </c>
    </row>
    <row r="314" spans="2:3" x14ac:dyDescent="0.2">
      <c r="B314" s="467">
        <v>0.13736815099999999</v>
      </c>
      <c r="C314" s="464">
        <v>1.08</v>
      </c>
    </row>
    <row r="315" spans="2:3" x14ac:dyDescent="0.2">
      <c r="B315" s="467">
        <v>0.14568883299999999</v>
      </c>
      <c r="C315" s="464">
        <v>1.51</v>
      </c>
    </row>
    <row r="316" spans="2:3" x14ac:dyDescent="0.2">
      <c r="B316" s="467">
        <v>0.18797889500000001</v>
      </c>
      <c r="C316" s="464">
        <v>1.47</v>
      </c>
    </row>
    <row r="317" spans="2:3" x14ac:dyDescent="0.2">
      <c r="B317" s="467">
        <v>0.38758636499999999</v>
      </c>
      <c r="C317" s="464">
        <v>1.5</v>
      </c>
    </row>
    <row r="318" spans="2:3" x14ac:dyDescent="0.2">
      <c r="B318" s="467">
        <v>8.9553772000000004E-2</v>
      </c>
      <c r="C318" s="464">
        <v>1.45</v>
      </c>
    </row>
    <row r="319" spans="2:3" x14ac:dyDescent="0.2">
      <c r="B319" s="467">
        <v>0.12555413800000001</v>
      </c>
      <c r="C319" s="464">
        <v>1.2</v>
      </c>
    </row>
    <row r="320" spans="2:3" x14ac:dyDescent="0.2">
      <c r="B320" s="467">
        <v>0.22591830800000001</v>
      </c>
      <c r="C320" s="464">
        <v>1.28</v>
      </c>
    </row>
    <row r="321" spans="2:3" x14ac:dyDescent="0.2">
      <c r="B321" s="467">
        <v>5.9856580999999999E-2</v>
      </c>
      <c r="C321" s="464">
        <v>1.36</v>
      </c>
    </row>
    <row r="322" spans="2:3" x14ac:dyDescent="0.2">
      <c r="B322" s="467">
        <v>0.48776797799999999</v>
      </c>
      <c r="C322" s="464">
        <v>1.27</v>
      </c>
    </row>
    <row r="323" spans="2:3" x14ac:dyDescent="0.2">
      <c r="B323" s="467">
        <v>0.13275820699999999</v>
      </c>
      <c r="C323" s="464">
        <v>1</v>
      </c>
    </row>
    <row r="324" spans="2:3" x14ac:dyDescent="0.2">
      <c r="B324" s="467">
        <v>3.7186484999999998E-2</v>
      </c>
      <c r="C324" s="464">
        <v>1.0192000000000001</v>
      </c>
    </row>
    <row r="325" spans="2:3" x14ac:dyDescent="0.2">
      <c r="B325" s="467">
        <v>0.10248842699999999</v>
      </c>
      <c r="C325" s="464">
        <v>1</v>
      </c>
    </row>
    <row r="326" spans="2:3" x14ac:dyDescent="0.2">
      <c r="B326" s="467">
        <v>4.6300099999999997E-2</v>
      </c>
      <c r="C326" s="464">
        <v>1</v>
      </c>
    </row>
    <row r="327" spans="2:3" x14ac:dyDescent="0.2">
      <c r="B327" s="467">
        <v>0.19042513799999999</v>
      </c>
      <c r="C327" s="464">
        <v>1.0669999999999999</v>
      </c>
    </row>
    <row r="328" spans="2:3" x14ac:dyDescent="0.2">
      <c r="B328" s="467">
        <v>1.2857113870000001</v>
      </c>
      <c r="C328" s="464">
        <v>1.2821</v>
      </c>
    </row>
    <row r="329" spans="2:3" x14ac:dyDescent="0.2">
      <c r="B329" s="467">
        <v>0.10265228999999999</v>
      </c>
      <c r="C329" s="464">
        <v>1.1471</v>
      </c>
    </row>
    <row r="330" spans="2:3" x14ac:dyDescent="0.2">
      <c r="B330" s="467">
        <v>3.9072416999999998E-2</v>
      </c>
      <c r="C330" s="464">
        <v>1</v>
      </c>
    </row>
    <row r="331" spans="2:3" x14ac:dyDescent="0.2">
      <c r="B331" s="467">
        <v>0.157237556</v>
      </c>
      <c r="C331" s="464">
        <v>1</v>
      </c>
    </row>
    <row r="332" spans="2:3" x14ac:dyDescent="0.2">
      <c r="B332" s="467">
        <v>-1.57045E-4</v>
      </c>
      <c r="C332" s="464">
        <v>1</v>
      </c>
    </row>
    <row r="333" spans="2:3" x14ac:dyDescent="0.2">
      <c r="B333" s="467">
        <v>2.6438590000000001E-2</v>
      </c>
      <c r="C333" s="464">
        <v>1.1200000000000001</v>
      </c>
    </row>
    <row r="334" spans="2:3" x14ac:dyDescent="0.2">
      <c r="B334" s="467">
        <v>0.25572555899999999</v>
      </c>
      <c r="C334" s="464">
        <v>2.23</v>
      </c>
    </row>
    <row r="335" spans="2:3" x14ac:dyDescent="0.2">
      <c r="B335" s="467">
        <v>4.1235387149999996</v>
      </c>
      <c r="C335" s="464">
        <v>1.01</v>
      </c>
    </row>
    <row r="336" spans="2:3" x14ac:dyDescent="0.2">
      <c r="B336" s="467">
        <v>2.1147768569999998</v>
      </c>
      <c r="C336" s="464">
        <v>1</v>
      </c>
    </row>
    <row r="337" spans="2:3" x14ac:dyDescent="0.2">
      <c r="B337" s="467">
        <v>0.52868400699999996</v>
      </c>
      <c r="C337" s="464">
        <v>1</v>
      </c>
    </row>
    <row r="338" spans="2:3" x14ac:dyDescent="0.2">
      <c r="B338" s="467">
        <v>0.36296915699999999</v>
      </c>
      <c r="C338" s="464">
        <v>3.63</v>
      </c>
    </row>
    <row r="339" spans="2:3" x14ac:dyDescent="0.2">
      <c r="B339" s="467">
        <v>7.6269821000000002E-2</v>
      </c>
      <c r="C339" s="464">
        <v>1.01</v>
      </c>
    </row>
    <row r="340" spans="2:3" x14ac:dyDescent="0.2">
      <c r="B340" s="467">
        <v>0.50273753099999996</v>
      </c>
      <c r="C340" s="464">
        <v>2.59</v>
      </c>
    </row>
    <row r="341" spans="2:3" x14ac:dyDescent="0.2">
      <c r="B341" s="467">
        <v>0.86411955600000001</v>
      </c>
      <c r="C341" s="464">
        <v>2.17</v>
      </c>
    </row>
    <row r="342" spans="2:3" x14ac:dyDescent="0.2">
      <c r="B342" s="467">
        <v>1.1225858999999999E-2</v>
      </c>
      <c r="C342" s="464">
        <v>1.01</v>
      </c>
    </row>
    <row r="343" spans="2:3" x14ac:dyDescent="0.2">
      <c r="B343" s="467">
        <v>0.45190892100000002</v>
      </c>
      <c r="C343" s="464">
        <v>1</v>
      </c>
    </row>
    <row r="344" spans="2:3" x14ac:dyDescent="0.2">
      <c r="B344" s="467">
        <v>8.6315111999999999E-2</v>
      </c>
      <c r="C344" s="464">
        <v>1</v>
      </c>
    </row>
    <row r="345" spans="2:3" x14ac:dyDescent="0.2">
      <c r="B345" s="467">
        <v>4.9039593999999999E-2</v>
      </c>
      <c r="C345" s="464">
        <v>1</v>
      </c>
    </row>
    <row r="346" spans="2:3" x14ac:dyDescent="0.2">
      <c r="B346" s="467">
        <v>9.5269570999999997E-2</v>
      </c>
      <c r="C346" s="464">
        <v>1.8287</v>
      </c>
    </row>
    <row r="347" spans="2:3" x14ac:dyDescent="0.2">
      <c r="B347" s="467">
        <v>0.134913426</v>
      </c>
      <c r="C347" s="464">
        <v>1.0590000000000002</v>
      </c>
    </row>
    <row r="348" spans="2:3" x14ac:dyDescent="0.2">
      <c r="B348" s="467">
        <v>0.30070129400000001</v>
      </c>
      <c r="C348" s="464">
        <v>1.2104999999999999</v>
      </c>
    </row>
    <row r="349" spans="2:3" x14ac:dyDescent="0.2">
      <c r="B349" s="467">
        <v>-0.100691848</v>
      </c>
      <c r="C349" s="464">
        <v>1</v>
      </c>
    </row>
    <row r="350" spans="2:3" x14ac:dyDescent="0.2">
      <c r="B350" s="467">
        <v>2.4630429999999998E-3</v>
      </c>
      <c r="C350" s="464">
        <v>1</v>
      </c>
    </row>
    <row r="351" spans="2:3" x14ac:dyDescent="0.2">
      <c r="B351" s="467">
        <v>7.4426199999999998E-4</v>
      </c>
      <c r="C351" s="464">
        <v>1</v>
      </c>
    </row>
    <row r="352" spans="2:3" x14ac:dyDescent="0.2">
      <c r="B352" s="467">
        <v>1.6888423999999999E-2</v>
      </c>
      <c r="C352" s="464">
        <v>1</v>
      </c>
    </row>
    <row r="353" spans="2:3" x14ac:dyDescent="0.2">
      <c r="B353" s="467">
        <v>4.5336486000000002E-2</v>
      </c>
      <c r="C353" s="464">
        <v>1</v>
      </c>
    </row>
    <row r="354" spans="2:3" x14ac:dyDescent="0.2">
      <c r="B354" s="467">
        <v>5.9035601E-2</v>
      </c>
      <c r="C354" s="464">
        <v>1</v>
      </c>
    </row>
    <row r="355" spans="2:3" x14ac:dyDescent="0.2">
      <c r="B355" s="467">
        <v>6.9108600000000004E-4</v>
      </c>
      <c r="C355" s="464">
        <v>1</v>
      </c>
    </row>
    <row r="356" spans="2:3" x14ac:dyDescent="0.2">
      <c r="B356" s="467">
        <v>7.3507200000000003E-4</v>
      </c>
      <c r="C356" s="464">
        <v>1</v>
      </c>
    </row>
    <row r="357" spans="2:3" x14ac:dyDescent="0.2">
      <c r="B357" s="467">
        <v>4.7713721000000001E-2</v>
      </c>
      <c r="C357" s="464">
        <v>1</v>
      </c>
    </row>
    <row r="358" spans="2:3" x14ac:dyDescent="0.2">
      <c r="B358" s="467">
        <v>1.1394695999999999E-2</v>
      </c>
      <c r="C358" s="464">
        <v>1</v>
      </c>
    </row>
    <row r="359" spans="2:3" x14ac:dyDescent="0.2">
      <c r="B359" s="467">
        <v>5.4981535999999998E-2</v>
      </c>
      <c r="C359" s="464">
        <v>1</v>
      </c>
    </row>
    <row r="360" spans="2:3" x14ac:dyDescent="0.2">
      <c r="B360" s="467">
        <v>0.26023924999999998</v>
      </c>
      <c r="C360" s="464">
        <v>1</v>
      </c>
    </row>
    <row r="361" spans="2:3" x14ac:dyDescent="0.2">
      <c r="B361" s="467" t="e">
        <v>#N/A</v>
      </c>
      <c r="C361" s="464">
        <v>1</v>
      </c>
    </row>
    <row r="362" spans="2:3" x14ac:dyDescent="0.2">
      <c r="B362" s="467">
        <v>5.1963413E-2</v>
      </c>
      <c r="C362" s="464">
        <v>1</v>
      </c>
    </row>
    <row r="363" spans="2:3" x14ac:dyDescent="0.2">
      <c r="B363" s="467">
        <v>8.6595060000000008E-3</v>
      </c>
      <c r="C363" s="464">
        <v>1</v>
      </c>
    </row>
    <row r="364" spans="2:3" x14ac:dyDescent="0.2">
      <c r="B364" s="467">
        <v>7.0428971000000007E-2</v>
      </c>
      <c r="C364" s="464">
        <v>1</v>
      </c>
    </row>
    <row r="365" spans="2:3" x14ac:dyDescent="0.2">
      <c r="B365" s="467">
        <v>2.0106059999999999E-3</v>
      </c>
      <c r="C365" s="464">
        <v>1</v>
      </c>
    </row>
    <row r="366" spans="2:3" x14ac:dyDescent="0.2">
      <c r="B366" s="467">
        <v>9.1724920000000008E-3</v>
      </c>
      <c r="C366" s="464">
        <v>1</v>
      </c>
    </row>
    <row r="367" spans="2:3" x14ac:dyDescent="0.2">
      <c r="B367" s="467">
        <v>1.3483693999999999E-2</v>
      </c>
      <c r="C367" s="464">
        <v>1</v>
      </c>
    </row>
    <row r="368" spans="2:3" x14ac:dyDescent="0.2">
      <c r="B368" s="467">
        <v>2.7402115000000001E-2</v>
      </c>
      <c r="C368" s="464">
        <v>1</v>
      </c>
    </row>
    <row r="369" spans="2:3" x14ac:dyDescent="0.2">
      <c r="B369" s="467">
        <v>0.112809811</v>
      </c>
      <c r="C369" s="464">
        <v>1</v>
      </c>
    </row>
    <row r="370" spans="2:3" x14ac:dyDescent="0.2">
      <c r="B370" s="467">
        <v>1.8284801E-2</v>
      </c>
      <c r="C370" s="464">
        <v>1</v>
      </c>
    </row>
    <row r="371" spans="2:3" x14ac:dyDescent="0.2">
      <c r="B371" s="467">
        <v>2.451396371</v>
      </c>
      <c r="C371" s="464">
        <v>1.3852000000000002</v>
      </c>
    </row>
    <row r="372" spans="2:3" x14ac:dyDescent="0.2">
      <c r="B372" s="467">
        <v>0.14614792300000001</v>
      </c>
      <c r="C372" s="464">
        <v>1</v>
      </c>
    </row>
    <row r="373" spans="2:3" x14ac:dyDescent="0.2">
      <c r="B373" s="467">
        <v>2.8610170000000001E-2</v>
      </c>
      <c r="C373" s="464">
        <v>1</v>
      </c>
    </row>
    <row r="374" spans="2:3" x14ac:dyDescent="0.2">
      <c r="B374" s="467">
        <v>9.1220602999999997E-2</v>
      </c>
      <c r="C374" s="464">
        <v>1.0399</v>
      </c>
    </row>
    <row r="375" spans="2:3" x14ac:dyDescent="0.2">
      <c r="B375" s="467">
        <v>1.0991997E-2</v>
      </c>
      <c r="C375" s="464">
        <v>1</v>
      </c>
    </row>
    <row r="376" spans="2:3" x14ac:dyDescent="0.2">
      <c r="B376" s="467">
        <v>3.3394811000000003E-2</v>
      </c>
      <c r="C376" s="464">
        <v>1.0039</v>
      </c>
    </row>
    <row r="377" spans="2:3" x14ac:dyDescent="0.2">
      <c r="B377" s="467">
        <v>5.9657096E-2</v>
      </c>
      <c r="C377" s="464">
        <v>1.2209000000000001</v>
      </c>
    </row>
    <row r="378" spans="2:3" x14ac:dyDescent="0.2">
      <c r="B378" s="467">
        <v>5.4032664000000001E-2</v>
      </c>
      <c r="C378" s="464">
        <v>1.9528000000000001</v>
      </c>
    </row>
    <row r="379" spans="2:3" x14ac:dyDescent="0.2">
      <c r="B379" s="467">
        <v>5.7357953000000003E-2</v>
      </c>
      <c r="C379" s="464">
        <v>1</v>
      </c>
    </row>
    <row r="380" spans="2:3" x14ac:dyDescent="0.2">
      <c r="B380" s="467">
        <v>2.654772E-2</v>
      </c>
      <c r="C380" s="464">
        <v>1.0438000000000001</v>
      </c>
    </row>
    <row r="381" spans="2:3" x14ac:dyDescent="0.2">
      <c r="B381" s="467">
        <v>2.0398370999999998E-2</v>
      </c>
      <c r="C381" s="464">
        <v>1</v>
      </c>
    </row>
    <row r="382" spans="2:3" x14ac:dyDescent="0.2">
      <c r="B382" s="467">
        <v>3.1952899999999999E-2</v>
      </c>
      <c r="C382" s="464">
        <v>1</v>
      </c>
    </row>
    <row r="383" spans="2:3" x14ac:dyDescent="0.2">
      <c r="B383" s="467">
        <v>9.4958400000000002E-3</v>
      </c>
      <c r="C383" s="464">
        <v>0.99950000000000006</v>
      </c>
    </row>
    <row r="384" spans="2:3" x14ac:dyDescent="0.2">
      <c r="B384" s="467">
        <v>9.3880016999999996E-2</v>
      </c>
      <c r="C384" s="464">
        <v>1.0170000000000001</v>
      </c>
    </row>
    <row r="385" spans="2:3" x14ac:dyDescent="0.2">
      <c r="B385" s="467">
        <v>4.0242561000000003E-2</v>
      </c>
      <c r="C385" s="464">
        <v>1</v>
      </c>
    </row>
    <row r="386" spans="2:3" x14ac:dyDescent="0.2">
      <c r="B386" s="467">
        <v>0.22318194799999999</v>
      </c>
      <c r="C386" s="464">
        <v>1</v>
      </c>
    </row>
    <row r="387" spans="2:3" x14ac:dyDescent="0.2">
      <c r="B387" s="467">
        <v>5.7044519000000002E-2</v>
      </c>
      <c r="C387" s="464">
        <v>1</v>
      </c>
    </row>
    <row r="388" spans="2:3" x14ac:dyDescent="0.2">
      <c r="B388" s="467">
        <v>0.197820634</v>
      </c>
      <c r="C388" s="464">
        <v>1</v>
      </c>
    </row>
    <row r="389" spans="2:3" x14ac:dyDescent="0.2">
      <c r="B389" s="467">
        <v>0.24536412399999999</v>
      </c>
      <c r="C389" s="464">
        <v>1</v>
      </c>
    </row>
    <row r="390" spans="2:3" x14ac:dyDescent="0.2">
      <c r="B390" s="467">
        <v>3.8217017999999998E-2</v>
      </c>
      <c r="C390" s="464">
        <v>1</v>
      </c>
    </row>
    <row r="391" spans="2:3" x14ac:dyDescent="0.2">
      <c r="B391" s="467">
        <v>1.3259296E-2</v>
      </c>
      <c r="C391" s="464">
        <v>1</v>
      </c>
    </row>
    <row r="392" spans="2:3" x14ac:dyDescent="0.2">
      <c r="B392" s="467">
        <v>3.0771427000000001E-2</v>
      </c>
      <c r="C392" s="464">
        <v>1</v>
      </c>
    </row>
    <row r="393" spans="2:3" x14ac:dyDescent="0.2">
      <c r="B393" s="467">
        <v>0.165479348</v>
      </c>
      <c r="C393" s="464">
        <v>1</v>
      </c>
    </row>
    <row r="394" spans="2:3" x14ac:dyDescent="0.2">
      <c r="B394" s="467">
        <v>0.21103234400000001</v>
      </c>
      <c r="C394" s="464">
        <v>1.0432999999999999</v>
      </c>
    </row>
    <row r="395" spans="2:3" x14ac:dyDescent="0.2">
      <c r="B395" s="467">
        <v>2.4118798E-2</v>
      </c>
      <c r="C395" s="464">
        <v>1</v>
      </c>
    </row>
    <row r="396" spans="2:3" x14ac:dyDescent="0.2">
      <c r="B396" s="467">
        <v>0.201307765</v>
      </c>
      <c r="C396" s="464">
        <v>1.0810999999999999</v>
      </c>
    </row>
    <row r="397" spans="2:3" x14ac:dyDescent="0.2">
      <c r="B397" s="467">
        <v>0.18756846199999999</v>
      </c>
      <c r="C397" s="464">
        <v>1.0268999999999999</v>
      </c>
    </row>
    <row r="398" spans="2:3" x14ac:dyDescent="0.2">
      <c r="B398" s="467">
        <v>7.4659367000000004E-2</v>
      </c>
      <c r="C398" s="464">
        <v>1</v>
      </c>
    </row>
    <row r="399" spans="2:3" x14ac:dyDescent="0.2">
      <c r="B399" s="467">
        <v>0.181313693</v>
      </c>
      <c r="C399" s="464">
        <v>1.3336000000000001</v>
      </c>
    </row>
    <row r="400" spans="2:3" x14ac:dyDescent="0.2">
      <c r="B400" s="467">
        <v>1.7204143000000002E-2</v>
      </c>
      <c r="C400" s="464">
        <v>1</v>
      </c>
    </row>
    <row r="401" spans="2:3" x14ac:dyDescent="0.2">
      <c r="B401" s="467">
        <v>2.3696404000000001E-2</v>
      </c>
      <c r="C401" s="464">
        <v>1</v>
      </c>
    </row>
    <row r="402" spans="2:3" x14ac:dyDescent="0.2">
      <c r="B402" s="467">
        <v>2.092689E-2</v>
      </c>
      <c r="C402" s="464">
        <v>1</v>
      </c>
    </row>
    <row r="403" spans="2:3" x14ac:dyDescent="0.2">
      <c r="B403" s="467">
        <v>1.8887112000000001E-2</v>
      </c>
      <c r="C403" s="464">
        <v>1</v>
      </c>
    </row>
    <row r="404" spans="2:3" x14ac:dyDescent="0.2">
      <c r="B404" s="467">
        <v>1.2108466E-2</v>
      </c>
      <c r="C404" s="464">
        <v>1</v>
      </c>
    </row>
    <row r="405" spans="2:3" x14ac:dyDescent="0.2">
      <c r="B405" s="467">
        <v>1.6531995000000001E-2</v>
      </c>
      <c r="C405" s="464">
        <v>1</v>
      </c>
    </row>
    <row r="406" spans="2:3" x14ac:dyDescent="0.2">
      <c r="B406" s="467">
        <v>1.6314917000000002E-2</v>
      </c>
      <c r="C406" s="464">
        <v>1</v>
      </c>
    </row>
    <row r="407" spans="2:3" x14ac:dyDescent="0.2">
      <c r="B407" s="467">
        <v>1.2742431E-2</v>
      </c>
      <c r="C407" s="464">
        <v>1</v>
      </c>
    </row>
    <row r="408" spans="2:3" x14ac:dyDescent="0.2">
      <c r="B408" s="467">
        <v>1.3340662E-2</v>
      </c>
      <c r="C408" s="464">
        <v>1</v>
      </c>
    </row>
    <row r="409" spans="2:3" x14ac:dyDescent="0.2">
      <c r="B409" s="467">
        <v>3.0288147000000001E-2</v>
      </c>
      <c r="C409" s="464">
        <v>1</v>
      </c>
    </row>
    <row r="410" spans="2:3" x14ac:dyDescent="0.2">
      <c r="B410" s="467">
        <v>0.15313578</v>
      </c>
      <c r="C410" s="464">
        <v>1.3228</v>
      </c>
    </row>
    <row r="411" spans="2:3" x14ac:dyDescent="0.2">
      <c r="B411" s="467">
        <v>0.45569828400000001</v>
      </c>
      <c r="C411" s="464">
        <v>1.2101</v>
      </c>
    </row>
    <row r="412" spans="2:3" x14ac:dyDescent="0.2">
      <c r="B412" s="467">
        <v>0.28503674299999998</v>
      </c>
      <c r="C412" s="464">
        <v>1.0017</v>
      </c>
    </row>
    <row r="413" spans="2:3" x14ac:dyDescent="0.2">
      <c r="B413" s="467" t="e">
        <v>#N/A</v>
      </c>
      <c r="C413" s="464">
        <v>1</v>
      </c>
    </row>
    <row r="414" spans="2:3" x14ac:dyDescent="0.2">
      <c r="B414" s="467">
        <v>0.13711610099999999</v>
      </c>
      <c r="C414" s="464">
        <v>1.4186000000000001</v>
      </c>
    </row>
    <row r="415" spans="2:3" x14ac:dyDescent="0.2">
      <c r="B415" s="467">
        <v>0.13314283499999999</v>
      </c>
      <c r="C415" s="464">
        <v>1.3384</v>
      </c>
    </row>
    <row r="416" spans="2:3" x14ac:dyDescent="0.2">
      <c r="B416" s="467">
        <v>0.63093756899999998</v>
      </c>
      <c r="C416" s="464">
        <v>1</v>
      </c>
    </row>
    <row r="417" spans="2:3" x14ac:dyDescent="0.2">
      <c r="B417" s="467">
        <v>0.193665909</v>
      </c>
      <c r="C417" s="464">
        <v>1.46</v>
      </c>
    </row>
    <row r="418" spans="2:3" x14ac:dyDescent="0.2">
      <c r="B418" s="467">
        <v>5.583228E-3</v>
      </c>
      <c r="C418" s="464">
        <v>1.1936</v>
      </c>
    </row>
    <row r="419" spans="2:3" x14ac:dyDescent="0.2">
      <c r="B419" s="467">
        <v>7.8525840999999999E-2</v>
      </c>
      <c r="C419" s="464">
        <v>1</v>
      </c>
    </row>
    <row r="420" spans="2:3" x14ac:dyDescent="0.2">
      <c r="B420" s="467">
        <v>9.943929E-2</v>
      </c>
      <c r="C420" s="464">
        <v>1.5697000000000001</v>
      </c>
    </row>
    <row r="421" spans="2:3" x14ac:dyDescent="0.2">
      <c r="B421" s="467">
        <v>3.1298621999999998E-2</v>
      </c>
      <c r="C421" s="464">
        <v>1.5585</v>
      </c>
    </row>
    <row r="422" spans="2:3" x14ac:dyDescent="0.2">
      <c r="B422" s="467">
        <v>3.1636580999999997E-2</v>
      </c>
      <c r="C422" s="464">
        <v>1</v>
      </c>
    </row>
    <row r="423" spans="2:3" x14ac:dyDescent="0.2">
      <c r="B423" s="467">
        <v>1.784253E-3</v>
      </c>
      <c r="C423" s="464">
        <v>1</v>
      </c>
    </row>
    <row r="424" spans="2:3" x14ac:dyDescent="0.2">
      <c r="B424" s="467">
        <v>3.6778946999999999E-2</v>
      </c>
      <c r="C424" s="464">
        <v>1</v>
      </c>
    </row>
    <row r="425" spans="2:3" x14ac:dyDescent="0.2">
      <c r="B425" s="467">
        <v>3.6594650000000002E-3</v>
      </c>
      <c r="C425" s="464">
        <v>1</v>
      </c>
    </row>
    <row r="426" spans="2:3" x14ac:dyDescent="0.2">
      <c r="B426" s="467">
        <v>0.16315517900000001</v>
      </c>
      <c r="C426" s="464">
        <v>0.99950000000000006</v>
      </c>
    </row>
    <row r="427" spans="2:3" x14ac:dyDescent="0.2">
      <c r="B427" s="467">
        <v>0.17142930300000001</v>
      </c>
      <c r="C427" s="464">
        <v>1</v>
      </c>
    </row>
    <row r="428" spans="2:3" x14ac:dyDescent="0.2">
      <c r="B428" s="467">
        <v>0.24265988499999999</v>
      </c>
      <c r="C428" s="464">
        <v>1</v>
      </c>
    </row>
    <row r="429" spans="2:3" x14ac:dyDescent="0.2">
      <c r="B429" s="467">
        <v>6.642401E-3</v>
      </c>
      <c r="C429" s="464">
        <v>1</v>
      </c>
    </row>
    <row r="430" spans="2:3" x14ac:dyDescent="0.2">
      <c r="B430" s="467">
        <v>2.6504821000000001E-2</v>
      </c>
      <c r="C430" s="464">
        <v>1</v>
      </c>
    </row>
    <row r="431" spans="2:3" x14ac:dyDescent="0.2">
      <c r="B431" s="467">
        <v>4.1018289999999999E-2</v>
      </c>
      <c r="C431" s="464">
        <v>1</v>
      </c>
    </row>
    <row r="432" spans="2:3" x14ac:dyDescent="0.2">
      <c r="B432" s="467">
        <v>4.0225747999999999E-2</v>
      </c>
      <c r="C432" s="464">
        <v>1</v>
      </c>
    </row>
    <row r="433" spans="2:3" x14ac:dyDescent="0.2">
      <c r="B433" s="467">
        <v>6.9298752000000005E-2</v>
      </c>
      <c r="C433" s="464">
        <v>1</v>
      </c>
    </row>
    <row r="434" spans="2:3" x14ac:dyDescent="0.2">
      <c r="B434" s="467">
        <v>4.0954968000000001E-2</v>
      </c>
      <c r="C434" s="464">
        <v>1</v>
      </c>
    </row>
    <row r="435" spans="2:3" x14ac:dyDescent="0.2">
      <c r="B435" s="467">
        <v>0.154597025</v>
      </c>
      <c r="C435" s="464">
        <v>1.0103</v>
      </c>
    </row>
    <row r="436" spans="2:3" x14ac:dyDescent="0.2">
      <c r="B436" s="467">
        <v>1.2922589999999999E-2</v>
      </c>
      <c r="C436" s="464">
        <v>1</v>
      </c>
    </row>
    <row r="437" spans="2:3" x14ac:dyDescent="0.2">
      <c r="B437" s="467">
        <v>2.5251330000000002E-3</v>
      </c>
      <c r="C437" s="464">
        <v>1</v>
      </c>
    </row>
    <row r="438" spans="2:3" x14ac:dyDescent="0.2">
      <c r="B438" s="467">
        <v>9.5983319999999994E-3</v>
      </c>
      <c r="C438" s="464">
        <v>1</v>
      </c>
    </row>
    <row r="439" spans="2:3" x14ac:dyDescent="0.2">
      <c r="B439" s="467">
        <v>0.148329711</v>
      </c>
      <c r="C439" s="464">
        <v>1</v>
      </c>
    </row>
    <row r="440" spans="2:3" x14ac:dyDescent="0.2">
      <c r="B440" s="467">
        <v>3.9644883999999998E-2</v>
      </c>
      <c r="C440" s="464">
        <v>1.8356000000000001</v>
      </c>
    </row>
    <row r="441" spans="2:3" x14ac:dyDescent="0.2">
      <c r="B441" s="467">
        <v>7.7401393999999998E-2</v>
      </c>
      <c r="C441" s="464">
        <v>1</v>
      </c>
    </row>
    <row r="442" spans="2:3" x14ac:dyDescent="0.2">
      <c r="B442" s="467">
        <v>1.784253E-3</v>
      </c>
      <c r="C442" s="464">
        <v>1</v>
      </c>
    </row>
    <row r="443" spans="2:3" x14ac:dyDescent="0.2">
      <c r="B443" s="467">
        <v>7.3956223000000001E-2</v>
      </c>
      <c r="C443" s="464">
        <v>1</v>
      </c>
    </row>
    <row r="444" spans="2:3" x14ac:dyDescent="0.2">
      <c r="B444" s="467">
        <v>5.6355370000000004E-3</v>
      </c>
      <c r="C444" s="464">
        <v>1</v>
      </c>
    </row>
    <row r="445" spans="2:3" x14ac:dyDescent="0.2">
      <c r="B445" s="467">
        <v>2.0508413E-2</v>
      </c>
      <c r="C445" s="464">
        <v>1</v>
      </c>
    </row>
    <row r="446" spans="2:3" x14ac:dyDescent="0.2">
      <c r="B446" s="467">
        <v>0.15430954099999999</v>
      </c>
      <c r="C446" s="464">
        <v>1.08</v>
      </c>
    </row>
    <row r="447" spans="2:3" x14ac:dyDescent="0.2">
      <c r="B447" s="467">
        <v>1.4738093000000001E-2</v>
      </c>
      <c r="C447" s="464">
        <v>8.8000000000000005E-3</v>
      </c>
    </row>
    <row r="448" spans="2:3" x14ac:dyDescent="0.2">
      <c r="B448" s="467">
        <v>0.101891782</v>
      </c>
      <c r="C448" s="464">
        <v>1</v>
      </c>
    </row>
    <row r="449" spans="2:3" x14ac:dyDescent="0.2">
      <c r="B449" s="467">
        <v>0.41951139799999998</v>
      </c>
      <c r="C449" s="464">
        <v>1.0209999999999999</v>
      </c>
    </row>
    <row r="450" spans="2:3" x14ac:dyDescent="0.2">
      <c r="B450" s="467">
        <v>9.8251469999999994E-3</v>
      </c>
      <c r="C450" s="464">
        <v>1</v>
      </c>
    </row>
    <row r="451" spans="2:3" x14ac:dyDescent="0.2">
      <c r="B451" s="467">
        <v>4.936251E-3</v>
      </c>
      <c r="C451" s="464">
        <v>1</v>
      </c>
    </row>
    <row r="452" spans="2:3" x14ac:dyDescent="0.2">
      <c r="B452" s="467">
        <v>6.6332797999999998E-2</v>
      </c>
      <c r="C452" s="464">
        <v>1</v>
      </c>
    </row>
    <row r="453" spans="2:3" x14ac:dyDescent="0.2">
      <c r="B453" s="467">
        <v>1.7635728E-2</v>
      </c>
      <c r="C453" s="464">
        <v>1.5175000000000001</v>
      </c>
    </row>
    <row r="454" spans="2:3" x14ac:dyDescent="0.2">
      <c r="B454" s="467">
        <v>-2.5132300000000002E-4</v>
      </c>
      <c r="C454" s="464">
        <v>-0.2243</v>
      </c>
    </row>
    <row r="455" spans="2:3" x14ac:dyDescent="0.2">
      <c r="B455" s="467">
        <v>2.4020343999999999E-2</v>
      </c>
      <c r="C455" s="464">
        <v>1</v>
      </c>
    </row>
    <row r="456" spans="2:3" x14ac:dyDescent="0.2">
      <c r="B456" s="467">
        <v>3.4496796000000003E-2</v>
      </c>
      <c r="C456" s="464">
        <v>1.01</v>
      </c>
    </row>
    <row r="457" spans="2:3" x14ac:dyDescent="0.2">
      <c r="B457" s="467">
        <v>5.3462282E-2</v>
      </c>
      <c r="C457" s="464">
        <v>1</v>
      </c>
    </row>
    <row r="458" spans="2:3" x14ac:dyDescent="0.2">
      <c r="B458" s="467">
        <v>3.2751170000000003E-2</v>
      </c>
      <c r="C458" s="464">
        <v>1</v>
      </c>
    </row>
    <row r="459" spans="2:3" x14ac:dyDescent="0.2">
      <c r="B459" s="467">
        <v>4.1117326000000003E-2</v>
      </c>
      <c r="C459" s="464">
        <v>1</v>
      </c>
    </row>
    <row r="460" spans="2:3" x14ac:dyDescent="0.2">
      <c r="B460" s="467">
        <v>4.0605159000000002E-2</v>
      </c>
      <c r="C460" s="464">
        <v>1</v>
      </c>
    </row>
    <row r="461" spans="2:3" x14ac:dyDescent="0.2">
      <c r="B461" s="467">
        <v>0.14942409600000001</v>
      </c>
      <c r="C461" s="464">
        <v>1</v>
      </c>
    </row>
    <row r="462" spans="2:3" x14ac:dyDescent="0.2">
      <c r="B462" s="467">
        <v>9.5488941999999993E-2</v>
      </c>
      <c r="C462" s="464">
        <v>1</v>
      </c>
    </row>
    <row r="463" spans="2:3" x14ac:dyDescent="0.2">
      <c r="B463" s="467">
        <v>0.23722887000000001</v>
      </c>
      <c r="C463" s="464">
        <v>2.2035</v>
      </c>
    </row>
    <row r="464" spans="2:3" x14ac:dyDescent="0.2">
      <c r="B464" s="467">
        <v>1.1568158E-2</v>
      </c>
      <c r="C464" s="464">
        <v>1.2466999999999999</v>
      </c>
    </row>
    <row r="465" spans="2:3" x14ac:dyDescent="0.2">
      <c r="B465" s="467">
        <v>4.1779300000000002E-4</v>
      </c>
      <c r="C465" s="464">
        <v>1</v>
      </c>
    </row>
    <row r="466" spans="2:3" x14ac:dyDescent="0.2">
      <c r="B466" s="467">
        <v>7.3436665999999998E-2</v>
      </c>
      <c r="C466" s="464">
        <v>1.1755</v>
      </c>
    </row>
    <row r="467" spans="2:3" x14ac:dyDescent="0.2">
      <c r="B467" s="467">
        <v>6.0650928999999999E-2</v>
      </c>
      <c r="C467" s="464">
        <v>1</v>
      </c>
    </row>
    <row r="468" spans="2:3" x14ac:dyDescent="0.2">
      <c r="B468" s="467">
        <v>2.8872565999999999E-2</v>
      </c>
      <c r="C468" s="464">
        <v>1</v>
      </c>
    </row>
    <row r="469" spans="2:3" x14ac:dyDescent="0.2">
      <c r="B469" s="467">
        <v>4.6461783999999999E-2</v>
      </c>
      <c r="C469" s="464">
        <v>1</v>
      </c>
    </row>
    <row r="470" spans="2:3" x14ac:dyDescent="0.2">
      <c r="B470" s="467">
        <v>5.460688E-3</v>
      </c>
      <c r="C470" s="464">
        <v>1</v>
      </c>
    </row>
    <row r="471" spans="2:3" x14ac:dyDescent="0.2">
      <c r="B471" s="467">
        <v>2.5391616999999998E-2</v>
      </c>
      <c r="C471" s="464">
        <v>3.59</v>
      </c>
    </row>
    <row r="472" spans="2:3" x14ac:dyDescent="0.2">
      <c r="B472" s="467">
        <v>2.9391147999999999E-2</v>
      </c>
      <c r="C472" s="464">
        <v>1</v>
      </c>
    </row>
    <row r="473" spans="2:3" x14ac:dyDescent="0.2">
      <c r="B473" s="467">
        <v>2.1668739999999999E-2</v>
      </c>
      <c r="C473" s="464">
        <v>1</v>
      </c>
    </row>
    <row r="474" spans="2:3" x14ac:dyDescent="0.2">
      <c r="B474" s="467">
        <v>4.1428010000000001E-2</v>
      </c>
      <c r="C474" s="464">
        <v>1</v>
      </c>
    </row>
    <row r="475" spans="2:3" x14ac:dyDescent="0.2">
      <c r="B475" s="467">
        <v>1.1730956000000001E-2</v>
      </c>
      <c r="C475" s="464">
        <v>1.95</v>
      </c>
    </row>
    <row r="476" spans="2:3" x14ac:dyDescent="0.2">
      <c r="B476" s="467">
        <v>8.2754960000000002E-3</v>
      </c>
      <c r="C476" s="464">
        <v>1.304</v>
      </c>
    </row>
    <row r="477" spans="2:3" x14ac:dyDescent="0.2">
      <c r="B477" s="467">
        <v>0.22696514800000001</v>
      </c>
      <c r="C477" s="464">
        <v>1</v>
      </c>
    </row>
    <row r="478" spans="2:3" x14ac:dyDescent="0.2">
      <c r="B478" s="467">
        <v>1.6795647E-2</v>
      </c>
      <c r="C478" s="464">
        <v>1.0006999999999999</v>
      </c>
    </row>
    <row r="479" spans="2:3" x14ac:dyDescent="0.2">
      <c r="B479" s="467">
        <v>7.2120816000000004E-2</v>
      </c>
      <c r="C479" s="464">
        <v>1.39</v>
      </c>
    </row>
    <row r="480" spans="2:3" x14ac:dyDescent="0.2">
      <c r="B480" s="467">
        <v>2.9296196E-2</v>
      </c>
      <c r="C480" s="464">
        <v>1</v>
      </c>
    </row>
    <row r="481" spans="2:3" x14ac:dyDescent="0.2">
      <c r="B481" s="467">
        <v>2.1446145999999999E-2</v>
      </c>
      <c r="C481" s="464">
        <v>1</v>
      </c>
    </row>
    <row r="482" spans="2:3" x14ac:dyDescent="0.2">
      <c r="B482" s="467">
        <v>4.5183432000000003E-2</v>
      </c>
      <c r="C482" s="464">
        <v>1</v>
      </c>
    </row>
    <row r="483" spans="2:3" x14ac:dyDescent="0.2">
      <c r="B483" s="467">
        <v>6.7194009999999998E-3</v>
      </c>
      <c r="C483" s="464">
        <v>1.7568000000000001</v>
      </c>
    </row>
    <row r="484" spans="2:3" x14ac:dyDescent="0.2">
      <c r="B484" s="467">
        <v>3.9587406999999998E-2</v>
      </c>
      <c r="C484" s="464">
        <v>1</v>
      </c>
    </row>
    <row r="485" spans="2:3" x14ac:dyDescent="0.2">
      <c r="B485" s="467">
        <v>8.9600280000000001E-3</v>
      </c>
      <c r="C485" s="464">
        <v>1</v>
      </c>
    </row>
    <row r="486" spans="2:3" x14ac:dyDescent="0.2">
      <c r="B486" s="467">
        <v>4.8609940999999997E-2</v>
      </c>
      <c r="C486" s="464">
        <v>1</v>
      </c>
    </row>
    <row r="487" spans="2:3" x14ac:dyDescent="0.2">
      <c r="B487" s="467">
        <v>0.14623298100000001</v>
      </c>
      <c r="C487" s="464">
        <v>1</v>
      </c>
    </row>
    <row r="488" spans="2:3" x14ac:dyDescent="0.2">
      <c r="B488" s="467">
        <v>5.5920210999999997E-2</v>
      </c>
      <c r="C488" s="464">
        <v>1</v>
      </c>
    </row>
    <row r="489" spans="2:3" x14ac:dyDescent="0.2">
      <c r="B489" s="467">
        <v>1.121163E-2</v>
      </c>
      <c r="C489" s="464">
        <v>1.0007999999999999</v>
      </c>
    </row>
    <row r="490" spans="2:3" x14ac:dyDescent="0.2">
      <c r="B490" s="467">
        <v>0.192418529</v>
      </c>
      <c r="C490" s="464">
        <v>1.3041999999999998</v>
      </c>
    </row>
    <row r="491" spans="2:3" x14ac:dyDescent="0.2">
      <c r="B491" s="467">
        <v>0.21837068100000001</v>
      </c>
      <c r="C491" s="464">
        <v>1</v>
      </c>
    </row>
    <row r="492" spans="2:3" x14ac:dyDescent="0.2">
      <c r="B492" s="467">
        <v>0.21837068100000001</v>
      </c>
      <c r="C492" s="464">
        <v>1</v>
      </c>
    </row>
    <row r="493" spans="2:3" x14ac:dyDescent="0.2">
      <c r="B493" s="467">
        <v>0.21837068100000001</v>
      </c>
      <c r="C493" s="464">
        <v>1</v>
      </c>
    </row>
    <row r="494" spans="2:3" x14ac:dyDescent="0.2">
      <c r="B494" s="467">
        <v>1.0291774E-2</v>
      </c>
      <c r="C494" s="464">
        <v>0.98790000000000011</v>
      </c>
    </row>
    <row r="495" spans="2:3" x14ac:dyDescent="0.2">
      <c r="B495" s="467">
        <v>1.060767E-2</v>
      </c>
      <c r="C495" s="464">
        <v>1</v>
      </c>
    </row>
    <row r="496" spans="2:3" x14ac:dyDescent="0.2">
      <c r="B496" s="467">
        <v>7.2401559000000004E-2</v>
      </c>
      <c r="C496" s="464">
        <v>1</v>
      </c>
    </row>
    <row r="497" spans="2:3" x14ac:dyDescent="0.2">
      <c r="B497" s="467">
        <v>1.4627464E-2</v>
      </c>
      <c r="C497" s="464">
        <v>0.93819999999999992</v>
      </c>
    </row>
    <row r="498" spans="2:3" x14ac:dyDescent="0.2">
      <c r="B498" s="467">
        <v>6.7351613000000005E-2</v>
      </c>
      <c r="C498" s="464">
        <v>1</v>
      </c>
    </row>
    <row r="499" spans="2:3" x14ac:dyDescent="0.2">
      <c r="B499" s="467">
        <v>2.7471549999999998E-3</v>
      </c>
      <c r="C499" s="464">
        <v>1.0004</v>
      </c>
    </row>
    <row r="500" spans="2:3" x14ac:dyDescent="0.2">
      <c r="B500" s="467">
        <v>2.0209999999999998E-6</v>
      </c>
      <c r="C500" s="464">
        <v>1</v>
      </c>
    </row>
    <row r="501" spans="2:3" x14ac:dyDescent="0.2">
      <c r="B501" s="467">
        <v>2.6553288000000001E-2</v>
      </c>
      <c r="C501" s="464">
        <v>1</v>
      </c>
    </row>
    <row r="502" spans="2:3" x14ac:dyDescent="0.2">
      <c r="B502" s="467">
        <v>5.2094800000000003E-4</v>
      </c>
      <c r="C502" s="464">
        <v>1</v>
      </c>
    </row>
    <row r="503" spans="2:3" x14ac:dyDescent="0.2">
      <c r="B503" s="467">
        <v>3.1148393999999999E-2</v>
      </c>
      <c r="C503" s="464">
        <v>1.1599999999999999</v>
      </c>
    </row>
    <row r="504" spans="2:3" x14ac:dyDescent="0.2">
      <c r="B504" s="467">
        <v>3.8787661000000001E-2</v>
      </c>
      <c r="C504" s="464">
        <v>1</v>
      </c>
    </row>
    <row r="505" spans="2:3" x14ac:dyDescent="0.2">
      <c r="B505" s="467">
        <v>9.4693599999999996E-3</v>
      </c>
      <c r="C505" s="464">
        <v>1</v>
      </c>
    </row>
    <row r="506" spans="2:3" x14ac:dyDescent="0.2">
      <c r="B506" s="467">
        <v>3.7056057000000003E-2</v>
      </c>
      <c r="C506" s="464">
        <v>1</v>
      </c>
    </row>
    <row r="507" spans="2:3" x14ac:dyDescent="0.2">
      <c r="B507" s="467">
        <v>-0.27268700099999998</v>
      </c>
      <c r="C507" s="464">
        <v>1</v>
      </c>
    </row>
    <row r="508" spans="2:3" x14ac:dyDescent="0.2">
      <c r="B508" s="467">
        <v>6.6645277000000003E-2</v>
      </c>
      <c r="C508" s="464">
        <v>1</v>
      </c>
    </row>
    <row r="509" spans="2:3" x14ac:dyDescent="0.2">
      <c r="B509" s="467">
        <v>4.5963E-5</v>
      </c>
      <c r="C509" s="464">
        <v>1</v>
      </c>
    </row>
    <row r="510" spans="2:3" x14ac:dyDescent="0.2">
      <c r="B510" s="467">
        <v>1.3123558E-2</v>
      </c>
      <c r="C510" s="464">
        <v>1.0940000000000001</v>
      </c>
    </row>
    <row r="511" spans="2:3" x14ac:dyDescent="0.2">
      <c r="B511" s="467">
        <v>5.7506000000000001E-5</v>
      </c>
      <c r="C511" s="464">
        <v>1</v>
      </c>
    </row>
    <row r="512" spans="2:3" x14ac:dyDescent="0.2">
      <c r="B512" s="467">
        <v>2.4066725000000001E-2</v>
      </c>
      <c r="C512" s="464">
        <v>1</v>
      </c>
    </row>
    <row r="513" spans="2:3" x14ac:dyDescent="0.2">
      <c r="B513" s="467">
        <v>6.6632157999999997E-2</v>
      </c>
      <c r="C513" s="464">
        <v>1.0087000000000002</v>
      </c>
    </row>
    <row r="514" spans="2:3" x14ac:dyDescent="0.2">
      <c r="B514" s="467">
        <v>1.8792099999999999E-4</v>
      </c>
      <c r="C514" s="464">
        <v>1</v>
      </c>
    </row>
    <row r="515" spans="2:3" x14ac:dyDescent="0.2">
      <c r="B515" s="467">
        <v>-1.2794E-5</v>
      </c>
      <c r="C515" s="464">
        <v>-1.8616999999999999</v>
      </c>
    </row>
    <row r="516" spans="2:3" x14ac:dyDescent="0.2">
      <c r="B516" s="467">
        <v>6.9701989999999998E-3</v>
      </c>
      <c r="C516" s="464">
        <v>1</v>
      </c>
    </row>
    <row r="517" spans="2:3" x14ac:dyDescent="0.2">
      <c r="B517" s="467">
        <v>8.2301149000000004E-2</v>
      </c>
      <c r="C517" s="464">
        <v>1.2037</v>
      </c>
    </row>
    <row r="518" spans="2:3" x14ac:dyDescent="0.2">
      <c r="B518" s="467">
        <v>0.18764276999999999</v>
      </c>
      <c r="C518" s="464">
        <v>1.1728000000000001</v>
      </c>
    </row>
    <row r="519" spans="2:3" x14ac:dyDescent="0.2">
      <c r="B519" s="467">
        <v>6.3949929000000003E-2</v>
      </c>
      <c r="C519" s="464">
        <v>1</v>
      </c>
    </row>
    <row r="520" spans="2:3" x14ac:dyDescent="0.2">
      <c r="B520" s="467">
        <v>7.1868157000000002E-2</v>
      </c>
      <c r="C520" s="464">
        <v>1.1627000000000001</v>
      </c>
    </row>
    <row r="521" spans="2:3" x14ac:dyDescent="0.2">
      <c r="B521" s="467">
        <v>3.6496199999999998E-4</v>
      </c>
      <c r="C521" s="464">
        <v>1</v>
      </c>
    </row>
    <row r="522" spans="2:3" x14ac:dyDescent="0.2">
      <c r="B522" s="467">
        <v>0.159005498</v>
      </c>
      <c r="C522" s="464">
        <v>1.3041</v>
      </c>
    </row>
    <row r="523" spans="2:3" x14ac:dyDescent="0.2">
      <c r="B523" s="467">
        <v>-2.402E-5</v>
      </c>
      <c r="C523" s="464">
        <v>1</v>
      </c>
    </row>
    <row r="524" spans="2:3" x14ac:dyDescent="0.2">
      <c r="B524" s="467">
        <v>2.5836329000000002E-2</v>
      </c>
      <c r="C524" s="464">
        <v>1.246</v>
      </c>
    </row>
    <row r="525" spans="2:3" x14ac:dyDescent="0.2">
      <c r="B525" s="467">
        <v>6.1724420000000002E-2</v>
      </c>
      <c r="C525" s="464">
        <v>1</v>
      </c>
    </row>
    <row r="526" spans="2:3" x14ac:dyDescent="0.2">
      <c r="B526" s="467">
        <v>0.340860196</v>
      </c>
      <c r="C526" s="464">
        <v>1</v>
      </c>
    </row>
    <row r="527" spans="2:3" x14ac:dyDescent="0.2">
      <c r="B527" s="467">
        <v>6.6584260000000006E-2</v>
      </c>
      <c r="C527" s="464">
        <v>1</v>
      </c>
    </row>
    <row r="528" spans="2:3" x14ac:dyDescent="0.2">
      <c r="B528" s="467">
        <v>4.8327344000000001E-2</v>
      </c>
      <c r="C528" s="464">
        <v>1</v>
      </c>
    </row>
    <row r="529" spans="2:3" x14ac:dyDescent="0.2">
      <c r="B529" s="467">
        <v>3.2155221999999997E-2</v>
      </c>
      <c r="C529" s="464">
        <v>1</v>
      </c>
    </row>
    <row r="530" spans="2:3" x14ac:dyDescent="0.2">
      <c r="B530" s="467">
        <v>4.1840169999999999E-3</v>
      </c>
      <c r="C530" s="464">
        <v>1.2690999999999999</v>
      </c>
    </row>
    <row r="531" spans="2:3" x14ac:dyDescent="0.2">
      <c r="B531" s="467">
        <v>-6.7688000000000007E-5</v>
      </c>
      <c r="C531" s="464">
        <v>1</v>
      </c>
    </row>
    <row r="532" spans="2:3" x14ac:dyDescent="0.2">
      <c r="B532" s="467">
        <v>6.0100000000000001E-6</v>
      </c>
      <c r="C532" s="464">
        <v>1</v>
      </c>
    </row>
    <row r="533" spans="2:3" x14ac:dyDescent="0.2">
      <c r="B533" s="467">
        <v>3.8429600000000001E-4</v>
      </c>
      <c r="C533" s="464">
        <v>1</v>
      </c>
    </row>
    <row r="534" spans="2:3" x14ac:dyDescent="0.2">
      <c r="B534" s="467">
        <v>-8.0000000000000002E-8</v>
      </c>
      <c r="C534" s="464">
        <v>1</v>
      </c>
    </row>
    <row r="535" spans="2:3" x14ac:dyDescent="0.2">
      <c r="B535" s="467">
        <v>2.8945823999999998E-2</v>
      </c>
      <c r="C535" s="464">
        <v>1.4487000000000001</v>
      </c>
    </row>
    <row r="536" spans="2:3" x14ac:dyDescent="0.2">
      <c r="B536" s="467">
        <v>8.6632489999999996E-3</v>
      </c>
      <c r="C536" s="464">
        <v>1</v>
      </c>
    </row>
    <row r="537" spans="2:3" x14ac:dyDescent="0.2">
      <c r="B537" s="467">
        <v>2.5317550000000001E-3</v>
      </c>
      <c r="C537" s="464">
        <v>1</v>
      </c>
    </row>
    <row r="538" spans="2:3" x14ac:dyDescent="0.2">
      <c r="B538" s="467">
        <v>1.5499489999999999E-3</v>
      </c>
      <c r="C538" s="464">
        <v>1</v>
      </c>
    </row>
    <row r="539" spans="2:3" x14ac:dyDescent="0.2">
      <c r="B539" s="467">
        <v>1.8497899999999999E-4</v>
      </c>
      <c r="C539" s="464">
        <v>1.1923999999999999</v>
      </c>
    </row>
    <row r="540" spans="2:3" x14ac:dyDescent="0.2">
      <c r="B540" s="467">
        <v>4.8547063000000001E-2</v>
      </c>
      <c r="C540" s="464">
        <v>1</v>
      </c>
    </row>
    <row r="541" spans="2:3" x14ac:dyDescent="0.2">
      <c r="B541" s="467">
        <v>8.7251999999999997E-5</v>
      </c>
      <c r="C541" s="464">
        <v>1.3836000000000002</v>
      </c>
    </row>
    <row r="542" spans="2:3" x14ac:dyDescent="0.2">
      <c r="B542" s="467">
        <v>4.2453286E-2</v>
      </c>
      <c r="C542" s="464">
        <v>1</v>
      </c>
    </row>
    <row r="543" spans="2:3" x14ac:dyDescent="0.2">
      <c r="B543" s="467">
        <v>1.5011116999999999E-2</v>
      </c>
      <c r="C543" s="464">
        <v>1.0029000000000001</v>
      </c>
    </row>
    <row r="544" spans="2:3" x14ac:dyDescent="0.2">
      <c r="B544" s="467">
        <v>3.5792284000000001E-2</v>
      </c>
      <c r="C544" s="464">
        <v>1</v>
      </c>
    </row>
    <row r="545" spans="2:3" x14ac:dyDescent="0.2">
      <c r="B545" s="467">
        <v>2.5000000000000001E-5</v>
      </c>
      <c r="C545" s="464">
        <v>1</v>
      </c>
    </row>
    <row r="546" spans="2:3" x14ac:dyDescent="0.2">
      <c r="B546" s="467">
        <v>1.852755E-3</v>
      </c>
      <c r="C546" s="464">
        <v>1</v>
      </c>
    </row>
    <row r="547" spans="2:3" x14ac:dyDescent="0.2">
      <c r="B547" s="467">
        <v>1.510469265</v>
      </c>
      <c r="C547" s="464">
        <v>1.0099</v>
      </c>
    </row>
    <row r="548" spans="2:3" x14ac:dyDescent="0.2">
      <c r="B548" s="467">
        <v>5.5586882999999997E-2</v>
      </c>
      <c r="C548" s="464">
        <v>1.0301</v>
      </c>
    </row>
    <row r="549" spans="2:3" x14ac:dyDescent="0.2">
      <c r="B549" s="467">
        <v>8.1845926999999999E-2</v>
      </c>
      <c r="C549" s="464">
        <v>1.0861000000000001</v>
      </c>
    </row>
    <row r="550" spans="2:3" x14ac:dyDescent="0.2">
      <c r="B550" s="467">
        <v>2.5000000000000001E-5</v>
      </c>
      <c r="C550" s="464">
        <v>1</v>
      </c>
    </row>
    <row r="551" spans="2:3" x14ac:dyDescent="0.2">
      <c r="B551" s="467">
        <v>3.4946679000000001E-2</v>
      </c>
      <c r="C551" s="464">
        <v>1</v>
      </c>
    </row>
    <row r="552" spans="2:3" x14ac:dyDescent="0.2">
      <c r="B552" s="467">
        <v>3.4337E-5</v>
      </c>
      <c r="C552" s="464">
        <v>1</v>
      </c>
    </row>
    <row r="553" spans="2:3" x14ac:dyDescent="0.2">
      <c r="B553" s="467">
        <v>7.2569214000000007E-2</v>
      </c>
      <c r="C553" s="464">
        <v>1.5024000000000002</v>
      </c>
    </row>
    <row r="554" spans="2:3" x14ac:dyDescent="0.2">
      <c r="B554" s="467">
        <v>1.9814403599999999</v>
      </c>
      <c r="C554" s="464">
        <v>1.5143</v>
      </c>
    </row>
    <row r="555" spans="2:3" x14ac:dyDescent="0.2">
      <c r="B555" s="467">
        <v>4.3988092999999999E-2</v>
      </c>
      <c r="C555" s="464">
        <v>1.8887</v>
      </c>
    </row>
    <row r="556" spans="2:3" x14ac:dyDescent="0.2">
      <c r="B556" s="467">
        <v>0.110288792</v>
      </c>
      <c r="C556" s="464">
        <v>2.0084999999999997</v>
      </c>
    </row>
    <row r="557" spans="2:3" x14ac:dyDescent="0.2">
      <c r="B557" s="467">
        <v>1.4419354000000001E-2</v>
      </c>
      <c r="C557" s="464">
        <v>2.1168</v>
      </c>
    </row>
    <row r="558" spans="2:3" x14ac:dyDescent="0.2">
      <c r="B558" s="467" t="e">
        <v>#N/A</v>
      </c>
      <c r="C558" s="464">
        <v>1.05</v>
      </c>
    </row>
    <row r="559" spans="2:3" x14ac:dyDescent="0.2">
      <c r="B559" s="467" t="e">
        <v>#N/A</v>
      </c>
      <c r="C559" s="464">
        <v>1.25</v>
      </c>
    </row>
    <row r="560" spans="2:3" x14ac:dyDescent="0.2">
      <c r="B560" s="467" t="e">
        <v>#N/A</v>
      </c>
      <c r="C560" s="464">
        <v>1.05</v>
      </c>
    </row>
    <row r="561" spans="2:3" x14ac:dyDescent="0.2">
      <c r="B561" s="467">
        <v>7.5639792999999997E-2</v>
      </c>
      <c r="C561" s="464">
        <v>1.0590000000000002</v>
      </c>
    </row>
    <row r="562" spans="2:3" x14ac:dyDescent="0.2">
      <c r="B562" s="467">
        <v>0.17923721200000001</v>
      </c>
      <c r="C562" s="464">
        <v>1.0569999999999999</v>
      </c>
    </row>
    <row r="563" spans="2:3" x14ac:dyDescent="0.2">
      <c r="B563" s="467">
        <v>3.3642640000000001E-2</v>
      </c>
      <c r="C563" s="464">
        <v>0.99319999999999997</v>
      </c>
    </row>
    <row r="564" spans="2:3" x14ac:dyDescent="0.2">
      <c r="B564" s="467">
        <v>5.0315665000000002E-2</v>
      </c>
      <c r="C564" s="464">
        <v>1.0734000000000001</v>
      </c>
    </row>
    <row r="565" spans="2:3" x14ac:dyDescent="0.2">
      <c r="B565" s="467">
        <v>2.2513902999999998E-2</v>
      </c>
      <c r="C565" s="464">
        <v>1.0375000000000001</v>
      </c>
    </row>
    <row r="566" spans="2:3" x14ac:dyDescent="0.2">
      <c r="B566" s="467">
        <v>4.3359331000000001E-2</v>
      </c>
      <c r="C566" s="464">
        <v>1.0354999999999999</v>
      </c>
    </row>
    <row r="567" spans="2:3" x14ac:dyDescent="0.2">
      <c r="B567" s="467">
        <v>1.6207077E-2</v>
      </c>
      <c r="C567" s="464">
        <v>1.0184</v>
      </c>
    </row>
    <row r="568" spans="2:3" x14ac:dyDescent="0.2">
      <c r="B568" s="467">
        <v>1.9285159999999999E-2</v>
      </c>
      <c r="C568" s="464">
        <v>1.0124</v>
      </c>
    </row>
    <row r="569" spans="2:3" x14ac:dyDescent="0.2">
      <c r="B569" s="467">
        <v>3.1094380000000001E-2</v>
      </c>
      <c r="C569" s="464">
        <v>0.99639999999999995</v>
      </c>
    </row>
    <row r="570" spans="2:3" x14ac:dyDescent="0.2">
      <c r="B570" s="467">
        <v>6.8006303000000004E-2</v>
      </c>
      <c r="C570" s="464">
        <v>1</v>
      </c>
    </row>
    <row r="571" spans="2:3" x14ac:dyDescent="0.2">
      <c r="B571" s="467">
        <v>5.1391907000000001E-2</v>
      </c>
      <c r="C571" s="464">
        <v>1</v>
      </c>
    </row>
    <row r="572" spans="2:3" x14ac:dyDescent="0.2">
      <c r="B572" s="467">
        <v>6.0433423E-2</v>
      </c>
      <c r="C572" s="464">
        <v>0.99560000000000004</v>
      </c>
    </row>
    <row r="573" spans="2:3" x14ac:dyDescent="0.2">
      <c r="B573" s="467">
        <v>4.558505E-3</v>
      </c>
      <c r="C573" s="464">
        <v>1</v>
      </c>
    </row>
    <row r="574" spans="2:3" x14ac:dyDescent="0.2">
      <c r="B574" s="467">
        <v>9.3754930000000004E-3</v>
      </c>
      <c r="C574" s="464">
        <v>1.0779000000000001</v>
      </c>
    </row>
    <row r="575" spans="2:3" x14ac:dyDescent="0.2">
      <c r="B575" s="467">
        <v>2.0113195E-2</v>
      </c>
      <c r="C575" s="464">
        <v>1.24</v>
      </c>
    </row>
    <row r="576" spans="2:3" x14ac:dyDescent="0.2">
      <c r="B576" s="467">
        <v>1.8153030000000001E-2</v>
      </c>
      <c r="C576" s="464">
        <v>1</v>
      </c>
    </row>
    <row r="577" spans="2:3" x14ac:dyDescent="0.2">
      <c r="B577" s="467">
        <v>7.1993043000000007E-2</v>
      </c>
      <c r="C577" s="464">
        <v>1.02</v>
      </c>
    </row>
    <row r="578" spans="2:3" x14ac:dyDescent="0.2">
      <c r="B578" s="467">
        <v>1.3671717999999999E-2</v>
      </c>
      <c r="C578" s="464">
        <v>1.04</v>
      </c>
    </row>
    <row r="579" spans="2:3" x14ac:dyDescent="0.2">
      <c r="B579" s="467">
        <v>0.12096532</v>
      </c>
      <c r="C579" s="464">
        <v>1.048</v>
      </c>
    </row>
    <row r="580" spans="2:3" x14ac:dyDescent="0.2">
      <c r="B580" s="467">
        <v>5.2060571E-2</v>
      </c>
      <c r="C580" s="464">
        <v>1.0580000000000001</v>
      </c>
    </row>
    <row r="581" spans="2:3" x14ac:dyDescent="0.2">
      <c r="B581" s="467">
        <v>0.24256581499999999</v>
      </c>
      <c r="C581" s="464">
        <v>1.0569999999999999</v>
      </c>
    </row>
    <row r="582" spans="2:3" x14ac:dyDescent="0.2">
      <c r="B582" s="467">
        <v>0.86637329299999999</v>
      </c>
      <c r="C582" s="464">
        <v>1.4269999999999998</v>
      </c>
    </row>
    <row r="583" spans="2:3" x14ac:dyDescent="0.2">
      <c r="B583" s="467" t="e">
        <v>#N/A</v>
      </c>
      <c r="C583" s="464">
        <v>1.1599999999999999</v>
      </c>
    </row>
    <row r="584" spans="2:3" x14ac:dyDescent="0.2">
      <c r="B584" s="467">
        <v>1.5759746000000002E-2</v>
      </c>
      <c r="C584" s="464">
        <v>1</v>
      </c>
    </row>
    <row r="585" spans="2:3" x14ac:dyDescent="0.2">
      <c r="B585" s="467">
        <v>5.1716471999999999E-2</v>
      </c>
      <c r="C585" s="464">
        <v>1</v>
      </c>
    </row>
    <row r="586" spans="2:3" x14ac:dyDescent="0.2">
      <c r="B586" s="467">
        <v>0.23090901899999999</v>
      </c>
      <c r="C586" s="464">
        <v>1</v>
      </c>
    </row>
    <row r="587" spans="2:3" x14ac:dyDescent="0.2">
      <c r="B587" s="467">
        <v>5.0879649999999998E-3</v>
      </c>
      <c r="C587" s="464">
        <v>1.008</v>
      </c>
    </row>
    <row r="588" spans="2:3" x14ac:dyDescent="0.2">
      <c r="B588" s="467">
        <v>0.26048947099999997</v>
      </c>
      <c r="C588" s="464">
        <v>1.0609</v>
      </c>
    </row>
    <row r="589" spans="2:3" x14ac:dyDescent="0.2">
      <c r="B589" s="467">
        <v>1.6986266299999999</v>
      </c>
      <c r="C589" s="464">
        <v>1.0065</v>
      </c>
    </row>
    <row r="590" spans="2:3" x14ac:dyDescent="0.2">
      <c r="B590" s="467">
        <v>0.28733484599999998</v>
      </c>
      <c r="C590" s="464">
        <v>1</v>
      </c>
    </row>
    <row r="591" spans="2:3" x14ac:dyDescent="0.2">
      <c r="B591" s="467">
        <v>2.7401589000000001E-2</v>
      </c>
      <c r="C591" s="464">
        <v>1</v>
      </c>
    </row>
    <row r="592" spans="2:3" x14ac:dyDescent="0.2">
      <c r="B592" s="467">
        <v>2.8832239999999999E-2</v>
      </c>
      <c r="C592" s="464">
        <v>1.03</v>
      </c>
    </row>
    <row r="593" spans="2:3" x14ac:dyDescent="0.2">
      <c r="B593" s="467">
        <v>4.1116020640000004</v>
      </c>
      <c r="C593" s="464">
        <v>1</v>
      </c>
    </row>
    <row r="594" spans="2:3" x14ac:dyDescent="0.2">
      <c r="B594" s="467">
        <v>2.4209421440000001</v>
      </c>
      <c r="C594" s="464">
        <v>1.02</v>
      </c>
    </row>
    <row r="595" spans="2:3" x14ac:dyDescent="0.2">
      <c r="B595" s="467">
        <v>1.356313119</v>
      </c>
      <c r="C595" s="464">
        <v>1</v>
      </c>
    </row>
    <row r="596" spans="2:3" x14ac:dyDescent="0.2">
      <c r="B596" s="467">
        <v>8.5020519999999995E-3</v>
      </c>
      <c r="C596" s="464">
        <v>1</v>
      </c>
    </row>
    <row r="597" spans="2:3" x14ac:dyDescent="0.2">
      <c r="B597" s="467">
        <v>0.26690107800000001</v>
      </c>
      <c r="C597" s="464">
        <v>1</v>
      </c>
    </row>
    <row r="598" spans="2:3" x14ac:dyDescent="0.2">
      <c r="B598" s="467">
        <v>3.2636841E-2</v>
      </c>
      <c r="C598" s="464">
        <v>1</v>
      </c>
    </row>
    <row r="599" spans="2:3" x14ac:dyDescent="0.2">
      <c r="B599" s="467">
        <v>3.2986343000000001E-2</v>
      </c>
      <c r="C599" s="464">
        <v>1</v>
      </c>
    </row>
    <row r="600" spans="2:3" x14ac:dyDescent="0.2">
      <c r="B600" s="467">
        <v>2.4336752999999999E-2</v>
      </c>
      <c r="C600" s="464">
        <v>1</v>
      </c>
    </row>
    <row r="601" spans="2:3" x14ac:dyDescent="0.2">
      <c r="B601" s="467">
        <v>4.4751368999999999E-2</v>
      </c>
      <c r="C601" s="464">
        <v>1</v>
      </c>
    </row>
    <row r="602" spans="2:3" x14ac:dyDescent="0.2">
      <c r="B602" s="467">
        <v>0.170576332</v>
      </c>
      <c r="C602" s="464">
        <v>1.0170000000000001</v>
      </c>
    </row>
    <row r="603" spans="2:3" x14ac:dyDescent="0.2">
      <c r="B603" s="467" t="e">
        <v>#N/A</v>
      </c>
      <c r="C603" s="464">
        <v>2.8035000000000001</v>
      </c>
    </row>
    <row r="604" spans="2:3" x14ac:dyDescent="0.2">
      <c r="B604" s="467">
        <v>3.5122873999999998E-2</v>
      </c>
      <c r="C604" s="464">
        <v>2.7135000000000002</v>
      </c>
    </row>
    <row r="605" spans="2:3" x14ac:dyDescent="0.2">
      <c r="B605" s="467">
        <v>1.8750399999999999E-3</v>
      </c>
      <c r="C605" s="464">
        <v>1</v>
      </c>
    </row>
    <row r="606" spans="2:3" x14ac:dyDescent="0.2">
      <c r="B606" s="467">
        <v>1.7877665000000001E-2</v>
      </c>
      <c r="C606" s="464">
        <v>1.2174</v>
      </c>
    </row>
    <row r="607" spans="2:3" x14ac:dyDescent="0.2">
      <c r="B607" s="467">
        <v>0.43896718699999998</v>
      </c>
      <c r="C607" s="464">
        <v>1.0221</v>
      </c>
    </row>
    <row r="608" spans="2:3" x14ac:dyDescent="0.2">
      <c r="B608" s="467">
        <v>5.8586038999999999E-2</v>
      </c>
      <c r="C608" s="464">
        <v>0.95290000000000008</v>
      </c>
    </row>
    <row r="609" spans="2:3" x14ac:dyDescent="0.2">
      <c r="B609" s="467">
        <v>0.40779657400000002</v>
      </c>
      <c r="C609" s="464">
        <v>1.01</v>
      </c>
    </row>
    <row r="610" spans="2:3" x14ac:dyDescent="0.2">
      <c r="B610" s="467">
        <v>1.9587545000000001E-2</v>
      </c>
      <c r="C610" s="464">
        <v>1</v>
      </c>
    </row>
    <row r="611" spans="2:3" x14ac:dyDescent="0.2">
      <c r="B611" s="467">
        <v>0.14772409</v>
      </c>
      <c r="C611" s="464">
        <v>1</v>
      </c>
    </row>
    <row r="612" spans="2:3" x14ac:dyDescent="0.2">
      <c r="B612" s="467">
        <v>0.45762755799999999</v>
      </c>
      <c r="C612" s="464">
        <v>1</v>
      </c>
    </row>
    <row r="613" spans="2:3" x14ac:dyDescent="0.2">
      <c r="B613" s="467">
        <v>0.47813657900000001</v>
      </c>
      <c r="C613" s="464">
        <v>1</v>
      </c>
    </row>
    <row r="614" spans="2:3" x14ac:dyDescent="0.2">
      <c r="B614" s="467">
        <v>0.21249622700000001</v>
      </c>
      <c r="C614" s="464">
        <v>1</v>
      </c>
    </row>
    <row r="615" spans="2:3" x14ac:dyDescent="0.2">
      <c r="B615" s="467">
        <v>3.6695864000000002E-2</v>
      </c>
      <c r="C615" s="464">
        <v>1</v>
      </c>
    </row>
    <row r="616" spans="2:3" x14ac:dyDescent="0.2">
      <c r="B616" s="467">
        <v>8.2023586999999995E-2</v>
      </c>
      <c r="C616" s="464">
        <v>1</v>
      </c>
    </row>
    <row r="617" spans="2:3" x14ac:dyDescent="0.2">
      <c r="B617" s="467">
        <v>7.8838992999999996E-2</v>
      </c>
      <c r="C617" s="464">
        <v>1</v>
      </c>
    </row>
    <row r="618" spans="2:3" x14ac:dyDescent="0.2">
      <c r="B618" s="467">
        <v>4.4711033249999996</v>
      </c>
      <c r="C618" s="464">
        <v>1.325</v>
      </c>
    </row>
    <row r="619" spans="2:3" x14ac:dyDescent="0.2">
      <c r="B619" s="467">
        <v>0.139419404</v>
      </c>
      <c r="C619" s="464">
        <v>3.0661</v>
      </c>
    </row>
    <row r="620" spans="2:3" x14ac:dyDescent="0.2">
      <c r="B620" s="467">
        <v>4.4556520000000002E-2</v>
      </c>
      <c r="C620" s="464">
        <v>1</v>
      </c>
    </row>
    <row r="621" spans="2:3" x14ac:dyDescent="0.2">
      <c r="B621" s="467">
        <v>3.3006439999999998E-2</v>
      </c>
      <c r="C621" s="464">
        <v>1.9896</v>
      </c>
    </row>
    <row r="622" spans="2:3" x14ac:dyDescent="0.2">
      <c r="B622" s="467">
        <v>1.0205460260000001</v>
      </c>
      <c r="C622" s="464">
        <v>0.99569999999999992</v>
      </c>
    </row>
    <row r="623" spans="2:3" x14ac:dyDescent="0.2">
      <c r="B623" s="467">
        <v>7.9434390000000001E-3</v>
      </c>
      <c r="C623" s="464">
        <v>1.0231999999999999</v>
      </c>
    </row>
    <row r="624" spans="2:3" x14ac:dyDescent="0.2">
      <c r="B624" s="467">
        <v>0.26045106299999998</v>
      </c>
      <c r="C624" s="464">
        <v>1</v>
      </c>
    </row>
    <row r="625" spans="2:3" x14ac:dyDescent="0.2">
      <c r="B625" s="467">
        <v>0.31266884700000003</v>
      </c>
      <c r="C625" s="464">
        <v>1</v>
      </c>
    </row>
    <row r="626" spans="2:3" x14ac:dyDescent="0.2">
      <c r="B626" s="467">
        <v>3.5462695000000002E-2</v>
      </c>
      <c r="C626" s="464">
        <v>1</v>
      </c>
    </row>
    <row r="627" spans="2:3" x14ac:dyDescent="0.2">
      <c r="B627" s="467">
        <v>0.31849137</v>
      </c>
      <c r="C627" s="464">
        <v>1.0221</v>
      </c>
    </row>
    <row r="628" spans="2:3" x14ac:dyDescent="0.2">
      <c r="B628" s="467">
        <v>6.1390200999999998E-2</v>
      </c>
      <c r="C628" s="464">
        <v>1.0021</v>
      </c>
    </row>
    <row r="629" spans="2:3" x14ac:dyDescent="0.2">
      <c r="B629" s="467">
        <v>0.17772491000000001</v>
      </c>
      <c r="C629" s="464">
        <v>1.0042</v>
      </c>
    </row>
    <row r="630" spans="2:3" x14ac:dyDescent="0.2">
      <c r="B630" s="467">
        <v>3.7133132999999999E-2</v>
      </c>
      <c r="C630" s="464">
        <v>1.0016</v>
      </c>
    </row>
    <row r="631" spans="2:3" x14ac:dyDescent="0.2">
      <c r="B631" s="467">
        <v>6.6011343E-2</v>
      </c>
      <c r="C631" s="464">
        <v>1.0099</v>
      </c>
    </row>
    <row r="632" spans="2:3" x14ac:dyDescent="0.2">
      <c r="B632" s="467">
        <v>4.2999326999999997E-2</v>
      </c>
      <c r="C632" s="464">
        <v>1.0072000000000001</v>
      </c>
    </row>
    <row r="633" spans="2:3" x14ac:dyDescent="0.2">
      <c r="B633" s="467">
        <v>0.15570992</v>
      </c>
      <c r="C633" s="464">
        <v>2.2290000000000001</v>
      </c>
    </row>
    <row r="634" spans="2:3" x14ac:dyDescent="0.2">
      <c r="B634" s="467">
        <v>4.0818247530000002</v>
      </c>
      <c r="C634" s="464">
        <v>1.0490000000000002</v>
      </c>
    </row>
    <row r="635" spans="2:3" x14ac:dyDescent="0.2">
      <c r="B635" s="467">
        <v>0.17923646400000001</v>
      </c>
      <c r="C635" s="464">
        <v>1</v>
      </c>
    </row>
    <row r="636" spans="2:3" x14ac:dyDescent="0.2">
      <c r="B636" s="467">
        <v>6.1919690000000003E-3</v>
      </c>
      <c r="C636" s="464">
        <v>1.1664000000000001</v>
      </c>
    </row>
    <row r="637" spans="2:3" x14ac:dyDescent="0.2">
      <c r="B637" s="467">
        <v>2.0320586000000002E-2</v>
      </c>
      <c r="C637" s="464">
        <v>1.8368</v>
      </c>
    </row>
    <row r="638" spans="2:3" x14ac:dyDescent="0.2">
      <c r="B638" s="467">
        <v>0.27929822799999998</v>
      </c>
      <c r="C638" s="464">
        <v>2.1248</v>
      </c>
    </row>
    <row r="639" spans="2:3" x14ac:dyDescent="0.2">
      <c r="B639" s="467">
        <v>0.232130378</v>
      </c>
      <c r="C639" s="464">
        <v>2.1160000000000001</v>
      </c>
    </row>
    <row r="640" spans="2:3" x14ac:dyDescent="0.2">
      <c r="B640" s="467">
        <v>2.2888902999999999E-2</v>
      </c>
      <c r="C640" s="464">
        <v>1.2104000000000001</v>
      </c>
    </row>
    <row r="641" spans="2:3" x14ac:dyDescent="0.2">
      <c r="B641" s="467">
        <v>0.124770008</v>
      </c>
      <c r="C641" s="464">
        <v>1</v>
      </c>
    </row>
    <row r="642" spans="2:3" x14ac:dyDescent="0.2">
      <c r="B642" s="467">
        <v>5.9084532000000002E-2</v>
      </c>
      <c r="C642" s="464">
        <v>1</v>
      </c>
    </row>
    <row r="643" spans="2:3" x14ac:dyDescent="0.2">
      <c r="B643" s="467">
        <v>9.4055441000000004E-2</v>
      </c>
      <c r="C643" s="464">
        <v>1</v>
      </c>
    </row>
    <row r="644" spans="2:3" x14ac:dyDescent="0.2">
      <c r="B644" s="467">
        <v>7.7406654000000005E-2</v>
      </c>
      <c r="C644" s="464">
        <v>1</v>
      </c>
    </row>
    <row r="645" spans="2:3" x14ac:dyDescent="0.2">
      <c r="B645" s="467">
        <v>6.9265462999999999E-2</v>
      </c>
      <c r="C645" s="464">
        <v>1</v>
      </c>
    </row>
    <row r="646" spans="2:3" x14ac:dyDescent="0.2">
      <c r="B646" s="467">
        <v>5.3079064000000002E-2</v>
      </c>
      <c r="C646" s="464">
        <v>1</v>
      </c>
    </row>
    <row r="647" spans="2:3" x14ac:dyDescent="0.2">
      <c r="B647" s="467">
        <v>6.5434554000000006E-2</v>
      </c>
      <c r="C647" s="464">
        <v>1</v>
      </c>
    </row>
    <row r="648" spans="2:3" x14ac:dyDescent="0.2">
      <c r="B648" s="467">
        <v>2.425099E-3</v>
      </c>
      <c r="C648" s="464">
        <v>1.0528</v>
      </c>
    </row>
    <row r="649" spans="2:3" x14ac:dyDescent="0.2">
      <c r="B649" s="467">
        <v>5.7530899999999998E-4</v>
      </c>
      <c r="C649" s="464">
        <v>1.1476</v>
      </c>
    </row>
    <row r="650" spans="2:3" x14ac:dyDescent="0.2">
      <c r="B650" s="467">
        <v>2.0125410000000001E-3</v>
      </c>
      <c r="C650" s="464">
        <v>1</v>
      </c>
    </row>
    <row r="651" spans="2:3" x14ac:dyDescent="0.2">
      <c r="B651" s="467">
        <v>1.888619E-3</v>
      </c>
      <c r="C651" s="464">
        <v>1</v>
      </c>
    </row>
    <row r="652" spans="2:3" x14ac:dyDescent="0.2">
      <c r="B652" s="467">
        <v>8.4451991000000004E-2</v>
      </c>
      <c r="C652" s="464">
        <v>2.0493000000000001</v>
      </c>
    </row>
    <row r="653" spans="2:3" x14ac:dyDescent="0.2">
      <c r="B653" s="467">
        <v>0.66206914900000002</v>
      </c>
      <c r="C653" s="464">
        <v>1.04</v>
      </c>
    </row>
    <row r="654" spans="2:3" x14ac:dyDescent="0.2">
      <c r="B654" s="467">
        <v>0.176716555</v>
      </c>
      <c r="C654" s="464">
        <v>1.22</v>
      </c>
    </row>
    <row r="655" spans="2:3" x14ac:dyDescent="0.2">
      <c r="B655" s="467">
        <v>0.10981977800000001</v>
      </c>
      <c r="C655" s="464">
        <v>1.24</v>
      </c>
    </row>
    <row r="656" spans="2:3" x14ac:dyDescent="0.2">
      <c r="B656" s="467">
        <v>4.2078334000000002E-2</v>
      </c>
      <c r="C656" s="464">
        <v>1.1399999999999999</v>
      </c>
    </row>
    <row r="657" spans="2:3" x14ac:dyDescent="0.2">
      <c r="B657" s="467">
        <v>1.7738262000000001E-2</v>
      </c>
      <c r="C657" s="464">
        <v>1.1000000000000001</v>
      </c>
    </row>
    <row r="658" spans="2:3" x14ac:dyDescent="0.2">
      <c r="B658" s="467">
        <v>6.1523940000000003E-3</v>
      </c>
      <c r="C658" s="464">
        <v>1</v>
      </c>
    </row>
    <row r="659" spans="2:3" x14ac:dyDescent="0.2">
      <c r="B659" s="467">
        <v>0.23875648099999999</v>
      </c>
      <c r="C659" s="464">
        <v>1.1328</v>
      </c>
    </row>
    <row r="660" spans="2:3" x14ac:dyDescent="0.2">
      <c r="B660" s="467">
        <v>3.4978800000000001E-3</v>
      </c>
      <c r="C660" s="464">
        <v>1</v>
      </c>
    </row>
    <row r="661" spans="2:3" x14ac:dyDescent="0.2">
      <c r="B661" s="467">
        <v>4.5375103999999999E-2</v>
      </c>
      <c r="C661" s="464">
        <v>1.9262999999999999</v>
      </c>
    </row>
    <row r="662" spans="2:3" x14ac:dyDescent="0.2">
      <c r="B662" s="467">
        <v>0.17916638200000001</v>
      </c>
      <c r="C662" s="464">
        <v>0.99319999999999997</v>
      </c>
    </row>
    <row r="663" spans="2:3" x14ac:dyDescent="0.2">
      <c r="B663" s="467">
        <v>0.15120689400000001</v>
      </c>
      <c r="C663" s="464">
        <v>1</v>
      </c>
    </row>
    <row r="664" spans="2:3" x14ac:dyDescent="0.2">
      <c r="B664" s="467">
        <v>0.24958609300000001</v>
      </c>
      <c r="C664" s="464">
        <v>1.2114</v>
      </c>
    </row>
    <row r="665" spans="2:3" x14ac:dyDescent="0.2">
      <c r="B665" s="467">
        <v>1.5647201999999999E-2</v>
      </c>
      <c r="C665" s="464">
        <v>1</v>
      </c>
    </row>
    <row r="666" spans="2:3" x14ac:dyDescent="0.2">
      <c r="B666" s="467">
        <v>2.6680214000000001E-2</v>
      </c>
      <c r="C666" s="464">
        <v>1</v>
      </c>
    </row>
    <row r="667" spans="2:3" x14ac:dyDescent="0.2">
      <c r="B667" s="467">
        <v>0.127717422</v>
      </c>
      <c r="C667" s="464">
        <v>1</v>
      </c>
    </row>
    <row r="668" spans="2:3" x14ac:dyDescent="0.2">
      <c r="B668" s="467">
        <v>7.8264061999999995E-2</v>
      </c>
      <c r="C668" s="464">
        <v>1.0349999999999999</v>
      </c>
    </row>
    <row r="669" spans="2:3" x14ac:dyDescent="0.2">
      <c r="B669" s="467">
        <v>1.0803510059999999</v>
      </c>
      <c r="C669" s="464">
        <v>1.0006999999999999</v>
      </c>
    </row>
    <row r="670" spans="2:3" x14ac:dyDescent="0.2">
      <c r="B670" s="467">
        <v>5.2778551999999999E-2</v>
      </c>
      <c r="C670" s="464">
        <v>1</v>
      </c>
    </row>
    <row r="671" spans="2:3" x14ac:dyDescent="0.2">
      <c r="B671" s="467">
        <v>2.3648605999999999E-2</v>
      </c>
      <c r="C671" s="464">
        <v>1</v>
      </c>
    </row>
    <row r="672" spans="2:3" x14ac:dyDescent="0.2">
      <c r="B672" s="467">
        <v>5.256218E-3</v>
      </c>
      <c r="C672" s="464">
        <v>1</v>
      </c>
    </row>
    <row r="673" spans="2:3" x14ac:dyDescent="0.2">
      <c r="B673" s="467">
        <v>4.0370249999999996E-3</v>
      </c>
      <c r="C673" s="464">
        <v>1.0273000000000001</v>
      </c>
    </row>
    <row r="674" spans="2:3" x14ac:dyDescent="0.2">
      <c r="B674" s="467">
        <v>1.37265E-3</v>
      </c>
      <c r="C674" s="464">
        <v>1.1399999999999999</v>
      </c>
    </row>
    <row r="675" spans="2:3" x14ac:dyDescent="0.2">
      <c r="B675" s="467">
        <v>1.4100453770000001</v>
      </c>
      <c r="C675" s="464">
        <v>1.1299999999999999</v>
      </c>
    </row>
    <row r="676" spans="2:3" x14ac:dyDescent="0.2">
      <c r="B676" s="467">
        <v>8.8065999999999995E-3</v>
      </c>
      <c r="C676" s="464">
        <v>1.018</v>
      </c>
    </row>
    <row r="677" spans="2:3" x14ac:dyDescent="0.2">
      <c r="B677" s="467">
        <v>9.6057947000000005E-2</v>
      </c>
      <c r="C677" s="464">
        <v>1.002</v>
      </c>
    </row>
    <row r="678" spans="2:3" x14ac:dyDescent="0.2">
      <c r="B678" s="467">
        <v>5.2387928E-2</v>
      </c>
      <c r="C678" s="464">
        <v>1.0029999999999999</v>
      </c>
    </row>
    <row r="679" spans="2:3" x14ac:dyDescent="0.2">
      <c r="B679" s="467">
        <v>0.26045106299999998</v>
      </c>
      <c r="C679" s="464">
        <v>1</v>
      </c>
    </row>
    <row r="680" spans="2:3" x14ac:dyDescent="0.2">
      <c r="B680" s="467">
        <v>0.237470826</v>
      </c>
      <c r="C680" s="464">
        <v>1.4491999999999998</v>
      </c>
    </row>
    <row r="681" spans="2:3" x14ac:dyDescent="0.2">
      <c r="B681" s="467">
        <v>4.9308194E-2</v>
      </c>
      <c r="C681" s="464">
        <v>1.0129999999999999</v>
      </c>
    </row>
    <row r="682" spans="2:3" x14ac:dyDescent="0.2">
      <c r="B682" s="467">
        <v>0.125954071</v>
      </c>
      <c r="C682" s="464">
        <v>1.4635</v>
      </c>
    </row>
    <row r="683" spans="2:3" x14ac:dyDescent="0.2">
      <c r="B683" s="467">
        <v>8.9126879000000006E-2</v>
      </c>
      <c r="C683" s="464">
        <v>1.2128000000000001</v>
      </c>
    </row>
    <row r="684" spans="2:3" x14ac:dyDescent="0.2">
      <c r="B684" s="467">
        <v>0.45358632599999998</v>
      </c>
      <c r="C684" s="464">
        <v>1.069</v>
      </c>
    </row>
    <row r="685" spans="2:3" x14ac:dyDescent="0.2">
      <c r="B685" s="467">
        <v>3.1676177E-2</v>
      </c>
      <c r="C685" s="464">
        <v>1</v>
      </c>
    </row>
    <row r="686" spans="2:3" x14ac:dyDescent="0.2">
      <c r="B686" s="467">
        <v>1.0533626000000001E-2</v>
      </c>
      <c r="C686" s="464">
        <v>1.0964</v>
      </c>
    </row>
    <row r="687" spans="2:3" x14ac:dyDescent="0.2">
      <c r="B687" s="467">
        <v>7.8264061999999995E-2</v>
      </c>
      <c r="C687" s="464">
        <v>1.0449999999999999</v>
      </c>
    </row>
    <row r="688" spans="2:3" x14ac:dyDescent="0.2">
      <c r="B688" s="467">
        <v>1.6926386000000002E-2</v>
      </c>
      <c r="C688" s="464">
        <v>1</v>
      </c>
    </row>
    <row r="689" spans="2:3" x14ac:dyDescent="0.2">
      <c r="B689" s="467">
        <v>0.11148808</v>
      </c>
      <c r="C689" s="464">
        <v>1</v>
      </c>
    </row>
    <row r="690" spans="2:3" x14ac:dyDescent="0.2">
      <c r="B690" s="467">
        <v>4.8459831000000002E-2</v>
      </c>
      <c r="C690" s="464">
        <v>1</v>
      </c>
    </row>
    <row r="691" spans="2:3" x14ac:dyDescent="0.2">
      <c r="B691" s="467">
        <v>6.6263393000000004E-2</v>
      </c>
      <c r="C691" s="464">
        <v>1.0740000000000001</v>
      </c>
    </row>
    <row r="692" spans="2:3" x14ac:dyDescent="0.2">
      <c r="B692" s="467">
        <v>7.9062299000000003E-2</v>
      </c>
      <c r="C692" s="464">
        <v>1.3059000000000001</v>
      </c>
    </row>
    <row r="693" spans="2:3" x14ac:dyDescent="0.2">
      <c r="B693" s="467">
        <v>1.6267230000000001E-3</v>
      </c>
      <c r="C693" s="464">
        <v>1</v>
      </c>
    </row>
    <row r="694" spans="2:3" x14ac:dyDescent="0.2">
      <c r="B694" s="467">
        <v>1.520113E-2</v>
      </c>
      <c r="C694" s="464">
        <v>1</v>
      </c>
    </row>
    <row r="695" spans="2:3" x14ac:dyDescent="0.2">
      <c r="B695" s="467">
        <v>0.21095550599999999</v>
      </c>
      <c r="C695" s="464">
        <v>1.117</v>
      </c>
    </row>
    <row r="696" spans="2:3" x14ac:dyDescent="0.2">
      <c r="B696" s="467">
        <v>1.1728470000000001E-3</v>
      </c>
      <c r="C696" s="464">
        <v>1.0070000000000001</v>
      </c>
    </row>
    <row r="697" spans="2:3" x14ac:dyDescent="0.2">
      <c r="B697" s="467">
        <v>1.018971E-3</v>
      </c>
      <c r="C697" s="464">
        <v>1</v>
      </c>
    </row>
    <row r="698" spans="2:3" x14ac:dyDescent="0.2">
      <c r="B698" s="467">
        <v>0.15470307699999999</v>
      </c>
      <c r="C698" s="464">
        <v>1.0170000000000001</v>
      </c>
    </row>
    <row r="699" spans="2:3" x14ac:dyDescent="0.2">
      <c r="B699" s="467">
        <v>0.157818873</v>
      </c>
      <c r="C699" s="464">
        <v>1.5078</v>
      </c>
    </row>
    <row r="700" spans="2:3" x14ac:dyDescent="0.2">
      <c r="B700" s="467">
        <v>7.4882919999999997E-3</v>
      </c>
      <c r="C700" s="464">
        <v>0.997</v>
      </c>
    </row>
    <row r="701" spans="2:3" x14ac:dyDescent="0.2">
      <c r="B701" s="467">
        <v>7.9455280000000003E-3</v>
      </c>
      <c r="C701" s="464">
        <v>1.0583</v>
      </c>
    </row>
    <row r="702" spans="2:3" x14ac:dyDescent="0.2">
      <c r="B702" s="467">
        <v>2.3304900999999999E-2</v>
      </c>
      <c r="C702" s="464">
        <v>1.0065</v>
      </c>
    </row>
    <row r="703" spans="2:3" x14ac:dyDescent="0.2">
      <c r="B703" s="467">
        <v>0.143650471</v>
      </c>
      <c r="C703" s="464">
        <v>1.018</v>
      </c>
    </row>
    <row r="704" spans="2:3" x14ac:dyDescent="0.2">
      <c r="B704" s="467">
        <v>2.6515548E-2</v>
      </c>
      <c r="C704" s="464">
        <v>1.9703999999999999</v>
      </c>
    </row>
    <row r="705" spans="2:3" x14ac:dyDescent="0.2">
      <c r="B705" s="467">
        <v>0.37095002100000002</v>
      </c>
      <c r="C705" s="464">
        <v>1.04</v>
      </c>
    </row>
    <row r="706" spans="2:3" x14ac:dyDescent="0.2">
      <c r="B706" s="467">
        <v>1.115006969</v>
      </c>
      <c r="C706" s="464">
        <v>1.4801</v>
      </c>
    </row>
    <row r="707" spans="2:3" x14ac:dyDescent="0.2">
      <c r="B707" s="467">
        <v>2.5734310000000002E-3</v>
      </c>
      <c r="C707" s="464">
        <v>1.0216000000000001</v>
      </c>
    </row>
    <row r="708" spans="2:3" x14ac:dyDescent="0.2">
      <c r="B708" s="467">
        <v>7.0112730000000002E-3</v>
      </c>
      <c r="C708" s="464">
        <v>1.0549999999999999</v>
      </c>
    </row>
    <row r="709" spans="2:3" x14ac:dyDescent="0.2">
      <c r="B709" s="467">
        <v>4.7040750000000003E-3</v>
      </c>
      <c r="C709" s="464">
        <v>1.0126999999999999</v>
      </c>
    </row>
    <row r="710" spans="2:3" x14ac:dyDescent="0.2">
      <c r="B710" s="467">
        <v>1.2193216E-2</v>
      </c>
      <c r="C710" s="464">
        <v>1.0158</v>
      </c>
    </row>
    <row r="711" spans="2:3" x14ac:dyDescent="0.2">
      <c r="B711" s="467">
        <v>4.5890339999999996E-3</v>
      </c>
      <c r="C711" s="464">
        <v>0.98030000000000006</v>
      </c>
    </row>
    <row r="712" spans="2:3" x14ac:dyDescent="0.2">
      <c r="B712" s="467">
        <v>0.116775557</v>
      </c>
      <c r="C712" s="464">
        <v>1.0181</v>
      </c>
    </row>
    <row r="713" spans="2:3" x14ac:dyDescent="0.2">
      <c r="B713" s="467">
        <v>2.9958420999999999E-2</v>
      </c>
      <c r="C713" s="464">
        <v>1.0176000000000001</v>
      </c>
    </row>
    <row r="714" spans="2:3" x14ac:dyDescent="0.2">
      <c r="B714" s="467">
        <v>4.1528442999999998E-2</v>
      </c>
      <c r="C714" s="464">
        <v>1.6308</v>
      </c>
    </row>
    <row r="715" spans="2:3" x14ac:dyDescent="0.2">
      <c r="B715" s="467">
        <v>1.7989399E-2</v>
      </c>
      <c r="C715" s="464">
        <v>1.089</v>
      </c>
    </row>
    <row r="716" spans="2:3" x14ac:dyDescent="0.2">
      <c r="B716" s="467">
        <v>6.8242440000000001E-3</v>
      </c>
      <c r="C716" s="464">
        <v>1</v>
      </c>
    </row>
    <row r="717" spans="2:3" x14ac:dyDescent="0.2">
      <c r="B717" s="467">
        <v>1.7635728E-2</v>
      </c>
      <c r="C717" s="464">
        <v>1.0161</v>
      </c>
    </row>
    <row r="718" spans="2:3" x14ac:dyDescent="0.2">
      <c r="B718" s="467">
        <v>1.3510285E-2</v>
      </c>
      <c r="C718" s="464">
        <v>1.0119</v>
      </c>
    </row>
    <row r="719" spans="2:3" x14ac:dyDescent="0.2">
      <c r="B719" s="467">
        <v>2.1652344E-2</v>
      </c>
      <c r="C719" s="464">
        <v>1.0442</v>
      </c>
    </row>
    <row r="720" spans="2:3" x14ac:dyDescent="0.2">
      <c r="B720" s="467">
        <v>4.8062920000000002E-3</v>
      </c>
      <c r="C720" s="464">
        <v>1.0541</v>
      </c>
    </row>
    <row r="721" spans="2:3" x14ac:dyDescent="0.2">
      <c r="B721" s="467">
        <v>6.8618209999999999E-2</v>
      </c>
      <c r="C721" s="464">
        <v>0.99230000000000007</v>
      </c>
    </row>
    <row r="722" spans="2:3" x14ac:dyDescent="0.2">
      <c r="B722" s="467">
        <v>9.2760559999999995E-3</v>
      </c>
      <c r="C722" s="464">
        <v>1.0073999999999999</v>
      </c>
    </row>
    <row r="723" spans="2:3" x14ac:dyDescent="0.2">
      <c r="B723" s="467">
        <v>1.7560447999999999E-2</v>
      </c>
      <c r="C723" s="464">
        <v>1.0085</v>
      </c>
    </row>
    <row r="724" spans="2:3" x14ac:dyDescent="0.2">
      <c r="B724" s="467">
        <v>1.1677554999999999E-2</v>
      </c>
      <c r="C724" s="464">
        <v>1.7268000000000001</v>
      </c>
    </row>
    <row r="725" spans="2:3" x14ac:dyDescent="0.2">
      <c r="B725" s="467">
        <v>2.2269464999999999E-2</v>
      </c>
      <c r="C725" s="464">
        <v>1.4676</v>
      </c>
    </row>
    <row r="726" spans="2:3" x14ac:dyDescent="0.2">
      <c r="B726" s="467">
        <v>2.6549597000000001E-2</v>
      </c>
      <c r="C726" s="464">
        <v>1.1299999999999999</v>
      </c>
    </row>
    <row r="727" spans="2:3" x14ac:dyDescent="0.2">
      <c r="B727" s="467">
        <v>0.758967485</v>
      </c>
      <c r="C727" s="464">
        <v>1.042</v>
      </c>
    </row>
    <row r="728" spans="2:3" x14ac:dyDescent="0.2">
      <c r="B728" s="467">
        <v>1.7030593599999999</v>
      </c>
      <c r="C728" s="464">
        <v>1</v>
      </c>
    </row>
    <row r="729" spans="2:3" x14ac:dyDescent="0.2">
      <c r="B729" s="467">
        <v>0.46197293699999997</v>
      </c>
      <c r="C729" s="464">
        <v>1</v>
      </c>
    </row>
    <row r="730" spans="2:3" x14ac:dyDescent="0.2">
      <c r="B730" s="467">
        <v>1.602732735</v>
      </c>
      <c r="C730" s="464">
        <v>1.0112999999999999</v>
      </c>
    </row>
    <row r="731" spans="2:3" x14ac:dyDescent="0.2">
      <c r="B731" s="467">
        <v>2.090750232</v>
      </c>
      <c r="C731" s="464">
        <v>1.5312000000000001</v>
      </c>
    </row>
    <row r="732" spans="2:3" x14ac:dyDescent="0.2">
      <c r="B732" s="467">
        <v>1.807195E-2</v>
      </c>
      <c r="C732" s="464">
        <v>2.6631999999999998</v>
      </c>
    </row>
    <row r="733" spans="2:3" x14ac:dyDescent="0.2">
      <c r="B733" s="467">
        <v>0.91317484299999996</v>
      </c>
      <c r="C733" s="464">
        <v>1.17</v>
      </c>
    </row>
    <row r="734" spans="2:3" x14ac:dyDescent="0.2">
      <c r="B734" s="467">
        <v>3.6495730000000001E-3</v>
      </c>
      <c r="C734" s="464">
        <v>1</v>
      </c>
    </row>
    <row r="735" spans="2:3" x14ac:dyDescent="0.2">
      <c r="B735" s="467">
        <v>3.945434643</v>
      </c>
      <c r="C735" s="464">
        <v>1.2</v>
      </c>
    </row>
    <row r="736" spans="2:3" x14ac:dyDescent="0.2">
      <c r="B736" s="467">
        <v>3.6689465999999997E-2</v>
      </c>
      <c r="C736" s="464">
        <v>1.0626</v>
      </c>
    </row>
    <row r="737" spans="2:3" x14ac:dyDescent="0.2">
      <c r="B737" s="467">
        <v>4.4588397000000002E-2</v>
      </c>
      <c r="C737" s="464">
        <v>1.0245</v>
      </c>
    </row>
    <row r="738" spans="2:3" x14ac:dyDescent="0.2">
      <c r="B738" s="467">
        <v>0.32079959800000002</v>
      </c>
      <c r="C738" s="464">
        <v>1.0044999999999999</v>
      </c>
    </row>
    <row r="739" spans="2:3" x14ac:dyDescent="0.2">
      <c r="B739" s="467">
        <v>7.5111016000000003E-2</v>
      </c>
      <c r="C739" s="464">
        <v>1.0148000000000001</v>
      </c>
    </row>
    <row r="740" spans="2:3" x14ac:dyDescent="0.2">
      <c r="B740" s="467">
        <v>4.8166406000000002E-2</v>
      </c>
      <c r="C740" s="464">
        <v>1.0590000000000002</v>
      </c>
    </row>
    <row r="741" spans="2:3" x14ac:dyDescent="0.2">
      <c r="B741" s="467">
        <v>8.5303859999999992E-3</v>
      </c>
      <c r="C741" s="464">
        <v>1.0011000000000001</v>
      </c>
    </row>
    <row r="742" spans="2:3" x14ac:dyDescent="0.2">
      <c r="B742" s="467">
        <v>6.6492724000000003E-2</v>
      </c>
      <c r="C742" s="464">
        <v>1.0026000000000002</v>
      </c>
    </row>
    <row r="743" spans="2:3" x14ac:dyDescent="0.2">
      <c r="B743" s="467">
        <v>9.8874370000000007E-3</v>
      </c>
      <c r="C743" s="464">
        <v>1.0229000000000001</v>
      </c>
    </row>
    <row r="744" spans="2:3" x14ac:dyDescent="0.2">
      <c r="B744" s="467">
        <v>0.35822267899999999</v>
      </c>
      <c r="C744" s="464">
        <v>1.02</v>
      </c>
    </row>
    <row r="745" spans="2:3" x14ac:dyDescent="0.2">
      <c r="B745" s="467">
        <v>0.227909316</v>
      </c>
      <c r="C745" s="464">
        <v>1.1139000000000001</v>
      </c>
    </row>
    <row r="746" spans="2:3" x14ac:dyDescent="0.2">
      <c r="B746" s="467">
        <v>8.6929573999999996E-2</v>
      </c>
      <c r="C746" s="464">
        <v>1.0056</v>
      </c>
    </row>
    <row r="747" spans="2:3" x14ac:dyDescent="0.2">
      <c r="B747" s="467">
        <v>0.364661607</v>
      </c>
      <c r="C747" s="464">
        <v>1.0012999999999999</v>
      </c>
    </row>
    <row r="748" spans="2:3" x14ac:dyDescent="0.2">
      <c r="B748" s="467">
        <v>3.2670577999999999E-2</v>
      </c>
      <c r="C748" s="464">
        <v>1.0065999999999999</v>
      </c>
    </row>
    <row r="749" spans="2:3" x14ac:dyDescent="0.2">
      <c r="B749" s="467">
        <v>1.7752962000000001E-2</v>
      </c>
      <c r="C749" s="464">
        <v>1.9235</v>
      </c>
    </row>
    <row r="750" spans="2:3" x14ac:dyDescent="0.2">
      <c r="B750" s="467">
        <v>1.7566177999999998E-2</v>
      </c>
      <c r="C750" s="464">
        <v>1.014</v>
      </c>
    </row>
    <row r="751" spans="2:3" x14ac:dyDescent="0.2">
      <c r="B751" s="467">
        <v>5.0999119999999998E-3</v>
      </c>
      <c r="C751" s="464">
        <v>1.0004</v>
      </c>
    </row>
    <row r="752" spans="2:3" x14ac:dyDescent="0.2">
      <c r="B752" s="467">
        <v>1.0268153E-2</v>
      </c>
      <c r="C752" s="464">
        <v>1</v>
      </c>
    </row>
    <row r="753" spans="2:3" x14ac:dyDescent="0.2">
      <c r="B753" s="467">
        <v>2.3484564999999999E-2</v>
      </c>
      <c r="C753" s="464">
        <v>1</v>
      </c>
    </row>
    <row r="754" spans="2:3" x14ac:dyDescent="0.2">
      <c r="B754" s="467">
        <v>3.7449039999999999E-3</v>
      </c>
      <c r="C754" s="464">
        <v>1.0569999999999999</v>
      </c>
    </row>
    <row r="755" spans="2:3" x14ac:dyDescent="0.2">
      <c r="B755" s="467">
        <v>3.1654521999999997E-2</v>
      </c>
      <c r="C755" s="464">
        <v>1.0448</v>
      </c>
    </row>
    <row r="756" spans="2:3" x14ac:dyDescent="0.2">
      <c r="B756" s="467">
        <v>2.5830232000000002E-2</v>
      </c>
      <c r="C756" s="464">
        <v>1.0339</v>
      </c>
    </row>
    <row r="757" spans="2:3" x14ac:dyDescent="0.2">
      <c r="B757" s="467">
        <v>5.3420309999999997E-3</v>
      </c>
      <c r="C757" s="464">
        <v>1.3844999999999998</v>
      </c>
    </row>
    <row r="758" spans="2:3" x14ac:dyDescent="0.2">
      <c r="B758" s="467">
        <v>5.8017090000000004E-3</v>
      </c>
      <c r="C758" s="464">
        <v>1.0151000000000001</v>
      </c>
    </row>
    <row r="759" spans="2:3" x14ac:dyDescent="0.2">
      <c r="B759" s="467">
        <v>7.3369691000000001E-2</v>
      </c>
      <c r="C759" s="464">
        <v>1.0198</v>
      </c>
    </row>
    <row r="760" spans="2:3" x14ac:dyDescent="0.2">
      <c r="B760" s="467">
        <v>2.5534586000000001E-2</v>
      </c>
      <c r="C760" s="464">
        <v>1.0306999999999999</v>
      </c>
    </row>
    <row r="761" spans="2:3" x14ac:dyDescent="0.2">
      <c r="B761" s="467">
        <v>1.0111721000000001E-2</v>
      </c>
      <c r="C761" s="464">
        <v>1</v>
      </c>
    </row>
    <row r="762" spans="2:3" x14ac:dyDescent="0.2">
      <c r="B762" s="467">
        <v>1.0144633E-2</v>
      </c>
      <c r="C762" s="464">
        <v>1</v>
      </c>
    </row>
    <row r="763" spans="2:3" x14ac:dyDescent="0.2">
      <c r="B763" s="467">
        <v>3.0448846000000002E-2</v>
      </c>
      <c r="C763" s="464">
        <v>1</v>
      </c>
    </row>
    <row r="764" spans="2:3" x14ac:dyDescent="0.2">
      <c r="B764" s="467">
        <v>6.3530861999999994E-2</v>
      </c>
      <c r="C764" s="464">
        <v>1.1320000000000001</v>
      </c>
    </row>
    <row r="765" spans="2:3" x14ac:dyDescent="0.2">
      <c r="B765" s="467">
        <v>0.81177997099999999</v>
      </c>
      <c r="C765" s="464">
        <v>1.02</v>
      </c>
    </row>
    <row r="766" spans="2:3" x14ac:dyDescent="0.2">
      <c r="B766" s="467">
        <v>2.6340802999999999E-2</v>
      </c>
      <c r="C766" s="464">
        <v>1.05</v>
      </c>
    </row>
    <row r="767" spans="2:3" x14ac:dyDescent="0.2">
      <c r="B767" s="467">
        <v>0.12024918699999999</v>
      </c>
      <c r="C767" s="464">
        <v>1.04</v>
      </c>
    </row>
    <row r="768" spans="2:3" x14ac:dyDescent="0.2">
      <c r="B768" s="467">
        <v>0.30342330499999998</v>
      </c>
      <c r="C768" s="464">
        <v>1.03</v>
      </c>
    </row>
    <row r="769" spans="2:3" x14ac:dyDescent="0.2">
      <c r="B769" s="467">
        <v>5.8802212999999999E-2</v>
      </c>
      <c r="C769" s="464">
        <v>1.04</v>
      </c>
    </row>
    <row r="770" spans="2:3" x14ac:dyDescent="0.2">
      <c r="B770" s="467">
        <v>2.2097879999999999E-3</v>
      </c>
      <c r="C770" s="464">
        <v>0.996</v>
      </c>
    </row>
    <row r="771" spans="2:3" x14ac:dyDescent="0.2">
      <c r="B771" s="467">
        <v>8.8874850000000005E-3</v>
      </c>
      <c r="C771" s="464">
        <v>1</v>
      </c>
    </row>
    <row r="772" spans="2:3" x14ac:dyDescent="0.2">
      <c r="B772" s="467">
        <v>3.8901629999999999E-3</v>
      </c>
      <c r="C772" s="464">
        <v>0.9909</v>
      </c>
    </row>
    <row r="773" spans="2:3" x14ac:dyDescent="0.2">
      <c r="B773" s="467">
        <v>0.179278139</v>
      </c>
      <c r="C773" s="464">
        <v>1.5606</v>
      </c>
    </row>
    <row r="774" spans="2:3" x14ac:dyDescent="0.2">
      <c r="B774" s="467">
        <v>4.09304E-3</v>
      </c>
      <c r="C774" s="464">
        <v>1.0101</v>
      </c>
    </row>
    <row r="775" spans="2:3" x14ac:dyDescent="0.2">
      <c r="B775" s="467">
        <v>7.5735359999999996E-3</v>
      </c>
      <c r="C775" s="464">
        <v>1.0891999999999999</v>
      </c>
    </row>
    <row r="776" spans="2:3" x14ac:dyDescent="0.2">
      <c r="B776" s="467">
        <v>1.8937260000000001E-3</v>
      </c>
      <c r="C776" s="464">
        <v>1.0124</v>
      </c>
    </row>
    <row r="777" spans="2:3" x14ac:dyDescent="0.2">
      <c r="B777" s="467">
        <v>8.0196690000000001E-3</v>
      </c>
      <c r="C777" s="464">
        <v>1.0048000000000001</v>
      </c>
    </row>
    <row r="778" spans="2:3" x14ac:dyDescent="0.2">
      <c r="B778" s="467">
        <v>2.2492794999999999E-2</v>
      </c>
      <c r="C778" s="464">
        <v>1</v>
      </c>
    </row>
    <row r="779" spans="2:3" x14ac:dyDescent="0.2">
      <c r="B779" s="467">
        <v>2.2492794999999999E-2</v>
      </c>
      <c r="C779" s="464">
        <v>1</v>
      </c>
    </row>
    <row r="780" spans="2:3" x14ac:dyDescent="0.2">
      <c r="B780" s="467">
        <v>3.5866930000000002E-3</v>
      </c>
      <c r="C780" s="464">
        <v>1</v>
      </c>
    </row>
    <row r="781" spans="2:3" x14ac:dyDescent="0.2">
      <c r="B781" s="467">
        <v>3.5866930000000002E-3</v>
      </c>
      <c r="C781" s="464">
        <v>1</v>
      </c>
    </row>
    <row r="782" spans="2:3" x14ac:dyDescent="0.2">
      <c r="B782" s="467">
        <v>1.819328E-3</v>
      </c>
      <c r="C782" s="464">
        <v>1</v>
      </c>
    </row>
    <row r="783" spans="2:3" x14ac:dyDescent="0.2">
      <c r="B783" s="467">
        <v>1.819328E-3</v>
      </c>
      <c r="C783" s="464">
        <v>1</v>
      </c>
    </row>
    <row r="784" spans="2:3" x14ac:dyDescent="0.2">
      <c r="B784" s="467">
        <v>1.2572519999999999E-3</v>
      </c>
      <c r="C784" s="464">
        <v>1.0473000000000001</v>
      </c>
    </row>
    <row r="785" spans="2:3" x14ac:dyDescent="0.2">
      <c r="B785" s="467">
        <v>2.7631712999999999E-2</v>
      </c>
      <c r="C785" s="464">
        <v>1.103</v>
      </c>
    </row>
    <row r="786" spans="2:3" x14ac:dyDescent="0.2">
      <c r="B786" s="467">
        <v>5.0080000000000002E-6</v>
      </c>
      <c r="C786" s="464">
        <v>0</v>
      </c>
    </row>
    <row r="787" spans="2:3" x14ac:dyDescent="0.2">
      <c r="B787" s="467">
        <v>-8.7725000000000005E-5</v>
      </c>
      <c r="C787" s="464">
        <v>1</v>
      </c>
    </row>
    <row r="788" spans="2:3" x14ac:dyDescent="0.2">
      <c r="B788" s="467" t="e">
        <v>#N/A</v>
      </c>
      <c r="C788" s="464">
        <v>0</v>
      </c>
    </row>
    <row r="789" spans="2:3" x14ac:dyDescent="0.2">
      <c r="B789" s="467">
        <v>6.4488260000000004E-3</v>
      </c>
      <c r="C789" s="464">
        <v>1.0271999999999999</v>
      </c>
    </row>
    <row r="790" spans="2:3" x14ac:dyDescent="0.2">
      <c r="B790" s="467">
        <v>0.542810185</v>
      </c>
      <c r="C790" s="464">
        <v>1.0076000000000001</v>
      </c>
    </row>
    <row r="791" spans="2:3" x14ac:dyDescent="0.2">
      <c r="B791" s="467">
        <v>7.5560855999999996E-2</v>
      </c>
      <c r="C791" s="464">
        <v>1.0003</v>
      </c>
    </row>
    <row r="792" spans="2:3" x14ac:dyDescent="0.2">
      <c r="B792" s="467">
        <v>5.8424999999999997E-5</v>
      </c>
      <c r="C792" s="464">
        <v>1.6386000000000001</v>
      </c>
    </row>
    <row r="793" spans="2:3" x14ac:dyDescent="0.2">
      <c r="B793" s="467">
        <v>5.7422E-5</v>
      </c>
      <c r="C793" s="464">
        <v>1.6455000000000002</v>
      </c>
    </row>
    <row r="794" spans="2:3" x14ac:dyDescent="0.2">
      <c r="B794" s="467">
        <v>8.4234999999999996E-5</v>
      </c>
      <c r="C794" s="464">
        <v>1.3707</v>
      </c>
    </row>
    <row r="795" spans="2:3" x14ac:dyDescent="0.2">
      <c r="B795" s="467">
        <v>5.8366999999999999E-5</v>
      </c>
      <c r="C795" s="464">
        <v>1.635</v>
      </c>
    </row>
    <row r="796" spans="2:3" x14ac:dyDescent="0.2">
      <c r="B796" s="467">
        <v>1.136582883</v>
      </c>
      <c r="C796" s="464">
        <v>1</v>
      </c>
    </row>
    <row r="797" spans="2:3" x14ac:dyDescent="0.2">
      <c r="C797" s="465"/>
    </row>
    <row r="798" spans="2:3" x14ac:dyDescent="0.2">
      <c r="C798" s="465"/>
    </row>
    <row r="799" spans="2:3" x14ac:dyDescent="0.2">
      <c r="C799" s="465"/>
    </row>
    <row r="800" spans="2:3" x14ac:dyDescent="0.2">
      <c r="C800" s="465"/>
    </row>
    <row r="801" spans="3:3" x14ac:dyDescent="0.2">
      <c r="C801" s="465"/>
    </row>
    <row r="802" spans="3:3" x14ac:dyDescent="0.2">
      <c r="C802" s="465"/>
    </row>
    <row r="803" spans="3:3" x14ac:dyDescent="0.2">
      <c r="C803" s="465"/>
    </row>
    <row r="804" spans="3:3" x14ac:dyDescent="0.2">
      <c r="C804" s="465"/>
    </row>
    <row r="805" spans="3:3" x14ac:dyDescent="0.2">
      <c r="C805" s="465"/>
    </row>
    <row r="806" spans="3:3" x14ac:dyDescent="0.2">
      <c r="C806" s="465"/>
    </row>
    <row r="807" spans="3:3" x14ac:dyDescent="0.2">
      <c r="C807" s="465"/>
    </row>
    <row r="808" spans="3:3" x14ac:dyDescent="0.2">
      <c r="C808" s="465"/>
    </row>
    <row r="809" spans="3:3" x14ac:dyDescent="0.2">
      <c r="C809" s="465"/>
    </row>
    <row r="810" spans="3:3" x14ac:dyDescent="0.2">
      <c r="C810" s="465"/>
    </row>
    <row r="811" spans="3:3" x14ac:dyDescent="0.2">
      <c r="C811" s="465"/>
    </row>
    <row r="812" spans="3:3" x14ac:dyDescent="0.2">
      <c r="C812" s="465"/>
    </row>
    <row r="813" spans="3:3" x14ac:dyDescent="0.2">
      <c r="C813" s="465"/>
    </row>
    <row r="814" spans="3:3" x14ac:dyDescent="0.2">
      <c r="C814" s="465"/>
    </row>
    <row r="815" spans="3:3" x14ac:dyDescent="0.2">
      <c r="C815" s="465"/>
    </row>
    <row r="816" spans="3:3" x14ac:dyDescent="0.2">
      <c r="C816" s="465"/>
    </row>
    <row r="817" spans="3:3" x14ac:dyDescent="0.2">
      <c r="C817" s="465"/>
    </row>
    <row r="818" spans="3:3" x14ac:dyDescent="0.2">
      <c r="C818" s="465"/>
    </row>
    <row r="819" spans="3:3" x14ac:dyDescent="0.2">
      <c r="C819" s="465"/>
    </row>
    <row r="820" spans="3:3" x14ac:dyDescent="0.2">
      <c r="C820" s="465"/>
    </row>
    <row r="821" spans="3:3" x14ac:dyDescent="0.2">
      <c r="C821" s="465"/>
    </row>
    <row r="822" spans="3:3" x14ac:dyDescent="0.2">
      <c r="C822" s="465"/>
    </row>
    <row r="823" spans="3:3" x14ac:dyDescent="0.2">
      <c r="C823" s="465"/>
    </row>
    <row r="824" spans="3:3" x14ac:dyDescent="0.2">
      <c r="C824" s="465"/>
    </row>
    <row r="825" spans="3:3" x14ac:dyDescent="0.2">
      <c r="C825" s="465"/>
    </row>
    <row r="826" spans="3:3" x14ac:dyDescent="0.2">
      <c r="C826" s="465"/>
    </row>
    <row r="827" spans="3:3" x14ac:dyDescent="0.2">
      <c r="C827" s="465"/>
    </row>
    <row r="828" spans="3:3" x14ac:dyDescent="0.2">
      <c r="C828" s="465"/>
    </row>
    <row r="829" spans="3:3" x14ac:dyDescent="0.2">
      <c r="C829" s="465"/>
    </row>
    <row r="830" spans="3:3" x14ac:dyDescent="0.2">
      <c r="C830" s="465"/>
    </row>
    <row r="831" spans="3:3" x14ac:dyDescent="0.2">
      <c r="C831" s="465"/>
    </row>
    <row r="832" spans="3:3" x14ac:dyDescent="0.2">
      <c r="C832" s="465"/>
    </row>
    <row r="833" spans="3:3" x14ac:dyDescent="0.2">
      <c r="C833" s="465"/>
    </row>
    <row r="834" spans="3:3" x14ac:dyDescent="0.2">
      <c r="C834" s="465"/>
    </row>
    <row r="835" spans="3:3" x14ac:dyDescent="0.2">
      <c r="C835" s="465"/>
    </row>
    <row r="836" spans="3:3" x14ac:dyDescent="0.2">
      <c r="C836" s="465"/>
    </row>
    <row r="837" spans="3:3" x14ac:dyDescent="0.2">
      <c r="C837" s="465"/>
    </row>
    <row r="838" spans="3:3" x14ac:dyDescent="0.2">
      <c r="C838" s="465"/>
    </row>
    <row r="839" spans="3:3" x14ac:dyDescent="0.2">
      <c r="C839" s="465"/>
    </row>
    <row r="840" spans="3:3" x14ac:dyDescent="0.2">
      <c r="C840" s="465"/>
    </row>
    <row r="841" spans="3:3" x14ac:dyDescent="0.2">
      <c r="C841" s="465"/>
    </row>
    <row r="842" spans="3:3" x14ac:dyDescent="0.2">
      <c r="C842" s="465"/>
    </row>
    <row r="843" spans="3:3" x14ac:dyDescent="0.2">
      <c r="C843" s="465"/>
    </row>
    <row r="844" spans="3:3" x14ac:dyDescent="0.2">
      <c r="C844" s="465"/>
    </row>
    <row r="845" spans="3:3" x14ac:dyDescent="0.2">
      <c r="C845" s="465"/>
    </row>
    <row r="846" spans="3:3" x14ac:dyDescent="0.2">
      <c r="C846" s="465"/>
    </row>
    <row r="847" spans="3:3" x14ac:dyDescent="0.2">
      <c r="C847" s="465"/>
    </row>
    <row r="848" spans="3:3" x14ac:dyDescent="0.2">
      <c r="C848" s="465"/>
    </row>
    <row r="849" spans="3:3" x14ac:dyDescent="0.2">
      <c r="C849" s="465"/>
    </row>
    <row r="850" spans="3:3" x14ac:dyDescent="0.2">
      <c r="C850" s="465"/>
    </row>
    <row r="851" spans="3:3" x14ac:dyDescent="0.2">
      <c r="C851" s="465"/>
    </row>
    <row r="852" spans="3:3" x14ac:dyDescent="0.2">
      <c r="C852" s="465"/>
    </row>
    <row r="853" spans="3:3" x14ac:dyDescent="0.2">
      <c r="C853" s="465"/>
    </row>
    <row r="854" spans="3:3" x14ac:dyDescent="0.2">
      <c r="C854" s="465"/>
    </row>
    <row r="855" spans="3:3" x14ac:dyDescent="0.2">
      <c r="C855" s="465"/>
    </row>
    <row r="856" spans="3:3" x14ac:dyDescent="0.2">
      <c r="C856" s="465"/>
    </row>
    <row r="857" spans="3:3" x14ac:dyDescent="0.2">
      <c r="C857" s="465"/>
    </row>
    <row r="858" spans="3:3" x14ac:dyDescent="0.2">
      <c r="C858" s="465"/>
    </row>
    <row r="859" spans="3:3" x14ac:dyDescent="0.2">
      <c r="C859" s="465"/>
    </row>
    <row r="860" spans="3:3" x14ac:dyDescent="0.2">
      <c r="C860" s="465"/>
    </row>
    <row r="861" spans="3:3" x14ac:dyDescent="0.2">
      <c r="C861" s="465"/>
    </row>
    <row r="862" spans="3:3" x14ac:dyDescent="0.2">
      <c r="C862" s="465"/>
    </row>
    <row r="863" spans="3:3" x14ac:dyDescent="0.2">
      <c r="C863" s="465"/>
    </row>
    <row r="864" spans="3:3" x14ac:dyDescent="0.2">
      <c r="C864" s="465"/>
    </row>
    <row r="865" spans="3:3" x14ac:dyDescent="0.2">
      <c r="C865" s="465"/>
    </row>
    <row r="866" spans="3:3" x14ac:dyDescent="0.2">
      <c r="C866" s="465"/>
    </row>
    <row r="867" spans="3:3" x14ac:dyDescent="0.2">
      <c r="C867" s="465"/>
    </row>
    <row r="868" spans="3:3" x14ac:dyDescent="0.2">
      <c r="C868" s="465"/>
    </row>
    <row r="869" spans="3:3" x14ac:dyDescent="0.2">
      <c r="C869" s="465"/>
    </row>
    <row r="870" spans="3:3" x14ac:dyDescent="0.2">
      <c r="C870" s="465"/>
    </row>
    <row r="871" spans="3:3" x14ac:dyDescent="0.2">
      <c r="C871" s="465"/>
    </row>
    <row r="872" spans="3:3" x14ac:dyDescent="0.2">
      <c r="C872" s="465"/>
    </row>
    <row r="873" spans="3:3" x14ac:dyDescent="0.2">
      <c r="C873" s="465"/>
    </row>
    <row r="874" spans="3:3" x14ac:dyDescent="0.2">
      <c r="C874" s="465"/>
    </row>
    <row r="875" spans="3:3" x14ac:dyDescent="0.2">
      <c r="C875" s="465"/>
    </row>
    <row r="876" spans="3:3" x14ac:dyDescent="0.2">
      <c r="C876" s="465"/>
    </row>
    <row r="877" spans="3:3" x14ac:dyDescent="0.2">
      <c r="C877" s="465"/>
    </row>
    <row r="878" spans="3:3" x14ac:dyDescent="0.2">
      <c r="C878" s="465"/>
    </row>
    <row r="879" spans="3:3" x14ac:dyDescent="0.2">
      <c r="C879" s="465"/>
    </row>
    <row r="880" spans="3:3" x14ac:dyDescent="0.2">
      <c r="C880" s="465"/>
    </row>
    <row r="881" spans="3:3" x14ac:dyDescent="0.2">
      <c r="C881" s="465"/>
    </row>
    <row r="882" spans="3:3" x14ac:dyDescent="0.2">
      <c r="C882" s="465"/>
    </row>
    <row r="883" spans="3:3" x14ac:dyDescent="0.2">
      <c r="C883" s="465"/>
    </row>
    <row r="884" spans="3:3" x14ac:dyDescent="0.2">
      <c r="C884" s="465"/>
    </row>
    <row r="885" spans="3:3" x14ac:dyDescent="0.2">
      <c r="C885" s="465"/>
    </row>
    <row r="886" spans="3:3" x14ac:dyDescent="0.2">
      <c r="C886" s="465"/>
    </row>
    <row r="887" spans="3:3" x14ac:dyDescent="0.2">
      <c r="C887" s="465"/>
    </row>
    <row r="888" spans="3:3" x14ac:dyDescent="0.2">
      <c r="C888" s="465"/>
    </row>
    <row r="889" spans="3:3" x14ac:dyDescent="0.2">
      <c r="C889" s="465"/>
    </row>
    <row r="890" spans="3:3" x14ac:dyDescent="0.2">
      <c r="C890" s="465"/>
    </row>
    <row r="891" spans="3:3" x14ac:dyDescent="0.2">
      <c r="C891" s="465"/>
    </row>
    <row r="892" spans="3:3" x14ac:dyDescent="0.2">
      <c r="C892" s="465"/>
    </row>
    <row r="893" spans="3:3" x14ac:dyDescent="0.2">
      <c r="C893" s="465"/>
    </row>
    <row r="894" spans="3:3" x14ac:dyDescent="0.2">
      <c r="C894" s="465"/>
    </row>
    <row r="895" spans="3:3" x14ac:dyDescent="0.2">
      <c r="C895" s="465"/>
    </row>
    <row r="896" spans="3:3" x14ac:dyDescent="0.2">
      <c r="C896" s="465"/>
    </row>
    <row r="897" spans="3:3" x14ac:dyDescent="0.2">
      <c r="C897" s="465"/>
    </row>
    <row r="898" spans="3:3" x14ac:dyDescent="0.2">
      <c r="C898" s="465"/>
    </row>
    <row r="899" spans="3:3" x14ac:dyDescent="0.2">
      <c r="C899" s="465"/>
    </row>
    <row r="900" spans="3:3" x14ac:dyDescent="0.2">
      <c r="C900" s="465"/>
    </row>
    <row r="901" spans="3:3" x14ac:dyDescent="0.2">
      <c r="C901" s="465"/>
    </row>
    <row r="902" spans="3:3" x14ac:dyDescent="0.2">
      <c r="C902" s="465"/>
    </row>
    <row r="903" spans="3:3" x14ac:dyDescent="0.2">
      <c r="C903" s="465"/>
    </row>
    <row r="904" spans="3:3" x14ac:dyDescent="0.2">
      <c r="C904" s="465"/>
    </row>
    <row r="905" spans="3:3" x14ac:dyDescent="0.2">
      <c r="C905" s="465"/>
    </row>
    <row r="906" spans="3:3" x14ac:dyDescent="0.2">
      <c r="C906" s="465"/>
    </row>
    <row r="907" spans="3:3" x14ac:dyDescent="0.2">
      <c r="C907" s="465"/>
    </row>
    <row r="908" spans="3:3" x14ac:dyDescent="0.2">
      <c r="C908" s="465"/>
    </row>
    <row r="909" spans="3:3" x14ac:dyDescent="0.2">
      <c r="C909" s="465"/>
    </row>
    <row r="910" spans="3:3" x14ac:dyDescent="0.2">
      <c r="C910" s="465"/>
    </row>
    <row r="911" spans="3:3" x14ac:dyDescent="0.2">
      <c r="C911" s="465"/>
    </row>
    <row r="912" spans="3:3" x14ac:dyDescent="0.2">
      <c r="C912" s="465"/>
    </row>
    <row r="913" spans="3:3" x14ac:dyDescent="0.2">
      <c r="C913" s="465"/>
    </row>
    <row r="914" spans="3:3" x14ac:dyDescent="0.2">
      <c r="C914" s="465"/>
    </row>
    <row r="915" spans="3:3" x14ac:dyDescent="0.2">
      <c r="C915" s="465"/>
    </row>
    <row r="916" spans="3:3" x14ac:dyDescent="0.2">
      <c r="C916" s="465"/>
    </row>
    <row r="917" spans="3:3" x14ac:dyDescent="0.2">
      <c r="C917" s="465"/>
    </row>
    <row r="918" spans="3:3" x14ac:dyDescent="0.2">
      <c r="C918" s="465"/>
    </row>
    <row r="919" spans="3:3" x14ac:dyDescent="0.2">
      <c r="C919" s="465"/>
    </row>
    <row r="920" spans="3:3" x14ac:dyDescent="0.2">
      <c r="C920" s="465"/>
    </row>
    <row r="921" spans="3:3" x14ac:dyDescent="0.2">
      <c r="C921" s="465"/>
    </row>
    <row r="922" spans="3:3" x14ac:dyDescent="0.2">
      <c r="C922" s="465"/>
    </row>
    <row r="923" spans="3:3" x14ac:dyDescent="0.2">
      <c r="C923" s="465"/>
    </row>
    <row r="924" spans="3:3" x14ac:dyDescent="0.2">
      <c r="C924" s="465"/>
    </row>
    <row r="925" spans="3:3" x14ac:dyDescent="0.2">
      <c r="C925" s="465"/>
    </row>
    <row r="926" spans="3:3" x14ac:dyDescent="0.2">
      <c r="C926" s="465"/>
    </row>
    <row r="927" spans="3:3" x14ac:dyDescent="0.2">
      <c r="C927" s="465"/>
    </row>
    <row r="928" spans="3:3" x14ac:dyDescent="0.2">
      <c r="C928" s="465"/>
    </row>
    <row r="929" spans="3:3" x14ac:dyDescent="0.2">
      <c r="C929" s="465"/>
    </row>
    <row r="930" spans="3:3" x14ac:dyDescent="0.2">
      <c r="C930" s="465"/>
    </row>
    <row r="931" spans="3:3" x14ac:dyDescent="0.2">
      <c r="C931" s="465"/>
    </row>
    <row r="932" spans="3:3" x14ac:dyDescent="0.2">
      <c r="C932" s="465"/>
    </row>
    <row r="933" spans="3:3" x14ac:dyDescent="0.2">
      <c r="C933" s="465"/>
    </row>
    <row r="934" spans="3:3" x14ac:dyDescent="0.2">
      <c r="C934" s="465"/>
    </row>
    <row r="935" spans="3:3" x14ac:dyDescent="0.2">
      <c r="C935" s="465"/>
    </row>
    <row r="936" spans="3:3" x14ac:dyDescent="0.2">
      <c r="C936" s="465"/>
    </row>
    <row r="937" spans="3:3" x14ac:dyDescent="0.2">
      <c r="C937" s="465"/>
    </row>
    <row r="938" spans="3:3" x14ac:dyDescent="0.2">
      <c r="C938" s="465"/>
    </row>
    <row r="939" spans="3:3" x14ac:dyDescent="0.2">
      <c r="C939" s="465"/>
    </row>
    <row r="940" spans="3:3" x14ac:dyDescent="0.2">
      <c r="C940" s="465"/>
    </row>
    <row r="941" spans="3:3" x14ac:dyDescent="0.2">
      <c r="C941" s="465"/>
    </row>
    <row r="942" spans="3:3" x14ac:dyDescent="0.2">
      <c r="C942" s="465"/>
    </row>
    <row r="943" spans="3:3" x14ac:dyDescent="0.2">
      <c r="C943" s="465"/>
    </row>
    <row r="944" spans="3:3" x14ac:dyDescent="0.2">
      <c r="C944" s="465"/>
    </row>
    <row r="945" spans="3:3" x14ac:dyDescent="0.2">
      <c r="C945" s="465"/>
    </row>
    <row r="946" spans="3:3" x14ac:dyDescent="0.2">
      <c r="C946" s="465"/>
    </row>
    <row r="947" spans="3:3" x14ac:dyDescent="0.2">
      <c r="C947" s="465"/>
    </row>
    <row r="948" spans="3:3" x14ac:dyDescent="0.2">
      <c r="C948" s="465"/>
    </row>
    <row r="949" spans="3:3" x14ac:dyDescent="0.2">
      <c r="C949" s="465"/>
    </row>
    <row r="950" spans="3:3" x14ac:dyDescent="0.2">
      <c r="C950" s="465"/>
    </row>
    <row r="951" spans="3:3" x14ac:dyDescent="0.2">
      <c r="C951" s="465"/>
    </row>
    <row r="952" spans="3:3" x14ac:dyDescent="0.2">
      <c r="C952" s="465"/>
    </row>
    <row r="953" spans="3:3" x14ac:dyDescent="0.2">
      <c r="C953" s="465"/>
    </row>
    <row r="954" spans="3:3" x14ac:dyDescent="0.2">
      <c r="C954" s="465"/>
    </row>
    <row r="955" spans="3:3" x14ac:dyDescent="0.2">
      <c r="C955" s="465"/>
    </row>
    <row r="956" spans="3:3" x14ac:dyDescent="0.2">
      <c r="C956" s="465"/>
    </row>
    <row r="957" spans="3:3" x14ac:dyDescent="0.2">
      <c r="C957" s="465"/>
    </row>
    <row r="958" spans="3:3" x14ac:dyDescent="0.2">
      <c r="C958" s="465"/>
    </row>
    <row r="959" spans="3:3" x14ac:dyDescent="0.2">
      <c r="C959" s="465"/>
    </row>
    <row r="960" spans="3:3" x14ac:dyDescent="0.2">
      <c r="C960" s="465"/>
    </row>
    <row r="961" spans="3:3" x14ac:dyDescent="0.2">
      <c r="C961" s="465"/>
    </row>
    <row r="962" spans="3:3" x14ac:dyDescent="0.2">
      <c r="C962" s="465"/>
    </row>
    <row r="963" spans="3:3" x14ac:dyDescent="0.2">
      <c r="C963" s="465"/>
    </row>
    <row r="964" spans="3:3" x14ac:dyDescent="0.2">
      <c r="C964" s="465"/>
    </row>
    <row r="965" spans="3:3" x14ac:dyDescent="0.2">
      <c r="C965" s="465"/>
    </row>
    <row r="966" spans="3:3" x14ac:dyDescent="0.2">
      <c r="C966" s="465"/>
    </row>
    <row r="967" spans="3:3" x14ac:dyDescent="0.2">
      <c r="C967" s="465"/>
    </row>
    <row r="968" spans="3:3" x14ac:dyDescent="0.2">
      <c r="C968" s="465"/>
    </row>
    <row r="969" spans="3:3" x14ac:dyDescent="0.2">
      <c r="C969" s="465"/>
    </row>
    <row r="970" spans="3:3" x14ac:dyDescent="0.2">
      <c r="C970" s="465"/>
    </row>
    <row r="971" spans="3:3" x14ac:dyDescent="0.2">
      <c r="C971" s="465"/>
    </row>
    <row r="972" spans="3:3" x14ac:dyDescent="0.2">
      <c r="C972" s="465"/>
    </row>
    <row r="973" spans="3:3" x14ac:dyDescent="0.2">
      <c r="C973" s="465"/>
    </row>
    <row r="974" spans="3:3" x14ac:dyDescent="0.2">
      <c r="C974" s="465"/>
    </row>
    <row r="975" spans="3:3" x14ac:dyDescent="0.2">
      <c r="C975" s="465"/>
    </row>
    <row r="976" spans="3:3" x14ac:dyDescent="0.2">
      <c r="C976" s="465"/>
    </row>
    <row r="977" spans="3:3" x14ac:dyDescent="0.2">
      <c r="C977" s="465"/>
    </row>
    <row r="978" spans="3:3" x14ac:dyDescent="0.2">
      <c r="C978" s="465"/>
    </row>
    <row r="979" spans="3:3" x14ac:dyDescent="0.2">
      <c r="C979" s="465"/>
    </row>
    <row r="980" spans="3:3" x14ac:dyDescent="0.2">
      <c r="C980" s="465"/>
    </row>
    <row r="981" spans="3:3" x14ac:dyDescent="0.2">
      <c r="C981" s="465"/>
    </row>
    <row r="982" spans="3:3" x14ac:dyDescent="0.2">
      <c r="C982" s="465"/>
    </row>
    <row r="983" spans="3:3" x14ac:dyDescent="0.2">
      <c r="C983" s="465"/>
    </row>
    <row r="984" spans="3:3" x14ac:dyDescent="0.2">
      <c r="C984" s="465"/>
    </row>
    <row r="985" spans="3:3" x14ac:dyDescent="0.2">
      <c r="C985" s="465"/>
    </row>
    <row r="986" spans="3:3" x14ac:dyDescent="0.2">
      <c r="C986" s="465"/>
    </row>
    <row r="987" spans="3:3" x14ac:dyDescent="0.2">
      <c r="C987" s="465"/>
    </row>
    <row r="988" spans="3:3" x14ac:dyDescent="0.2">
      <c r="C988" s="465"/>
    </row>
    <row r="989" spans="3:3" x14ac:dyDescent="0.2">
      <c r="C989" s="465"/>
    </row>
    <row r="990" spans="3:3" x14ac:dyDescent="0.2">
      <c r="C990" s="465"/>
    </row>
    <row r="991" spans="3:3" x14ac:dyDescent="0.2">
      <c r="C991" s="465"/>
    </row>
    <row r="992" spans="3:3" x14ac:dyDescent="0.2">
      <c r="C992" s="465"/>
    </row>
    <row r="993" spans="3:3" x14ac:dyDescent="0.2">
      <c r="C993" s="465"/>
    </row>
    <row r="994" spans="3:3" x14ac:dyDescent="0.2">
      <c r="C994" s="465"/>
    </row>
    <row r="995" spans="3:3" x14ac:dyDescent="0.2">
      <c r="C995" s="465"/>
    </row>
    <row r="996" spans="3:3" x14ac:dyDescent="0.2">
      <c r="C996" s="465"/>
    </row>
    <row r="997" spans="3:3" x14ac:dyDescent="0.2">
      <c r="C997" s="465"/>
    </row>
    <row r="998" spans="3:3" x14ac:dyDescent="0.2">
      <c r="C998" s="465"/>
    </row>
    <row r="999" spans="3:3" x14ac:dyDescent="0.2">
      <c r="C999" s="465"/>
    </row>
    <row r="1000" spans="3:3" x14ac:dyDescent="0.2">
      <c r="C1000" s="465"/>
    </row>
    <row r="1001" spans="3:3" x14ac:dyDescent="0.2">
      <c r="C1001" s="465"/>
    </row>
    <row r="1002" spans="3:3" x14ac:dyDescent="0.2">
      <c r="C1002" s="465"/>
    </row>
    <row r="1003" spans="3:3" x14ac:dyDescent="0.2">
      <c r="C1003" s="465"/>
    </row>
    <row r="1004" spans="3:3" x14ac:dyDescent="0.2">
      <c r="C1004" s="465"/>
    </row>
    <row r="1005" spans="3:3" x14ac:dyDescent="0.2">
      <c r="C1005" s="465"/>
    </row>
    <row r="1006" spans="3:3" x14ac:dyDescent="0.2">
      <c r="C1006" s="465"/>
    </row>
    <row r="1007" spans="3:3" x14ac:dyDescent="0.2">
      <c r="C1007" s="465"/>
    </row>
    <row r="1008" spans="3:3" x14ac:dyDescent="0.2">
      <c r="C1008" s="465"/>
    </row>
    <row r="1009" spans="3:3" x14ac:dyDescent="0.2">
      <c r="C1009" s="465"/>
    </row>
    <row r="1010" spans="3:3" x14ac:dyDescent="0.2">
      <c r="C1010" s="465"/>
    </row>
    <row r="1011" spans="3:3" x14ac:dyDescent="0.2">
      <c r="C1011" s="465"/>
    </row>
    <row r="1012" spans="3:3" x14ac:dyDescent="0.2">
      <c r="C1012" s="465"/>
    </row>
    <row r="1013" spans="3:3" x14ac:dyDescent="0.2">
      <c r="C1013" s="465"/>
    </row>
    <row r="1014" spans="3:3" x14ac:dyDescent="0.2">
      <c r="C1014" s="465"/>
    </row>
    <row r="1015" spans="3:3" x14ac:dyDescent="0.2">
      <c r="C1015" s="465"/>
    </row>
    <row r="1016" spans="3:3" x14ac:dyDescent="0.2">
      <c r="C1016" s="465"/>
    </row>
    <row r="1017" spans="3:3" x14ac:dyDescent="0.2">
      <c r="C1017" s="465"/>
    </row>
    <row r="1018" spans="3:3" x14ac:dyDescent="0.2">
      <c r="C1018" s="465"/>
    </row>
    <row r="1019" spans="3:3" x14ac:dyDescent="0.2">
      <c r="C1019" s="465"/>
    </row>
    <row r="1020" spans="3:3" x14ac:dyDescent="0.2">
      <c r="C1020" s="465"/>
    </row>
    <row r="1021" spans="3:3" x14ac:dyDescent="0.2">
      <c r="C1021" s="465"/>
    </row>
    <row r="1022" spans="3:3" x14ac:dyDescent="0.2">
      <c r="C1022" s="465"/>
    </row>
    <row r="1023" spans="3:3" x14ac:dyDescent="0.2">
      <c r="C1023" s="465"/>
    </row>
    <row r="1024" spans="3:3" x14ac:dyDescent="0.2">
      <c r="C1024" s="465"/>
    </row>
    <row r="1025" spans="3:3" x14ac:dyDescent="0.2">
      <c r="C1025" s="465"/>
    </row>
    <row r="1026" spans="3:3" x14ac:dyDescent="0.2">
      <c r="C1026" s="465"/>
    </row>
    <row r="1027" spans="3:3" x14ac:dyDescent="0.2">
      <c r="C1027" s="465"/>
    </row>
    <row r="1028" spans="3:3" x14ac:dyDescent="0.2">
      <c r="C1028" s="465"/>
    </row>
    <row r="1029" spans="3:3" x14ac:dyDescent="0.2">
      <c r="C1029" s="465"/>
    </row>
    <row r="1030" spans="3:3" x14ac:dyDescent="0.2">
      <c r="C1030" s="465"/>
    </row>
    <row r="1031" spans="3:3" x14ac:dyDescent="0.2">
      <c r="C1031" s="465"/>
    </row>
    <row r="1032" spans="3:3" x14ac:dyDescent="0.2">
      <c r="C1032" s="465"/>
    </row>
    <row r="1033" spans="3:3" x14ac:dyDescent="0.2">
      <c r="C1033" s="465"/>
    </row>
    <row r="1034" spans="3:3" x14ac:dyDescent="0.2">
      <c r="C1034" s="465"/>
    </row>
    <row r="1035" spans="3:3" x14ac:dyDescent="0.2">
      <c r="C1035" s="465"/>
    </row>
    <row r="1036" spans="3:3" x14ac:dyDescent="0.2">
      <c r="C1036" s="465"/>
    </row>
    <row r="1037" spans="3:3" x14ac:dyDescent="0.2">
      <c r="C1037" s="465"/>
    </row>
    <row r="1038" spans="3:3" x14ac:dyDescent="0.2">
      <c r="C1038" s="465"/>
    </row>
    <row r="1039" spans="3:3" x14ac:dyDescent="0.2">
      <c r="C1039" s="465"/>
    </row>
    <row r="1040" spans="3:3" x14ac:dyDescent="0.2">
      <c r="C1040" s="465"/>
    </row>
    <row r="1041" spans="3:3" x14ac:dyDescent="0.2">
      <c r="C1041" s="465"/>
    </row>
    <row r="1042" spans="3:3" x14ac:dyDescent="0.2">
      <c r="C1042" s="465"/>
    </row>
    <row r="1043" spans="3:3" x14ac:dyDescent="0.2">
      <c r="C1043" s="465"/>
    </row>
    <row r="1044" spans="3:3" x14ac:dyDescent="0.2">
      <c r="C1044" s="465"/>
    </row>
    <row r="1045" spans="3:3" x14ac:dyDescent="0.2">
      <c r="C1045" s="465"/>
    </row>
    <row r="1046" spans="3:3" x14ac:dyDescent="0.2">
      <c r="C1046" s="465"/>
    </row>
    <row r="1047" spans="3:3" x14ac:dyDescent="0.2">
      <c r="C1047" s="465"/>
    </row>
    <row r="1048" spans="3:3" x14ac:dyDescent="0.2">
      <c r="C1048" s="465"/>
    </row>
    <row r="1049" spans="3:3" x14ac:dyDescent="0.2">
      <c r="C1049" s="465"/>
    </row>
    <row r="1050" spans="3:3" x14ac:dyDescent="0.2">
      <c r="C1050" s="465"/>
    </row>
    <row r="1051" spans="3:3" x14ac:dyDescent="0.2">
      <c r="C1051" s="465"/>
    </row>
    <row r="1052" spans="3:3" x14ac:dyDescent="0.2">
      <c r="C1052" s="465"/>
    </row>
    <row r="1053" spans="3:3" x14ac:dyDescent="0.2">
      <c r="C1053" s="465"/>
    </row>
    <row r="1054" spans="3:3" x14ac:dyDescent="0.2">
      <c r="C1054" s="465"/>
    </row>
    <row r="1055" spans="3:3" x14ac:dyDescent="0.2">
      <c r="C1055" s="465"/>
    </row>
    <row r="1056" spans="3:3" x14ac:dyDescent="0.2">
      <c r="C1056" s="465"/>
    </row>
    <row r="1057" spans="3:3" x14ac:dyDescent="0.2">
      <c r="C1057" s="465"/>
    </row>
    <row r="1058" spans="3:3" x14ac:dyDescent="0.2">
      <c r="C1058" s="465"/>
    </row>
    <row r="1059" spans="3:3" x14ac:dyDescent="0.2">
      <c r="C1059" s="465"/>
    </row>
    <row r="1060" spans="3:3" x14ac:dyDescent="0.2">
      <c r="C1060" s="465"/>
    </row>
    <row r="1061" spans="3:3" x14ac:dyDescent="0.2">
      <c r="C1061" s="465"/>
    </row>
    <row r="1062" spans="3:3" x14ac:dyDescent="0.2">
      <c r="C1062" s="465"/>
    </row>
    <row r="1063" spans="3:3" x14ac:dyDescent="0.2">
      <c r="C1063" s="465"/>
    </row>
    <row r="1064" spans="3:3" x14ac:dyDescent="0.2">
      <c r="C1064" s="465"/>
    </row>
    <row r="1065" spans="3:3" x14ac:dyDescent="0.2">
      <c r="C1065" s="465"/>
    </row>
    <row r="1066" spans="3:3" x14ac:dyDescent="0.2">
      <c r="C1066" s="465"/>
    </row>
    <row r="1067" spans="3:3" x14ac:dyDescent="0.2">
      <c r="C1067" s="465"/>
    </row>
    <row r="1068" spans="3:3" x14ac:dyDescent="0.2">
      <c r="C1068" s="465"/>
    </row>
    <row r="1069" spans="3:3" x14ac:dyDescent="0.2">
      <c r="C1069" s="465"/>
    </row>
    <row r="1070" spans="3:3" x14ac:dyDescent="0.2">
      <c r="C1070" s="465"/>
    </row>
    <row r="1071" spans="3:3" x14ac:dyDescent="0.2">
      <c r="C1071" s="465"/>
    </row>
    <row r="1072" spans="3:3" x14ac:dyDescent="0.2">
      <c r="C1072" s="465"/>
    </row>
    <row r="1073" spans="3:3" x14ac:dyDescent="0.2">
      <c r="C1073" s="465"/>
    </row>
    <row r="1074" spans="3:3" x14ac:dyDescent="0.2">
      <c r="C1074" s="465"/>
    </row>
    <row r="1075" spans="3:3" x14ac:dyDescent="0.2">
      <c r="C1075" s="465"/>
    </row>
    <row r="1076" spans="3:3" x14ac:dyDescent="0.2">
      <c r="C1076" s="465"/>
    </row>
    <row r="1077" spans="3:3" x14ac:dyDescent="0.2">
      <c r="C1077" s="465"/>
    </row>
    <row r="1078" spans="3:3" x14ac:dyDescent="0.2">
      <c r="C1078" s="465"/>
    </row>
    <row r="1079" spans="3:3" x14ac:dyDescent="0.2">
      <c r="C1079" s="465"/>
    </row>
    <row r="1080" spans="3:3" x14ac:dyDescent="0.2">
      <c r="C1080" s="465"/>
    </row>
    <row r="1081" spans="3:3" x14ac:dyDescent="0.2">
      <c r="C1081" s="465"/>
    </row>
    <row r="1082" spans="3:3" x14ac:dyDescent="0.2">
      <c r="C1082" s="465"/>
    </row>
    <row r="1083" spans="3:3" x14ac:dyDescent="0.2">
      <c r="C1083" s="465"/>
    </row>
    <row r="1084" spans="3:3" x14ac:dyDescent="0.2">
      <c r="C1084" s="465"/>
    </row>
    <row r="1085" spans="3:3" x14ac:dyDescent="0.2">
      <c r="C1085" s="465"/>
    </row>
    <row r="1086" spans="3:3" x14ac:dyDescent="0.2">
      <c r="C1086" s="465"/>
    </row>
    <row r="1087" spans="3:3" x14ac:dyDescent="0.2">
      <c r="C1087" s="465"/>
    </row>
    <row r="1088" spans="3:3" x14ac:dyDescent="0.2">
      <c r="C1088" s="465"/>
    </row>
    <row r="1089" spans="3:3" x14ac:dyDescent="0.2">
      <c r="C1089" s="465"/>
    </row>
    <row r="1090" spans="3:3" x14ac:dyDescent="0.2">
      <c r="C1090" s="465"/>
    </row>
    <row r="1091" spans="3:3" x14ac:dyDescent="0.2">
      <c r="C1091" s="465"/>
    </row>
    <row r="1092" spans="3:3" x14ac:dyDescent="0.2">
      <c r="C1092" s="465"/>
    </row>
    <row r="1093" spans="3:3" x14ac:dyDescent="0.2">
      <c r="C1093" s="465"/>
    </row>
    <row r="1094" spans="3:3" x14ac:dyDescent="0.2">
      <c r="C1094" s="465"/>
    </row>
    <row r="1095" spans="3:3" x14ac:dyDescent="0.2">
      <c r="C1095" s="465"/>
    </row>
    <row r="1096" spans="3:3" x14ac:dyDescent="0.2">
      <c r="C1096" s="465"/>
    </row>
    <row r="1097" spans="3:3" x14ac:dyDescent="0.2">
      <c r="C1097" s="465"/>
    </row>
    <row r="1098" spans="3:3" x14ac:dyDescent="0.2">
      <c r="C1098" s="465"/>
    </row>
    <row r="1099" spans="3:3" x14ac:dyDescent="0.2">
      <c r="C1099" s="465"/>
    </row>
    <row r="1100" spans="3:3" x14ac:dyDescent="0.2">
      <c r="C1100" s="465"/>
    </row>
    <row r="1101" spans="3:3" x14ac:dyDescent="0.2">
      <c r="C1101" s="465"/>
    </row>
    <row r="1102" spans="3:3" x14ac:dyDescent="0.2">
      <c r="C1102" s="465"/>
    </row>
    <row r="1103" spans="3:3" x14ac:dyDescent="0.2">
      <c r="C1103" s="465"/>
    </row>
    <row r="1104" spans="3:3" x14ac:dyDescent="0.2">
      <c r="C1104" s="465"/>
    </row>
    <row r="1105" spans="3:3" x14ac:dyDescent="0.2">
      <c r="C1105" s="465"/>
    </row>
    <row r="1106" spans="3:3" x14ac:dyDescent="0.2">
      <c r="C1106" s="465"/>
    </row>
    <row r="1107" spans="3:3" x14ac:dyDescent="0.2">
      <c r="C1107" s="465"/>
    </row>
    <row r="1108" spans="3:3" x14ac:dyDescent="0.2">
      <c r="C1108" s="465"/>
    </row>
    <row r="1109" spans="3:3" x14ac:dyDescent="0.2">
      <c r="C1109" s="465"/>
    </row>
    <row r="1110" spans="3:3" x14ac:dyDescent="0.2">
      <c r="C1110" s="465"/>
    </row>
    <row r="1111" spans="3:3" x14ac:dyDescent="0.2">
      <c r="C1111" s="465"/>
    </row>
    <row r="1112" spans="3:3" x14ac:dyDescent="0.2">
      <c r="C1112" s="465"/>
    </row>
    <row r="1113" spans="3:3" x14ac:dyDescent="0.2">
      <c r="C1113" s="465"/>
    </row>
    <row r="1114" spans="3:3" x14ac:dyDescent="0.2">
      <c r="C1114" s="465"/>
    </row>
    <row r="1115" spans="3:3" x14ac:dyDescent="0.2">
      <c r="C1115" s="465"/>
    </row>
    <row r="1116" spans="3:3" x14ac:dyDescent="0.2">
      <c r="C1116" s="465"/>
    </row>
    <row r="1117" spans="3:3" x14ac:dyDescent="0.2">
      <c r="C1117" s="465"/>
    </row>
    <row r="1118" spans="3:3" x14ac:dyDescent="0.2">
      <c r="C1118" s="465"/>
    </row>
    <row r="1119" spans="3:3" x14ac:dyDescent="0.2">
      <c r="C1119" s="465"/>
    </row>
    <row r="1120" spans="3:3" x14ac:dyDescent="0.2">
      <c r="C1120" s="465"/>
    </row>
    <row r="1121" spans="3:3" x14ac:dyDescent="0.2">
      <c r="C1121" s="465"/>
    </row>
    <row r="1122" spans="3:3" x14ac:dyDescent="0.2">
      <c r="C1122" s="465"/>
    </row>
    <row r="1123" spans="3:3" x14ac:dyDescent="0.2">
      <c r="C1123" s="465"/>
    </row>
    <row r="1124" spans="3:3" x14ac:dyDescent="0.2">
      <c r="C1124" s="465"/>
    </row>
    <row r="1125" spans="3:3" x14ac:dyDescent="0.2">
      <c r="C1125" s="465"/>
    </row>
    <row r="1126" spans="3:3" x14ac:dyDescent="0.2">
      <c r="C1126" s="465"/>
    </row>
    <row r="1127" spans="3:3" x14ac:dyDescent="0.2">
      <c r="C1127" s="465"/>
    </row>
    <row r="1128" spans="3:3" x14ac:dyDescent="0.2">
      <c r="C1128" s="465"/>
    </row>
    <row r="1129" spans="3:3" x14ac:dyDescent="0.2">
      <c r="C1129" s="465"/>
    </row>
    <row r="1130" spans="3:3" x14ac:dyDescent="0.2">
      <c r="C1130" s="465"/>
    </row>
    <row r="1131" spans="3:3" x14ac:dyDescent="0.2">
      <c r="C1131" s="465"/>
    </row>
    <row r="1132" spans="3:3" x14ac:dyDescent="0.2">
      <c r="C1132" s="465"/>
    </row>
    <row r="1133" spans="3:3" x14ac:dyDescent="0.2">
      <c r="C1133" s="465"/>
    </row>
    <row r="1134" spans="3:3" x14ac:dyDescent="0.2">
      <c r="C1134" s="465"/>
    </row>
    <row r="1135" spans="3:3" x14ac:dyDescent="0.2">
      <c r="C1135" s="465"/>
    </row>
    <row r="1136" spans="3:3" x14ac:dyDescent="0.2">
      <c r="C1136" s="465"/>
    </row>
    <row r="1137" spans="3:3" x14ac:dyDescent="0.2">
      <c r="C1137" s="465"/>
    </row>
    <row r="1138" spans="3:3" x14ac:dyDescent="0.2">
      <c r="C1138" s="465"/>
    </row>
    <row r="1139" spans="3:3" x14ac:dyDescent="0.2">
      <c r="C1139" s="465"/>
    </row>
    <row r="1140" spans="3:3" x14ac:dyDescent="0.2">
      <c r="C1140" s="465"/>
    </row>
    <row r="1141" spans="3:3" x14ac:dyDescent="0.2">
      <c r="C1141" s="465"/>
    </row>
    <row r="1142" spans="3:3" x14ac:dyDescent="0.2">
      <c r="C1142" s="465"/>
    </row>
    <row r="1143" spans="3:3" x14ac:dyDescent="0.2">
      <c r="C1143" s="465"/>
    </row>
    <row r="1144" spans="3:3" x14ac:dyDescent="0.2">
      <c r="C1144" s="465"/>
    </row>
    <row r="1145" spans="3:3" x14ac:dyDescent="0.2">
      <c r="C1145" s="465"/>
    </row>
    <row r="1146" spans="3:3" x14ac:dyDescent="0.2">
      <c r="C1146" s="465"/>
    </row>
    <row r="1147" spans="3:3" x14ac:dyDescent="0.2">
      <c r="C1147" s="465"/>
    </row>
    <row r="1148" spans="3:3" x14ac:dyDescent="0.2">
      <c r="C1148" s="465"/>
    </row>
    <row r="1149" spans="3:3" x14ac:dyDescent="0.2">
      <c r="C1149" s="465"/>
    </row>
    <row r="1150" spans="3:3" x14ac:dyDescent="0.2">
      <c r="C1150" s="465"/>
    </row>
    <row r="1151" spans="3:3" x14ac:dyDescent="0.2">
      <c r="C1151" s="465"/>
    </row>
    <row r="1152" spans="3:3" x14ac:dyDescent="0.2">
      <c r="C1152" s="465"/>
    </row>
    <row r="1153" spans="3:3" x14ac:dyDescent="0.2">
      <c r="C1153" s="465"/>
    </row>
    <row r="1154" spans="3:3" x14ac:dyDescent="0.2">
      <c r="C1154" s="465"/>
    </row>
    <row r="1155" spans="3:3" x14ac:dyDescent="0.2">
      <c r="C1155" s="465"/>
    </row>
    <row r="1156" spans="3:3" x14ac:dyDescent="0.2">
      <c r="C1156" s="465"/>
    </row>
    <row r="1157" spans="3:3" x14ac:dyDescent="0.2">
      <c r="C1157" s="465"/>
    </row>
    <row r="1158" spans="3:3" x14ac:dyDescent="0.2">
      <c r="C1158" s="465"/>
    </row>
    <row r="1159" spans="3:3" x14ac:dyDescent="0.2">
      <c r="C1159" s="465"/>
    </row>
    <row r="1160" spans="3:3" x14ac:dyDescent="0.2">
      <c r="C1160" s="465"/>
    </row>
    <row r="1161" spans="3:3" x14ac:dyDescent="0.2">
      <c r="C1161" s="465"/>
    </row>
    <row r="1162" spans="3:3" x14ac:dyDescent="0.2">
      <c r="C1162" s="465"/>
    </row>
    <row r="1163" spans="3:3" x14ac:dyDescent="0.2">
      <c r="C1163" s="465"/>
    </row>
    <row r="1164" spans="3:3" x14ac:dyDescent="0.2">
      <c r="C1164" s="465"/>
    </row>
    <row r="1165" spans="3:3" x14ac:dyDescent="0.2">
      <c r="C1165" s="465"/>
    </row>
    <row r="1166" spans="3:3" x14ac:dyDescent="0.2">
      <c r="C1166" s="465"/>
    </row>
    <row r="1167" spans="3:3" x14ac:dyDescent="0.2">
      <c r="C1167" s="465"/>
    </row>
    <row r="1168" spans="3:3" x14ac:dyDescent="0.2">
      <c r="C1168" s="465"/>
    </row>
    <row r="1169" spans="3:3" x14ac:dyDescent="0.2">
      <c r="C1169" s="465"/>
    </row>
    <row r="1170" spans="3:3" x14ac:dyDescent="0.2">
      <c r="C1170" s="465"/>
    </row>
    <row r="1171" spans="3:3" x14ac:dyDescent="0.2">
      <c r="C1171" s="465"/>
    </row>
    <row r="1172" spans="3:3" x14ac:dyDescent="0.2">
      <c r="C1172" s="465"/>
    </row>
    <row r="1173" spans="3:3" x14ac:dyDescent="0.2">
      <c r="C1173" s="465"/>
    </row>
    <row r="1174" spans="3:3" x14ac:dyDescent="0.2">
      <c r="C1174" s="465"/>
    </row>
    <row r="1175" spans="3:3" x14ac:dyDescent="0.2">
      <c r="C1175" s="465"/>
    </row>
    <row r="1176" spans="3:3" x14ac:dyDescent="0.2">
      <c r="C1176" s="465"/>
    </row>
    <row r="1177" spans="3:3" x14ac:dyDescent="0.2">
      <c r="C1177" s="465"/>
    </row>
    <row r="1178" spans="3:3" x14ac:dyDescent="0.2">
      <c r="C1178" s="465"/>
    </row>
    <row r="1179" spans="3:3" x14ac:dyDescent="0.2">
      <c r="C1179" s="465"/>
    </row>
    <row r="1180" spans="3:3" x14ac:dyDescent="0.2">
      <c r="C1180" s="465"/>
    </row>
    <row r="1181" spans="3:3" x14ac:dyDescent="0.2">
      <c r="C1181" s="465"/>
    </row>
    <row r="1182" spans="3:3" x14ac:dyDescent="0.2">
      <c r="C1182" s="465"/>
    </row>
    <row r="1183" spans="3:3" x14ac:dyDescent="0.2">
      <c r="C1183" s="465"/>
    </row>
    <row r="1184" spans="3:3" x14ac:dyDescent="0.2">
      <c r="C1184" s="465"/>
    </row>
    <row r="1185" spans="3:3" x14ac:dyDescent="0.2">
      <c r="C1185" s="465"/>
    </row>
    <row r="1186" spans="3:3" x14ac:dyDescent="0.2">
      <c r="C1186" s="465"/>
    </row>
    <row r="1187" spans="3:3" x14ac:dyDescent="0.2">
      <c r="C1187" s="465"/>
    </row>
    <row r="1188" spans="3:3" x14ac:dyDescent="0.2">
      <c r="C1188" s="465"/>
    </row>
    <row r="1189" spans="3:3" x14ac:dyDescent="0.2">
      <c r="C1189" s="465"/>
    </row>
    <row r="1190" spans="3:3" x14ac:dyDescent="0.2">
      <c r="C1190" s="465"/>
    </row>
    <row r="1191" spans="3:3" x14ac:dyDescent="0.2">
      <c r="C1191" s="465"/>
    </row>
    <row r="1192" spans="3:3" x14ac:dyDescent="0.2">
      <c r="C1192" s="465"/>
    </row>
    <row r="1193" spans="3:3" x14ac:dyDescent="0.2">
      <c r="C1193" s="465"/>
    </row>
    <row r="1194" spans="3:3" x14ac:dyDescent="0.2">
      <c r="C1194" s="465"/>
    </row>
    <row r="1195" spans="3:3" x14ac:dyDescent="0.2">
      <c r="C1195" s="465"/>
    </row>
    <row r="1196" spans="3:3" x14ac:dyDescent="0.2">
      <c r="C1196" s="465"/>
    </row>
    <row r="1197" spans="3:3" x14ac:dyDescent="0.2">
      <c r="C1197" s="465"/>
    </row>
    <row r="1198" spans="3:3" x14ac:dyDescent="0.2">
      <c r="C1198" s="465"/>
    </row>
    <row r="1199" spans="3:3" x14ac:dyDescent="0.2">
      <c r="C1199" s="465"/>
    </row>
    <row r="1200" spans="3:3" x14ac:dyDescent="0.2">
      <c r="C1200" s="465"/>
    </row>
    <row r="1201" spans="3:3" x14ac:dyDescent="0.2">
      <c r="C1201" s="465"/>
    </row>
    <row r="1202" spans="3:3" x14ac:dyDescent="0.2">
      <c r="C1202" s="465"/>
    </row>
    <row r="1203" spans="3:3" x14ac:dyDescent="0.2">
      <c r="C1203" s="465"/>
    </row>
    <row r="1204" spans="3:3" x14ac:dyDescent="0.2">
      <c r="C1204" s="465"/>
    </row>
    <row r="1205" spans="3:3" x14ac:dyDescent="0.2">
      <c r="C1205" s="465"/>
    </row>
    <row r="1206" spans="3:3" x14ac:dyDescent="0.2">
      <c r="C1206" s="465"/>
    </row>
    <row r="1207" spans="3:3" x14ac:dyDescent="0.2">
      <c r="C1207" s="465"/>
    </row>
    <row r="1208" spans="3:3" x14ac:dyDescent="0.2">
      <c r="C1208" s="465"/>
    </row>
    <row r="1209" spans="3:3" x14ac:dyDescent="0.2">
      <c r="C1209" s="465"/>
    </row>
    <row r="1210" spans="3:3" x14ac:dyDescent="0.2">
      <c r="C1210" s="465"/>
    </row>
    <row r="1211" spans="3:3" x14ac:dyDescent="0.2">
      <c r="C1211" s="465"/>
    </row>
    <row r="1212" spans="3:3" x14ac:dyDescent="0.2">
      <c r="C1212" s="465"/>
    </row>
    <row r="1213" spans="3:3" x14ac:dyDescent="0.2">
      <c r="C1213" s="465"/>
    </row>
    <row r="1214" spans="3:3" x14ac:dyDescent="0.2">
      <c r="C1214" s="465"/>
    </row>
    <row r="1215" spans="3:3" x14ac:dyDescent="0.2">
      <c r="C1215" s="465"/>
    </row>
    <row r="1216" spans="3:3" x14ac:dyDescent="0.2">
      <c r="C1216" s="465"/>
    </row>
    <row r="1217" spans="3:3" x14ac:dyDescent="0.2">
      <c r="C1217" s="465"/>
    </row>
    <row r="1218" spans="3:3" x14ac:dyDescent="0.2">
      <c r="C1218" s="465"/>
    </row>
    <row r="1219" spans="3:3" x14ac:dyDescent="0.2">
      <c r="C1219" s="465"/>
    </row>
    <row r="1220" spans="3:3" x14ac:dyDescent="0.2">
      <c r="C1220" s="465"/>
    </row>
    <row r="1221" spans="3:3" x14ac:dyDescent="0.2">
      <c r="C1221" s="465"/>
    </row>
    <row r="1222" spans="3:3" x14ac:dyDescent="0.2">
      <c r="C1222" s="465"/>
    </row>
    <row r="1223" spans="3:3" x14ac:dyDescent="0.2">
      <c r="C1223" s="465"/>
    </row>
    <row r="1224" spans="3:3" x14ac:dyDescent="0.2">
      <c r="C1224" s="465"/>
    </row>
    <row r="1225" spans="3:3" x14ac:dyDescent="0.2">
      <c r="C1225" s="465"/>
    </row>
    <row r="1226" spans="3:3" x14ac:dyDescent="0.2">
      <c r="C1226" s="465"/>
    </row>
    <row r="1227" spans="3:3" x14ac:dyDescent="0.2">
      <c r="C1227" s="465"/>
    </row>
    <row r="1228" spans="3:3" x14ac:dyDescent="0.2">
      <c r="C1228" s="465"/>
    </row>
    <row r="1229" spans="3:3" x14ac:dyDescent="0.2">
      <c r="C1229" s="465"/>
    </row>
    <row r="1230" spans="3:3" x14ac:dyDescent="0.2">
      <c r="C1230" s="465"/>
    </row>
    <row r="1231" spans="3:3" x14ac:dyDescent="0.2">
      <c r="C1231" s="465"/>
    </row>
    <row r="1232" spans="3:3" x14ac:dyDescent="0.2">
      <c r="C1232" s="465"/>
    </row>
    <row r="1233" spans="3:3" x14ac:dyDescent="0.2">
      <c r="C1233" s="465"/>
    </row>
    <row r="1234" spans="3:3" x14ac:dyDescent="0.2">
      <c r="C1234" s="465"/>
    </row>
    <row r="1235" spans="3:3" x14ac:dyDescent="0.2">
      <c r="C1235" s="465"/>
    </row>
    <row r="1236" spans="3:3" x14ac:dyDescent="0.2">
      <c r="C1236" s="465"/>
    </row>
    <row r="1237" spans="3:3" x14ac:dyDescent="0.2">
      <c r="C1237" s="465"/>
    </row>
    <row r="1238" spans="3:3" x14ac:dyDescent="0.2">
      <c r="C1238" s="465"/>
    </row>
    <row r="1239" spans="3:3" x14ac:dyDescent="0.2">
      <c r="C1239" s="465"/>
    </row>
    <row r="1240" spans="3:3" x14ac:dyDescent="0.2">
      <c r="C1240" s="465"/>
    </row>
    <row r="1241" spans="3:3" x14ac:dyDescent="0.2">
      <c r="C1241" s="465"/>
    </row>
    <row r="1242" spans="3:3" x14ac:dyDescent="0.2">
      <c r="C1242" s="465"/>
    </row>
    <row r="1243" spans="3:3" x14ac:dyDescent="0.2">
      <c r="C1243" s="465"/>
    </row>
    <row r="1244" spans="3:3" x14ac:dyDescent="0.2">
      <c r="C1244" s="465"/>
    </row>
    <row r="1245" spans="3:3" x14ac:dyDescent="0.2">
      <c r="C1245" s="465"/>
    </row>
    <row r="1246" spans="3:3" x14ac:dyDescent="0.2">
      <c r="C1246" s="465"/>
    </row>
    <row r="1247" spans="3:3" x14ac:dyDescent="0.2">
      <c r="C1247" s="465"/>
    </row>
    <row r="1248" spans="3:3" x14ac:dyDescent="0.2">
      <c r="C1248" s="465"/>
    </row>
    <row r="1249" spans="3:3" x14ac:dyDescent="0.2">
      <c r="C1249" s="465"/>
    </row>
    <row r="1250" spans="3:3" x14ac:dyDescent="0.2">
      <c r="C1250" s="465"/>
    </row>
    <row r="1251" spans="3:3" x14ac:dyDescent="0.2">
      <c r="C1251" s="465"/>
    </row>
    <row r="1252" spans="3:3" x14ac:dyDescent="0.2">
      <c r="C1252" s="465"/>
    </row>
    <row r="1253" spans="3:3" x14ac:dyDescent="0.2">
      <c r="C1253" s="465"/>
    </row>
    <row r="1254" spans="3:3" x14ac:dyDescent="0.2">
      <c r="C1254" s="465"/>
    </row>
    <row r="1255" spans="3:3" x14ac:dyDescent="0.2">
      <c r="C1255" s="465"/>
    </row>
    <row r="1256" spans="3:3" x14ac:dyDescent="0.2">
      <c r="C1256" s="465"/>
    </row>
    <row r="1257" spans="3:3" x14ac:dyDescent="0.2">
      <c r="C1257" s="465"/>
    </row>
    <row r="1258" spans="3:3" x14ac:dyDescent="0.2">
      <c r="C1258" s="465"/>
    </row>
    <row r="1259" spans="3:3" x14ac:dyDescent="0.2">
      <c r="C1259" s="465"/>
    </row>
    <row r="1260" spans="3:3" x14ac:dyDescent="0.2">
      <c r="C1260" s="465"/>
    </row>
    <row r="1261" spans="3:3" x14ac:dyDescent="0.2">
      <c r="C1261" s="465"/>
    </row>
    <row r="1262" spans="3:3" x14ac:dyDescent="0.2">
      <c r="C1262" s="465"/>
    </row>
    <row r="1263" spans="3:3" x14ac:dyDescent="0.2">
      <c r="C1263" s="465"/>
    </row>
    <row r="1264" spans="3:3" x14ac:dyDescent="0.2">
      <c r="C1264" s="465"/>
    </row>
    <row r="1265" spans="3:3" x14ac:dyDescent="0.2">
      <c r="C1265" s="465"/>
    </row>
    <row r="1266" spans="3:3" x14ac:dyDescent="0.2">
      <c r="C1266" s="465"/>
    </row>
    <row r="1267" spans="3:3" x14ac:dyDescent="0.2">
      <c r="C1267" s="465"/>
    </row>
    <row r="1268" spans="3:3" x14ac:dyDescent="0.2">
      <c r="C1268" s="465"/>
    </row>
    <row r="1269" spans="3:3" x14ac:dyDescent="0.2">
      <c r="C1269" s="465"/>
    </row>
    <row r="1270" spans="3:3" x14ac:dyDescent="0.2">
      <c r="C1270" s="465"/>
    </row>
    <row r="1271" spans="3:3" x14ac:dyDescent="0.2">
      <c r="C1271" s="465"/>
    </row>
    <row r="1272" spans="3:3" x14ac:dyDescent="0.2">
      <c r="C1272" s="465"/>
    </row>
    <row r="1273" spans="3:3" x14ac:dyDescent="0.2">
      <c r="C1273" s="465"/>
    </row>
    <row r="1274" spans="3:3" x14ac:dyDescent="0.2">
      <c r="C1274" s="465"/>
    </row>
    <row r="1275" spans="3:3" x14ac:dyDescent="0.2">
      <c r="C1275" s="465"/>
    </row>
    <row r="1276" spans="3:3" x14ac:dyDescent="0.2">
      <c r="C1276" s="465"/>
    </row>
    <row r="1277" spans="3:3" x14ac:dyDescent="0.2">
      <c r="C1277" s="465"/>
    </row>
    <row r="1278" spans="3:3" x14ac:dyDescent="0.2">
      <c r="C1278" s="465"/>
    </row>
    <row r="1279" spans="3:3" x14ac:dyDescent="0.2">
      <c r="C1279" s="465"/>
    </row>
    <row r="1280" spans="3:3" x14ac:dyDescent="0.2">
      <c r="C1280" s="465"/>
    </row>
    <row r="1281" spans="3:3" x14ac:dyDescent="0.2">
      <c r="C1281" s="465"/>
    </row>
    <row r="1282" spans="3:3" x14ac:dyDescent="0.2">
      <c r="C1282" s="465"/>
    </row>
    <row r="1283" spans="3:3" x14ac:dyDescent="0.2">
      <c r="C1283" s="465"/>
    </row>
    <row r="1284" spans="3:3" x14ac:dyDescent="0.2">
      <c r="C1284" s="465"/>
    </row>
    <row r="1285" spans="3:3" x14ac:dyDescent="0.2">
      <c r="C1285" s="465"/>
    </row>
    <row r="1286" spans="3:3" x14ac:dyDescent="0.2">
      <c r="C1286" s="465"/>
    </row>
    <row r="1287" spans="3:3" x14ac:dyDescent="0.2">
      <c r="C1287" s="465"/>
    </row>
    <row r="1288" spans="3:3" x14ac:dyDescent="0.2">
      <c r="C1288" s="465"/>
    </row>
    <row r="1289" spans="3:3" x14ac:dyDescent="0.2">
      <c r="C1289" s="465"/>
    </row>
    <row r="1290" spans="3:3" x14ac:dyDescent="0.2">
      <c r="C1290" s="465"/>
    </row>
    <row r="1291" spans="3:3" x14ac:dyDescent="0.2">
      <c r="C1291" s="465"/>
    </row>
    <row r="1292" spans="3:3" x14ac:dyDescent="0.2">
      <c r="C1292" s="465"/>
    </row>
    <row r="1293" spans="3:3" x14ac:dyDescent="0.2">
      <c r="C1293" s="465"/>
    </row>
    <row r="1294" spans="3:3" x14ac:dyDescent="0.2">
      <c r="C1294" s="465"/>
    </row>
    <row r="1295" spans="3:3" x14ac:dyDescent="0.2">
      <c r="C1295" s="465"/>
    </row>
    <row r="1296" spans="3:3" x14ac:dyDescent="0.2">
      <c r="C1296" s="465"/>
    </row>
    <row r="1297" spans="3:3" x14ac:dyDescent="0.2">
      <c r="C1297" s="465"/>
    </row>
    <row r="1298" spans="3:3" x14ac:dyDescent="0.2">
      <c r="C1298" s="465"/>
    </row>
    <row r="1299" spans="3:3" x14ac:dyDescent="0.2">
      <c r="C1299" s="465"/>
    </row>
    <row r="1300" spans="3:3" x14ac:dyDescent="0.2">
      <c r="C1300" s="465"/>
    </row>
    <row r="1301" spans="3:3" x14ac:dyDescent="0.2">
      <c r="C1301" s="465"/>
    </row>
    <row r="1302" spans="3:3" x14ac:dyDescent="0.2">
      <c r="C1302" s="465"/>
    </row>
    <row r="1303" spans="3:3" x14ac:dyDescent="0.2">
      <c r="C1303" s="465"/>
    </row>
    <row r="1304" spans="3:3" x14ac:dyDescent="0.2">
      <c r="C1304" s="465"/>
    </row>
    <row r="1305" spans="3:3" x14ac:dyDescent="0.2">
      <c r="C1305" s="465"/>
    </row>
    <row r="1306" spans="3:3" x14ac:dyDescent="0.2">
      <c r="C1306" s="465"/>
    </row>
    <row r="1307" spans="3:3" x14ac:dyDescent="0.2">
      <c r="C1307" s="465"/>
    </row>
    <row r="1308" spans="3:3" x14ac:dyDescent="0.2">
      <c r="C1308" s="465"/>
    </row>
    <row r="1309" spans="3:3" x14ac:dyDescent="0.2">
      <c r="C1309" s="465"/>
    </row>
    <row r="1310" spans="3:3" x14ac:dyDescent="0.2">
      <c r="C1310" s="465"/>
    </row>
    <row r="1311" spans="3:3" x14ac:dyDescent="0.2">
      <c r="C1311" s="465"/>
    </row>
    <row r="1312" spans="3:3" x14ac:dyDescent="0.2">
      <c r="C1312" s="465"/>
    </row>
    <row r="1313" spans="3:3" x14ac:dyDescent="0.2">
      <c r="C1313" s="465"/>
    </row>
    <row r="1314" spans="3:3" x14ac:dyDescent="0.2">
      <c r="C1314" s="465"/>
    </row>
    <row r="1315" spans="3:3" x14ac:dyDescent="0.2">
      <c r="C1315" s="465"/>
    </row>
    <row r="1316" spans="3:3" x14ac:dyDescent="0.2">
      <c r="C1316" s="465"/>
    </row>
    <row r="1317" spans="3:3" x14ac:dyDescent="0.2">
      <c r="C1317" s="465"/>
    </row>
    <row r="1318" spans="3:3" x14ac:dyDescent="0.2">
      <c r="C1318" s="465"/>
    </row>
    <row r="1319" spans="3:3" x14ac:dyDescent="0.2">
      <c r="C1319" s="465"/>
    </row>
    <row r="1320" spans="3:3" x14ac:dyDescent="0.2">
      <c r="C1320" s="465"/>
    </row>
    <row r="1321" spans="3:3" x14ac:dyDescent="0.2">
      <c r="C1321" s="465"/>
    </row>
    <row r="1322" spans="3:3" x14ac:dyDescent="0.2">
      <c r="C1322" s="465"/>
    </row>
    <row r="1323" spans="3:3" x14ac:dyDescent="0.2">
      <c r="C1323" s="465"/>
    </row>
    <row r="1324" spans="3:3" x14ac:dyDescent="0.2">
      <c r="C1324" s="465"/>
    </row>
    <row r="1325" spans="3:3" x14ac:dyDescent="0.2">
      <c r="C1325" s="465"/>
    </row>
    <row r="1326" spans="3:3" x14ac:dyDescent="0.2">
      <c r="C1326" s="465"/>
    </row>
    <row r="1327" spans="3:3" x14ac:dyDescent="0.2">
      <c r="C1327" s="465"/>
    </row>
    <row r="1328" spans="3:3" x14ac:dyDescent="0.2">
      <c r="C1328" s="465"/>
    </row>
    <row r="1329" spans="3:3" x14ac:dyDescent="0.2">
      <c r="C1329" s="465"/>
    </row>
    <row r="1330" spans="3:3" x14ac:dyDescent="0.2">
      <c r="C1330" s="465"/>
    </row>
    <row r="1331" spans="3:3" x14ac:dyDescent="0.2">
      <c r="C1331" s="465"/>
    </row>
    <row r="1332" spans="3:3" x14ac:dyDescent="0.2">
      <c r="C1332" s="465"/>
    </row>
    <row r="1333" spans="3:3" x14ac:dyDescent="0.2">
      <c r="C1333" s="465"/>
    </row>
    <row r="1334" spans="3:3" x14ac:dyDescent="0.2">
      <c r="C1334" s="465"/>
    </row>
    <row r="1335" spans="3:3" x14ac:dyDescent="0.2">
      <c r="C1335" s="465"/>
    </row>
    <row r="1336" spans="3:3" x14ac:dyDescent="0.2">
      <c r="C1336" s="465"/>
    </row>
    <row r="1337" spans="3:3" x14ac:dyDescent="0.2">
      <c r="C1337" s="465"/>
    </row>
    <row r="1338" spans="3:3" x14ac:dyDescent="0.2">
      <c r="C1338" s="465"/>
    </row>
    <row r="1339" spans="3:3" x14ac:dyDescent="0.2">
      <c r="C1339" s="465"/>
    </row>
    <row r="1340" spans="3:3" x14ac:dyDescent="0.2">
      <c r="C1340" s="465"/>
    </row>
    <row r="1341" spans="3:3" x14ac:dyDescent="0.2">
      <c r="C1341" s="465"/>
    </row>
    <row r="1342" spans="3:3" x14ac:dyDescent="0.2">
      <c r="C1342" s="465"/>
    </row>
    <row r="1343" spans="3:3" x14ac:dyDescent="0.2">
      <c r="C1343" s="465"/>
    </row>
    <row r="1344" spans="3:3" x14ac:dyDescent="0.2">
      <c r="C1344" s="465"/>
    </row>
    <row r="1345" spans="3:3" x14ac:dyDescent="0.2">
      <c r="C1345" s="465"/>
    </row>
    <row r="1346" spans="3:3" x14ac:dyDescent="0.2">
      <c r="C1346" s="465"/>
    </row>
    <row r="1347" spans="3:3" x14ac:dyDescent="0.2">
      <c r="C1347" s="465"/>
    </row>
    <row r="1348" spans="3:3" x14ac:dyDescent="0.2">
      <c r="C1348" s="465"/>
    </row>
    <row r="1349" spans="3:3" x14ac:dyDescent="0.2">
      <c r="C1349" s="465"/>
    </row>
    <row r="1350" spans="3:3" x14ac:dyDescent="0.2">
      <c r="C1350" s="465"/>
    </row>
    <row r="1351" spans="3:3" x14ac:dyDescent="0.2">
      <c r="C1351" s="465"/>
    </row>
    <row r="1352" spans="3:3" x14ac:dyDescent="0.2">
      <c r="C1352" s="465"/>
    </row>
    <row r="1353" spans="3:3" x14ac:dyDescent="0.2">
      <c r="C1353" s="465"/>
    </row>
    <row r="1354" spans="3:3" x14ac:dyDescent="0.2">
      <c r="C1354" s="465"/>
    </row>
    <row r="1355" spans="3:3" x14ac:dyDescent="0.2">
      <c r="C1355" s="465"/>
    </row>
    <row r="1356" spans="3:3" x14ac:dyDescent="0.2">
      <c r="C1356" s="465"/>
    </row>
    <row r="1357" spans="3:3" x14ac:dyDescent="0.2">
      <c r="C1357" s="465"/>
    </row>
    <row r="1358" spans="3:3" x14ac:dyDescent="0.2">
      <c r="C1358" s="465"/>
    </row>
    <row r="1359" spans="3:3" x14ac:dyDescent="0.2">
      <c r="C1359" s="465"/>
    </row>
    <row r="1360" spans="3:3" x14ac:dyDescent="0.2">
      <c r="C1360" s="465"/>
    </row>
    <row r="1361" spans="3:3" x14ac:dyDescent="0.2">
      <c r="C1361" s="465"/>
    </row>
    <row r="1362" spans="3:3" x14ac:dyDescent="0.2">
      <c r="C1362" s="465"/>
    </row>
    <row r="1363" spans="3:3" x14ac:dyDescent="0.2">
      <c r="C1363" s="465"/>
    </row>
    <row r="1364" spans="3:3" x14ac:dyDescent="0.2">
      <c r="C1364" s="465"/>
    </row>
    <row r="1365" spans="3:3" x14ac:dyDescent="0.2">
      <c r="C1365" s="465"/>
    </row>
    <row r="1366" spans="3:3" x14ac:dyDescent="0.2">
      <c r="C1366" s="465"/>
    </row>
    <row r="1367" spans="3:3" x14ac:dyDescent="0.2">
      <c r="C1367" s="465"/>
    </row>
    <row r="1368" spans="3:3" x14ac:dyDescent="0.2">
      <c r="C1368" s="465"/>
    </row>
    <row r="1369" spans="3:3" x14ac:dyDescent="0.2">
      <c r="C1369" s="465"/>
    </row>
    <row r="1370" spans="3:3" x14ac:dyDescent="0.2">
      <c r="C1370" s="465"/>
    </row>
    <row r="1371" spans="3:3" x14ac:dyDescent="0.2">
      <c r="C1371" s="465"/>
    </row>
    <row r="1372" spans="3:3" x14ac:dyDescent="0.2">
      <c r="C1372" s="465"/>
    </row>
    <row r="1373" spans="3:3" x14ac:dyDescent="0.2">
      <c r="C1373" s="465"/>
    </row>
    <row r="1374" spans="3:3" x14ac:dyDescent="0.2">
      <c r="C1374" s="465"/>
    </row>
    <row r="1375" spans="3:3" x14ac:dyDescent="0.2">
      <c r="C1375" s="465"/>
    </row>
    <row r="1376" spans="3:3" x14ac:dyDescent="0.2">
      <c r="C1376" s="465"/>
    </row>
    <row r="1377" spans="3:3" x14ac:dyDescent="0.2">
      <c r="C1377" s="465"/>
    </row>
    <row r="1378" spans="3:3" x14ac:dyDescent="0.2">
      <c r="C1378" s="465"/>
    </row>
    <row r="1379" spans="3:3" x14ac:dyDescent="0.2">
      <c r="C1379" s="465"/>
    </row>
    <row r="1380" spans="3:3" x14ac:dyDescent="0.2">
      <c r="C1380" s="465"/>
    </row>
    <row r="1381" spans="3:3" x14ac:dyDescent="0.2">
      <c r="C1381" s="465"/>
    </row>
    <row r="1382" spans="3:3" x14ac:dyDescent="0.2">
      <c r="C1382" s="465"/>
    </row>
    <row r="1383" spans="3:3" x14ac:dyDescent="0.2">
      <c r="C1383" s="465"/>
    </row>
    <row r="1384" spans="3:3" x14ac:dyDescent="0.2">
      <c r="C1384" s="465"/>
    </row>
    <row r="1385" spans="3:3" x14ac:dyDescent="0.2">
      <c r="C1385" s="465"/>
    </row>
    <row r="1386" spans="3:3" x14ac:dyDescent="0.2">
      <c r="C1386" s="465"/>
    </row>
    <row r="1387" spans="3:3" x14ac:dyDescent="0.2">
      <c r="C1387" s="465"/>
    </row>
    <row r="1388" spans="3:3" x14ac:dyDescent="0.2">
      <c r="C1388" s="465"/>
    </row>
    <row r="1389" spans="3:3" x14ac:dyDescent="0.2">
      <c r="C1389" s="465"/>
    </row>
    <row r="1390" spans="3:3" x14ac:dyDescent="0.2">
      <c r="C1390" s="465"/>
    </row>
    <row r="1391" spans="3:3" x14ac:dyDescent="0.2">
      <c r="C1391" s="465"/>
    </row>
    <row r="1392" spans="3:3" x14ac:dyDescent="0.2">
      <c r="C1392" s="465"/>
    </row>
    <row r="1393" spans="3:3" x14ac:dyDescent="0.2">
      <c r="C1393" s="465"/>
    </row>
    <row r="1394" spans="3:3" x14ac:dyDescent="0.2">
      <c r="C1394" s="465"/>
    </row>
    <row r="1395" spans="3:3" x14ac:dyDescent="0.2">
      <c r="C1395" s="465"/>
    </row>
    <row r="1396" spans="3:3" x14ac:dyDescent="0.2">
      <c r="C1396" s="465"/>
    </row>
    <row r="1397" spans="3:3" x14ac:dyDescent="0.2">
      <c r="C1397" s="465"/>
    </row>
    <row r="1398" spans="3:3" x14ac:dyDescent="0.2">
      <c r="C1398" s="465"/>
    </row>
    <row r="1399" spans="3:3" x14ac:dyDescent="0.2">
      <c r="C1399" s="465"/>
    </row>
    <row r="1400" spans="3:3" x14ac:dyDescent="0.2">
      <c r="C1400" s="465"/>
    </row>
    <row r="1401" spans="3:3" x14ac:dyDescent="0.2">
      <c r="C1401" s="465"/>
    </row>
    <row r="1402" spans="3:3" x14ac:dyDescent="0.2">
      <c r="C1402" s="465"/>
    </row>
    <row r="1403" spans="3:3" x14ac:dyDescent="0.2">
      <c r="C1403" s="465"/>
    </row>
    <row r="1404" spans="3:3" x14ac:dyDescent="0.2">
      <c r="C1404" s="465"/>
    </row>
    <row r="1405" spans="3:3" x14ac:dyDescent="0.2">
      <c r="C1405" s="465"/>
    </row>
    <row r="1406" spans="3:3" x14ac:dyDescent="0.2">
      <c r="C1406" s="465"/>
    </row>
    <row r="1407" spans="3:3" x14ac:dyDescent="0.2">
      <c r="C1407" s="465"/>
    </row>
    <row r="1408" spans="3:3" x14ac:dyDescent="0.2">
      <c r="C1408" s="465"/>
    </row>
    <row r="1409" spans="3:3" x14ac:dyDescent="0.2">
      <c r="C1409" s="465"/>
    </row>
    <row r="1410" spans="3:3" x14ac:dyDescent="0.2">
      <c r="C1410" s="465"/>
    </row>
    <row r="1411" spans="3:3" x14ac:dyDescent="0.2">
      <c r="C1411" s="465"/>
    </row>
    <row r="1412" spans="3:3" x14ac:dyDescent="0.2">
      <c r="C1412" s="465"/>
    </row>
    <row r="1413" spans="3:3" x14ac:dyDescent="0.2">
      <c r="C1413" s="465"/>
    </row>
    <row r="1414" spans="3:3" x14ac:dyDescent="0.2">
      <c r="C1414" s="465"/>
    </row>
    <row r="1415" spans="3:3" x14ac:dyDescent="0.2">
      <c r="C1415" s="465"/>
    </row>
    <row r="1416" spans="3:3" x14ac:dyDescent="0.2">
      <c r="C1416" s="465"/>
    </row>
    <row r="1417" spans="3:3" x14ac:dyDescent="0.2">
      <c r="C1417" s="465"/>
    </row>
    <row r="1418" spans="3:3" x14ac:dyDescent="0.2">
      <c r="C1418" s="465"/>
    </row>
    <row r="1419" spans="3:3" x14ac:dyDescent="0.2">
      <c r="C1419" s="465"/>
    </row>
    <row r="1420" spans="3:3" x14ac:dyDescent="0.2">
      <c r="C1420" s="465"/>
    </row>
    <row r="1421" spans="3:3" x14ac:dyDescent="0.2">
      <c r="C1421" s="465"/>
    </row>
    <row r="1422" spans="3:3" x14ac:dyDescent="0.2">
      <c r="C1422" s="465"/>
    </row>
    <row r="1423" spans="3:3" x14ac:dyDescent="0.2">
      <c r="C1423" s="465"/>
    </row>
    <row r="1424" spans="3:3" x14ac:dyDescent="0.2">
      <c r="C1424" s="465"/>
    </row>
    <row r="1425" spans="3:3" x14ac:dyDescent="0.2">
      <c r="C1425" s="465"/>
    </row>
    <row r="1426" spans="3:3" x14ac:dyDescent="0.2">
      <c r="C1426" s="465"/>
    </row>
    <row r="1427" spans="3:3" x14ac:dyDescent="0.2">
      <c r="C1427" s="465"/>
    </row>
    <row r="1428" spans="3:3" x14ac:dyDescent="0.2">
      <c r="C1428" s="465"/>
    </row>
    <row r="1429" spans="3:3" x14ac:dyDescent="0.2">
      <c r="C1429" s="465"/>
    </row>
    <row r="1430" spans="3:3" x14ac:dyDescent="0.2">
      <c r="C1430" s="465"/>
    </row>
    <row r="1431" spans="3:3" x14ac:dyDescent="0.2">
      <c r="C1431" s="465"/>
    </row>
    <row r="1432" spans="3:3" x14ac:dyDescent="0.2">
      <c r="C1432" s="465"/>
    </row>
    <row r="1433" spans="3:3" x14ac:dyDescent="0.2">
      <c r="C1433" s="465"/>
    </row>
    <row r="1434" spans="3:3" x14ac:dyDescent="0.2">
      <c r="C1434" s="465"/>
    </row>
    <row r="1435" spans="3:3" x14ac:dyDescent="0.2">
      <c r="C1435" s="465"/>
    </row>
    <row r="1436" spans="3:3" x14ac:dyDescent="0.2">
      <c r="C1436" s="465"/>
    </row>
    <row r="1437" spans="3:3" x14ac:dyDescent="0.2">
      <c r="C1437" s="465"/>
    </row>
    <row r="1438" spans="3:3" x14ac:dyDescent="0.2">
      <c r="C1438" s="465"/>
    </row>
    <row r="1439" spans="3:3" x14ac:dyDescent="0.2">
      <c r="C1439" s="465"/>
    </row>
    <row r="1440" spans="3:3" x14ac:dyDescent="0.2">
      <c r="C1440" s="465"/>
    </row>
    <row r="1441" spans="3:3" x14ac:dyDescent="0.2">
      <c r="C1441" s="465"/>
    </row>
    <row r="1442" spans="3:3" x14ac:dyDescent="0.2">
      <c r="C1442" s="465"/>
    </row>
    <row r="1443" spans="3:3" x14ac:dyDescent="0.2">
      <c r="C1443" s="465"/>
    </row>
    <row r="1444" spans="3:3" x14ac:dyDescent="0.2">
      <c r="C1444" s="465"/>
    </row>
    <row r="1445" spans="3:3" x14ac:dyDescent="0.2">
      <c r="C1445" s="465"/>
    </row>
    <row r="1446" spans="3:3" x14ac:dyDescent="0.2">
      <c r="C1446" s="465"/>
    </row>
    <row r="1447" spans="3:3" x14ac:dyDescent="0.2">
      <c r="C1447" s="465"/>
    </row>
    <row r="1448" spans="3:3" x14ac:dyDescent="0.2">
      <c r="C1448" s="465"/>
    </row>
    <row r="1449" spans="3:3" x14ac:dyDescent="0.2">
      <c r="C1449" s="465"/>
    </row>
    <row r="1450" spans="3:3" x14ac:dyDescent="0.2">
      <c r="C1450" s="465"/>
    </row>
    <row r="1451" spans="3:3" x14ac:dyDescent="0.2">
      <c r="C1451" s="465"/>
    </row>
    <row r="1452" spans="3:3" x14ac:dyDescent="0.2">
      <c r="C1452" s="465"/>
    </row>
    <row r="1453" spans="3:3" x14ac:dyDescent="0.2">
      <c r="C1453" s="465"/>
    </row>
    <row r="1454" spans="3:3" x14ac:dyDescent="0.2">
      <c r="C1454" s="465"/>
    </row>
    <row r="1455" spans="3:3" x14ac:dyDescent="0.2">
      <c r="C1455" s="465"/>
    </row>
    <row r="1456" spans="3:3" x14ac:dyDescent="0.2">
      <c r="C1456" s="465"/>
    </row>
    <row r="1457" spans="3:3" x14ac:dyDescent="0.2">
      <c r="C1457" s="465"/>
    </row>
    <row r="1458" spans="3:3" x14ac:dyDescent="0.2">
      <c r="C1458" s="465"/>
    </row>
    <row r="1459" spans="3:3" x14ac:dyDescent="0.2">
      <c r="C1459" s="465"/>
    </row>
    <row r="1460" spans="3:3" x14ac:dyDescent="0.2">
      <c r="C1460" s="465"/>
    </row>
    <row r="1461" spans="3:3" x14ac:dyDescent="0.2">
      <c r="C1461" s="465"/>
    </row>
    <row r="1462" spans="3:3" x14ac:dyDescent="0.2">
      <c r="C1462" s="465"/>
    </row>
    <row r="1463" spans="3:3" x14ac:dyDescent="0.2">
      <c r="C1463" s="465"/>
    </row>
    <row r="1464" spans="3:3" x14ac:dyDescent="0.2">
      <c r="C1464" s="465"/>
    </row>
    <row r="1465" spans="3:3" x14ac:dyDescent="0.2">
      <c r="C1465" s="465"/>
    </row>
    <row r="1466" spans="3:3" x14ac:dyDescent="0.2">
      <c r="C1466" s="465"/>
    </row>
    <row r="1467" spans="3:3" x14ac:dyDescent="0.2">
      <c r="C1467" s="465"/>
    </row>
    <row r="1468" spans="3:3" x14ac:dyDescent="0.2">
      <c r="C1468" s="465"/>
    </row>
    <row r="1469" spans="3:3" x14ac:dyDescent="0.2">
      <c r="C1469" s="465"/>
    </row>
    <row r="1470" spans="3:3" x14ac:dyDescent="0.2">
      <c r="C1470" s="465"/>
    </row>
    <row r="1471" spans="3:3" x14ac:dyDescent="0.2">
      <c r="C1471" s="465"/>
    </row>
    <row r="1472" spans="3:3" x14ac:dyDescent="0.2">
      <c r="C1472" s="465"/>
    </row>
    <row r="1473" spans="3:3" x14ac:dyDescent="0.2">
      <c r="C1473" s="465"/>
    </row>
    <row r="1474" spans="3:3" x14ac:dyDescent="0.2">
      <c r="C1474" s="465"/>
    </row>
    <row r="1475" spans="3:3" x14ac:dyDescent="0.2">
      <c r="C1475" s="465"/>
    </row>
    <row r="1476" spans="3:3" x14ac:dyDescent="0.2">
      <c r="C1476" s="465"/>
    </row>
    <row r="1477" spans="3:3" x14ac:dyDescent="0.2">
      <c r="C1477" s="465"/>
    </row>
    <row r="1478" spans="3:3" x14ac:dyDescent="0.2">
      <c r="C1478" s="465"/>
    </row>
    <row r="1479" spans="3:3" x14ac:dyDescent="0.2">
      <c r="C1479" s="465"/>
    </row>
    <row r="1480" spans="3:3" x14ac:dyDescent="0.2">
      <c r="C1480" s="465"/>
    </row>
    <row r="1481" spans="3:3" x14ac:dyDescent="0.2">
      <c r="C1481" s="465"/>
    </row>
    <row r="1482" spans="3:3" x14ac:dyDescent="0.2">
      <c r="C1482" s="465"/>
    </row>
    <row r="1483" spans="3:3" x14ac:dyDescent="0.2">
      <c r="C1483" s="465"/>
    </row>
    <row r="1484" spans="3:3" x14ac:dyDescent="0.2">
      <c r="C1484" s="465"/>
    </row>
    <row r="1485" spans="3:3" x14ac:dyDescent="0.2">
      <c r="C1485" s="465"/>
    </row>
    <row r="1486" spans="3:3" x14ac:dyDescent="0.2">
      <c r="C1486" s="465"/>
    </row>
    <row r="1487" spans="3:3" x14ac:dyDescent="0.2">
      <c r="C1487" s="465"/>
    </row>
    <row r="1488" spans="3:3" x14ac:dyDescent="0.2">
      <c r="C1488" s="465"/>
    </row>
    <row r="1489" spans="3:3" x14ac:dyDescent="0.2">
      <c r="C1489" s="465"/>
    </row>
    <row r="1490" spans="3:3" x14ac:dyDescent="0.2">
      <c r="C1490" s="465"/>
    </row>
    <row r="1491" spans="3:3" x14ac:dyDescent="0.2">
      <c r="C1491" s="465"/>
    </row>
    <row r="1492" spans="3:3" x14ac:dyDescent="0.2">
      <c r="C1492" s="465"/>
    </row>
    <row r="1493" spans="3:3" x14ac:dyDescent="0.2">
      <c r="C1493" s="465"/>
    </row>
    <row r="1494" spans="3:3" x14ac:dyDescent="0.2">
      <c r="C1494" s="465"/>
    </row>
    <row r="1495" spans="3:3" x14ac:dyDescent="0.2">
      <c r="C1495" s="465"/>
    </row>
    <row r="1496" spans="3:3" x14ac:dyDescent="0.2">
      <c r="C1496" s="465"/>
    </row>
    <row r="1497" spans="3:3" x14ac:dyDescent="0.2">
      <c r="C1497" s="465"/>
    </row>
    <row r="1498" spans="3:3" x14ac:dyDescent="0.2">
      <c r="C1498" s="465"/>
    </row>
    <row r="1499" spans="3:3" x14ac:dyDescent="0.2">
      <c r="C1499" s="465"/>
    </row>
    <row r="1500" spans="3:3" x14ac:dyDescent="0.2">
      <c r="C1500" s="465"/>
    </row>
    <row r="1501" spans="3:3" x14ac:dyDescent="0.2">
      <c r="C1501" s="465"/>
    </row>
    <row r="1502" spans="3:3" x14ac:dyDescent="0.2">
      <c r="C1502" s="465"/>
    </row>
    <row r="1503" spans="3:3" x14ac:dyDescent="0.2">
      <c r="C1503" s="465"/>
    </row>
    <row r="1504" spans="3:3" x14ac:dyDescent="0.2">
      <c r="C1504" s="465"/>
    </row>
    <row r="1505" spans="3:3" x14ac:dyDescent="0.2">
      <c r="C1505" s="465"/>
    </row>
    <row r="1506" spans="3:3" x14ac:dyDescent="0.2">
      <c r="C1506" s="465"/>
    </row>
    <row r="1507" spans="3:3" x14ac:dyDescent="0.2">
      <c r="C1507" s="465"/>
    </row>
    <row r="1508" spans="3:3" x14ac:dyDescent="0.2">
      <c r="C1508" s="465"/>
    </row>
    <row r="1509" spans="3:3" x14ac:dyDescent="0.2">
      <c r="C1509" s="465"/>
    </row>
    <row r="1510" spans="3:3" x14ac:dyDescent="0.2">
      <c r="C1510" s="465"/>
    </row>
    <row r="1511" spans="3:3" x14ac:dyDescent="0.2">
      <c r="C1511" s="465"/>
    </row>
    <row r="1512" spans="3:3" x14ac:dyDescent="0.2">
      <c r="C1512" s="465"/>
    </row>
    <row r="1513" spans="3:3" x14ac:dyDescent="0.2">
      <c r="C1513" s="465"/>
    </row>
    <row r="1514" spans="3:3" x14ac:dyDescent="0.2">
      <c r="C1514" s="465"/>
    </row>
    <row r="1515" spans="3:3" x14ac:dyDescent="0.2">
      <c r="C1515" s="465"/>
    </row>
    <row r="1516" spans="3:3" x14ac:dyDescent="0.2">
      <c r="C1516" s="465"/>
    </row>
    <row r="1517" spans="3:3" x14ac:dyDescent="0.2">
      <c r="C1517" s="465"/>
    </row>
    <row r="1518" spans="3:3" x14ac:dyDescent="0.2">
      <c r="C1518" s="465"/>
    </row>
    <row r="1519" spans="3:3" x14ac:dyDescent="0.2">
      <c r="C1519" s="465"/>
    </row>
    <row r="1520" spans="3:3" x14ac:dyDescent="0.2">
      <c r="C1520" s="465"/>
    </row>
    <row r="1521" spans="3:3" x14ac:dyDescent="0.2">
      <c r="C1521" s="465"/>
    </row>
    <row r="1522" spans="3:3" x14ac:dyDescent="0.2">
      <c r="C1522" s="465"/>
    </row>
    <row r="1523" spans="3:3" x14ac:dyDescent="0.2">
      <c r="C1523" s="465"/>
    </row>
    <row r="1524" spans="3:3" x14ac:dyDescent="0.2">
      <c r="C1524" s="465"/>
    </row>
    <row r="1525" spans="3:3" x14ac:dyDescent="0.2">
      <c r="C1525" s="465"/>
    </row>
    <row r="1526" spans="3:3" x14ac:dyDescent="0.2">
      <c r="C1526" s="465"/>
    </row>
    <row r="1527" spans="3:3" x14ac:dyDescent="0.2">
      <c r="C1527" s="465"/>
    </row>
    <row r="1528" spans="3:3" x14ac:dyDescent="0.2">
      <c r="C1528" s="465"/>
    </row>
    <row r="1529" spans="3:3" x14ac:dyDescent="0.2">
      <c r="C1529" s="465"/>
    </row>
    <row r="1530" spans="3:3" x14ac:dyDescent="0.2">
      <c r="C1530" s="465"/>
    </row>
    <row r="1531" spans="3:3" x14ac:dyDescent="0.2">
      <c r="C1531" s="465"/>
    </row>
    <row r="1532" spans="3:3" x14ac:dyDescent="0.2">
      <c r="C1532" s="465"/>
    </row>
    <row r="1533" spans="3:3" x14ac:dyDescent="0.2">
      <c r="C1533" s="465"/>
    </row>
    <row r="1534" spans="3:3" x14ac:dyDescent="0.2">
      <c r="C1534" s="465"/>
    </row>
    <row r="1535" spans="3:3" x14ac:dyDescent="0.2">
      <c r="C1535" s="465"/>
    </row>
    <row r="1536" spans="3:3" x14ac:dyDescent="0.2">
      <c r="C1536" s="465"/>
    </row>
    <row r="1537" spans="3:3" x14ac:dyDescent="0.2">
      <c r="C1537" s="465"/>
    </row>
    <row r="1538" spans="3:3" x14ac:dyDescent="0.2">
      <c r="C1538" s="465"/>
    </row>
    <row r="1539" spans="3:3" x14ac:dyDescent="0.2">
      <c r="C1539" s="465"/>
    </row>
    <row r="1540" spans="3:3" x14ac:dyDescent="0.2">
      <c r="C1540" s="465"/>
    </row>
    <row r="1541" spans="3:3" x14ac:dyDescent="0.2">
      <c r="C1541" s="465"/>
    </row>
    <row r="1542" spans="3:3" x14ac:dyDescent="0.2">
      <c r="C1542" s="465"/>
    </row>
    <row r="1543" spans="3:3" x14ac:dyDescent="0.2">
      <c r="C1543" s="465"/>
    </row>
    <row r="1544" spans="3:3" x14ac:dyDescent="0.2">
      <c r="C1544" s="465"/>
    </row>
    <row r="1545" spans="3:3" x14ac:dyDescent="0.2">
      <c r="C1545" s="465"/>
    </row>
    <row r="1546" spans="3:3" x14ac:dyDescent="0.2">
      <c r="C1546" s="465"/>
    </row>
    <row r="1547" spans="3:3" x14ac:dyDescent="0.2">
      <c r="C1547" s="465"/>
    </row>
    <row r="1548" spans="3:3" x14ac:dyDescent="0.2">
      <c r="C1548" s="465"/>
    </row>
    <row r="1549" spans="3:3" x14ac:dyDescent="0.2">
      <c r="C1549" s="465"/>
    </row>
    <row r="1550" spans="3:3" x14ac:dyDescent="0.2">
      <c r="C1550" s="465"/>
    </row>
    <row r="1551" spans="3:3" x14ac:dyDescent="0.2">
      <c r="C1551" s="465"/>
    </row>
    <row r="1552" spans="3:3" x14ac:dyDescent="0.2">
      <c r="C1552" s="465"/>
    </row>
    <row r="1553" spans="3:3" x14ac:dyDescent="0.2">
      <c r="C1553" s="465"/>
    </row>
    <row r="1554" spans="3:3" x14ac:dyDescent="0.2">
      <c r="C1554" s="465"/>
    </row>
    <row r="1555" spans="3:3" x14ac:dyDescent="0.2">
      <c r="C1555" s="465"/>
    </row>
    <row r="1556" spans="3:3" x14ac:dyDescent="0.2">
      <c r="C1556" s="465"/>
    </row>
    <row r="1557" spans="3:3" x14ac:dyDescent="0.2">
      <c r="C1557" s="465"/>
    </row>
    <row r="1558" spans="3:3" x14ac:dyDescent="0.2">
      <c r="C1558" s="465"/>
    </row>
    <row r="1559" spans="3:3" x14ac:dyDescent="0.2">
      <c r="C1559" s="465"/>
    </row>
    <row r="1560" spans="3:3" x14ac:dyDescent="0.2">
      <c r="C1560" s="465"/>
    </row>
    <row r="1561" spans="3:3" x14ac:dyDescent="0.2">
      <c r="C1561" s="465"/>
    </row>
    <row r="1562" spans="3:3" x14ac:dyDescent="0.2">
      <c r="C1562" s="465"/>
    </row>
    <row r="1563" spans="3:3" x14ac:dyDescent="0.2">
      <c r="C1563" s="465"/>
    </row>
    <row r="1564" spans="3:3" x14ac:dyDescent="0.2">
      <c r="C1564" s="465"/>
    </row>
    <row r="1565" spans="3:3" x14ac:dyDescent="0.2">
      <c r="C1565" s="465"/>
    </row>
    <row r="1566" spans="3:3" x14ac:dyDescent="0.2">
      <c r="C1566" s="465"/>
    </row>
    <row r="1567" spans="3:3" x14ac:dyDescent="0.2">
      <c r="C1567" s="465"/>
    </row>
    <row r="1568" spans="3:3" x14ac:dyDescent="0.2">
      <c r="C1568" s="465"/>
    </row>
    <row r="1569" spans="3:3" x14ac:dyDescent="0.2">
      <c r="C1569" s="465"/>
    </row>
    <row r="1570" spans="3:3" x14ac:dyDescent="0.2">
      <c r="C1570" s="465"/>
    </row>
    <row r="1571" spans="3:3" x14ac:dyDescent="0.2">
      <c r="C1571" s="465"/>
    </row>
    <row r="1572" spans="3:3" x14ac:dyDescent="0.2">
      <c r="C1572" s="465"/>
    </row>
    <row r="1573" spans="3:3" x14ac:dyDescent="0.2">
      <c r="C1573" s="465"/>
    </row>
    <row r="1574" spans="3:3" x14ac:dyDescent="0.2">
      <c r="C1574" s="465"/>
    </row>
    <row r="1575" spans="3:3" x14ac:dyDescent="0.2">
      <c r="C1575" s="465"/>
    </row>
    <row r="1576" spans="3:3" x14ac:dyDescent="0.2">
      <c r="C1576" s="465"/>
    </row>
    <row r="1577" spans="3:3" x14ac:dyDescent="0.2">
      <c r="C1577" s="465"/>
    </row>
    <row r="1578" spans="3:3" x14ac:dyDescent="0.2">
      <c r="C1578" s="465"/>
    </row>
    <row r="1579" spans="3:3" x14ac:dyDescent="0.2">
      <c r="C1579" s="465"/>
    </row>
    <row r="1580" spans="3:3" x14ac:dyDescent="0.2">
      <c r="C1580" s="465"/>
    </row>
    <row r="1581" spans="3:3" x14ac:dyDescent="0.2">
      <c r="C1581" s="465"/>
    </row>
    <row r="1582" spans="3:3" x14ac:dyDescent="0.2">
      <c r="C1582" s="465"/>
    </row>
    <row r="1583" spans="3:3" x14ac:dyDescent="0.2">
      <c r="C1583" s="465"/>
    </row>
    <row r="1584" spans="3:3" x14ac:dyDescent="0.2">
      <c r="C1584" s="465"/>
    </row>
    <row r="1585" spans="3:3" x14ac:dyDescent="0.2">
      <c r="C1585" s="465"/>
    </row>
    <row r="1586" spans="3:3" x14ac:dyDescent="0.2">
      <c r="C1586" s="465"/>
    </row>
    <row r="1587" spans="3:3" x14ac:dyDescent="0.2">
      <c r="C1587" s="465"/>
    </row>
    <row r="1588" spans="3:3" x14ac:dyDescent="0.2">
      <c r="C1588" s="465"/>
    </row>
    <row r="1589" spans="3:3" x14ac:dyDescent="0.2">
      <c r="C1589" s="465"/>
    </row>
    <row r="1590" spans="3:3" x14ac:dyDescent="0.2">
      <c r="C1590" s="465"/>
    </row>
    <row r="1591" spans="3:3" x14ac:dyDescent="0.2">
      <c r="C1591" s="465"/>
    </row>
    <row r="1592" spans="3:3" x14ac:dyDescent="0.2">
      <c r="C1592" s="465"/>
    </row>
    <row r="1593" spans="3:3" x14ac:dyDescent="0.2">
      <c r="C1593" s="465"/>
    </row>
    <row r="1594" spans="3:3" x14ac:dyDescent="0.2">
      <c r="C1594" s="465"/>
    </row>
    <row r="1595" spans="3:3" x14ac:dyDescent="0.2">
      <c r="C1595" s="465"/>
    </row>
    <row r="1596" spans="3:3" x14ac:dyDescent="0.2">
      <c r="C1596" s="465"/>
    </row>
    <row r="1597" spans="3:3" x14ac:dyDescent="0.2">
      <c r="C1597" s="465"/>
    </row>
    <row r="1598" spans="3:3" x14ac:dyDescent="0.2">
      <c r="C1598" s="465"/>
    </row>
    <row r="1599" spans="3:3" x14ac:dyDescent="0.2">
      <c r="C1599" s="465"/>
    </row>
    <row r="1600" spans="3:3" x14ac:dyDescent="0.2">
      <c r="C1600" s="465"/>
    </row>
    <row r="1601" spans="3:3" x14ac:dyDescent="0.2">
      <c r="C1601" s="465"/>
    </row>
    <row r="1602" spans="3:3" x14ac:dyDescent="0.2">
      <c r="C1602" s="465"/>
    </row>
    <row r="1603" spans="3:3" x14ac:dyDescent="0.2">
      <c r="C1603" s="465"/>
    </row>
    <row r="1604" spans="3:3" x14ac:dyDescent="0.2">
      <c r="C1604" s="465"/>
    </row>
    <row r="1605" spans="3:3" x14ac:dyDescent="0.2">
      <c r="C1605" s="465"/>
    </row>
    <row r="1606" spans="3:3" x14ac:dyDescent="0.2">
      <c r="C1606" s="465"/>
    </row>
    <row r="1607" spans="3:3" x14ac:dyDescent="0.2">
      <c r="C1607" s="465"/>
    </row>
    <row r="1608" spans="3:3" x14ac:dyDescent="0.2">
      <c r="C1608" s="465"/>
    </row>
    <row r="1609" spans="3:3" x14ac:dyDescent="0.2">
      <c r="C1609" s="465"/>
    </row>
    <row r="1610" spans="3:3" x14ac:dyDescent="0.2">
      <c r="C1610" s="465"/>
    </row>
    <row r="1611" spans="3:3" x14ac:dyDescent="0.2">
      <c r="C1611" s="465"/>
    </row>
    <row r="1612" spans="3:3" x14ac:dyDescent="0.2">
      <c r="C1612" s="465"/>
    </row>
    <row r="1613" spans="3:3" x14ac:dyDescent="0.2">
      <c r="C1613" s="465"/>
    </row>
    <row r="1614" spans="3:3" x14ac:dyDescent="0.2">
      <c r="C1614" s="465"/>
    </row>
    <row r="1615" spans="3:3" x14ac:dyDescent="0.2">
      <c r="C1615" s="465"/>
    </row>
    <row r="1616" spans="3:3" x14ac:dyDescent="0.2">
      <c r="C1616" s="465"/>
    </row>
    <row r="1617" spans="3:3" x14ac:dyDescent="0.2">
      <c r="C1617" s="465"/>
    </row>
    <row r="1618" spans="3:3" x14ac:dyDescent="0.2">
      <c r="C1618" s="465"/>
    </row>
    <row r="1619" spans="3:3" x14ac:dyDescent="0.2">
      <c r="C1619" s="465"/>
    </row>
    <row r="1620" spans="3:3" x14ac:dyDescent="0.2">
      <c r="C1620" s="465"/>
    </row>
    <row r="1621" spans="3:3" x14ac:dyDescent="0.2">
      <c r="C1621" s="465"/>
    </row>
    <row r="1622" spans="3:3" x14ac:dyDescent="0.2">
      <c r="C1622" s="465"/>
    </row>
    <row r="1623" spans="3:3" x14ac:dyDescent="0.2">
      <c r="C1623" s="465"/>
    </row>
    <row r="1624" spans="3:3" x14ac:dyDescent="0.2">
      <c r="C1624" s="465"/>
    </row>
    <row r="1625" spans="3:3" x14ac:dyDescent="0.2">
      <c r="C1625" s="465"/>
    </row>
    <row r="1626" spans="3:3" x14ac:dyDescent="0.2">
      <c r="C1626" s="465"/>
    </row>
    <row r="1627" spans="3:3" x14ac:dyDescent="0.2">
      <c r="C1627" s="465"/>
    </row>
    <row r="1628" spans="3:3" x14ac:dyDescent="0.2">
      <c r="C1628" s="465"/>
    </row>
    <row r="1629" spans="3:3" x14ac:dyDescent="0.2">
      <c r="C1629" s="465"/>
    </row>
    <row r="1630" spans="3:3" x14ac:dyDescent="0.2">
      <c r="C1630" s="465"/>
    </row>
    <row r="1631" spans="3:3" x14ac:dyDescent="0.2">
      <c r="C1631" s="465"/>
    </row>
    <row r="1632" spans="3:3" x14ac:dyDescent="0.2">
      <c r="C1632" s="465"/>
    </row>
    <row r="1633" spans="3:3" x14ac:dyDescent="0.2">
      <c r="C1633" s="465"/>
    </row>
    <row r="1634" spans="3:3" x14ac:dyDescent="0.2">
      <c r="C1634" s="465"/>
    </row>
    <row r="1635" spans="3:3" x14ac:dyDescent="0.2">
      <c r="C1635" s="465"/>
    </row>
    <row r="1636" spans="3:3" x14ac:dyDescent="0.2">
      <c r="C1636" s="465"/>
    </row>
    <row r="1637" spans="3:3" x14ac:dyDescent="0.2">
      <c r="C1637" s="465"/>
    </row>
    <row r="1638" spans="3:3" x14ac:dyDescent="0.2">
      <c r="C1638" s="465"/>
    </row>
    <row r="1639" spans="3:3" x14ac:dyDescent="0.2">
      <c r="C1639" s="465"/>
    </row>
    <row r="1640" spans="3:3" x14ac:dyDescent="0.2">
      <c r="C1640" s="465"/>
    </row>
    <row r="1641" spans="3:3" x14ac:dyDescent="0.2">
      <c r="C1641" s="465"/>
    </row>
    <row r="1642" spans="3:3" x14ac:dyDescent="0.2">
      <c r="C1642" s="465"/>
    </row>
    <row r="1643" spans="3:3" x14ac:dyDescent="0.2">
      <c r="C1643" s="465"/>
    </row>
    <row r="1644" spans="3:3" x14ac:dyDescent="0.2">
      <c r="C1644" s="465"/>
    </row>
    <row r="1645" spans="3:3" x14ac:dyDescent="0.2">
      <c r="C1645" s="465"/>
    </row>
    <row r="1646" spans="3:3" x14ac:dyDescent="0.2">
      <c r="C1646" s="465"/>
    </row>
    <row r="1647" spans="3:3" x14ac:dyDescent="0.2">
      <c r="C1647" s="465"/>
    </row>
    <row r="1648" spans="3:3" x14ac:dyDescent="0.2">
      <c r="C1648" s="465"/>
    </row>
    <row r="1649" spans="3:3" x14ac:dyDescent="0.2">
      <c r="C1649" s="465"/>
    </row>
    <row r="1650" spans="3:3" x14ac:dyDescent="0.2">
      <c r="C1650" s="465"/>
    </row>
    <row r="1651" spans="3:3" x14ac:dyDescent="0.2">
      <c r="C1651" s="465"/>
    </row>
    <row r="1652" spans="3:3" x14ac:dyDescent="0.2">
      <c r="C1652" s="465"/>
    </row>
    <row r="1653" spans="3:3" x14ac:dyDescent="0.2">
      <c r="C1653" s="465"/>
    </row>
    <row r="1654" spans="3:3" x14ac:dyDescent="0.2">
      <c r="C1654" s="465"/>
    </row>
    <row r="1655" spans="3:3" x14ac:dyDescent="0.2">
      <c r="C1655" s="465"/>
    </row>
    <row r="1656" spans="3:3" x14ac:dyDescent="0.2">
      <c r="C1656" s="465"/>
    </row>
    <row r="1657" spans="3:3" x14ac:dyDescent="0.2">
      <c r="C1657" s="465"/>
    </row>
    <row r="1658" spans="3:3" x14ac:dyDescent="0.2">
      <c r="C1658" s="465"/>
    </row>
    <row r="1659" spans="3:3" x14ac:dyDescent="0.2">
      <c r="C1659" s="465"/>
    </row>
    <row r="1660" spans="3:3" x14ac:dyDescent="0.2">
      <c r="C1660" s="465"/>
    </row>
    <row r="1661" spans="3:3" x14ac:dyDescent="0.2">
      <c r="C1661" s="465"/>
    </row>
    <row r="1662" spans="3:3" x14ac:dyDescent="0.2">
      <c r="C1662" s="465"/>
    </row>
    <row r="1663" spans="3:3" x14ac:dyDescent="0.2">
      <c r="C1663" s="465"/>
    </row>
    <row r="1664" spans="3:3" x14ac:dyDescent="0.2">
      <c r="C1664" s="465"/>
    </row>
    <row r="1665" spans="3:3" x14ac:dyDescent="0.2">
      <c r="C1665" s="465"/>
    </row>
    <row r="1666" spans="3:3" x14ac:dyDescent="0.2">
      <c r="C1666" s="465"/>
    </row>
    <row r="1667" spans="3:3" x14ac:dyDescent="0.2">
      <c r="C1667" s="465"/>
    </row>
    <row r="1668" spans="3:3" x14ac:dyDescent="0.2">
      <c r="C1668" s="465"/>
    </row>
    <row r="1669" spans="3:3" x14ac:dyDescent="0.2">
      <c r="C1669" s="465"/>
    </row>
    <row r="1670" spans="3:3" x14ac:dyDescent="0.2">
      <c r="C1670" s="465"/>
    </row>
    <row r="1671" spans="3:3" x14ac:dyDescent="0.2">
      <c r="C1671" s="465"/>
    </row>
    <row r="1672" spans="3:3" x14ac:dyDescent="0.2">
      <c r="C1672" s="465"/>
    </row>
    <row r="1673" spans="3:3" x14ac:dyDescent="0.2">
      <c r="C1673" s="465"/>
    </row>
    <row r="1674" spans="3:3" x14ac:dyDescent="0.2">
      <c r="C1674" s="465"/>
    </row>
    <row r="1675" spans="3:3" x14ac:dyDescent="0.2">
      <c r="C1675" s="465"/>
    </row>
    <row r="1676" spans="3:3" x14ac:dyDescent="0.2">
      <c r="C1676" s="465"/>
    </row>
    <row r="1677" spans="3:3" x14ac:dyDescent="0.2">
      <c r="C1677" s="465"/>
    </row>
    <row r="1678" spans="3:3" x14ac:dyDescent="0.2">
      <c r="C1678" s="465"/>
    </row>
    <row r="1679" spans="3:3" x14ac:dyDescent="0.2">
      <c r="C1679" s="465"/>
    </row>
    <row r="1680" spans="3:3" x14ac:dyDescent="0.2">
      <c r="C1680" s="465"/>
    </row>
    <row r="1681" spans="3:3" x14ac:dyDescent="0.2">
      <c r="C1681" s="465"/>
    </row>
    <row r="1682" spans="3:3" x14ac:dyDescent="0.2">
      <c r="C1682" s="465"/>
    </row>
    <row r="1683" spans="3:3" x14ac:dyDescent="0.2">
      <c r="C1683" s="465"/>
    </row>
    <row r="1684" spans="3:3" x14ac:dyDescent="0.2">
      <c r="C1684" s="465"/>
    </row>
    <row r="1685" spans="3:3" x14ac:dyDescent="0.2">
      <c r="C1685" s="465"/>
    </row>
    <row r="1686" spans="3:3" x14ac:dyDescent="0.2">
      <c r="C1686" s="465"/>
    </row>
    <row r="1687" spans="3:3" x14ac:dyDescent="0.2">
      <c r="C1687" s="465"/>
    </row>
    <row r="1688" spans="3:3" x14ac:dyDescent="0.2">
      <c r="C1688" s="465"/>
    </row>
    <row r="1689" spans="3:3" x14ac:dyDescent="0.2">
      <c r="C1689" s="465"/>
    </row>
    <row r="1690" spans="3:3" x14ac:dyDescent="0.2">
      <c r="C1690" s="465"/>
    </row>
    <row r="1691" spans="3:3" x14ac:dyDescent="0.2">
      <c r="C1691" s="465"/>
    </row>
    <row r="1692" spans="3:3" x14ac:dyDescent="0.2">
      <c r="C1692" s="465"/>
    </row>
    <row r="1693" spans="3:3" x14ac:dyDescent="0.2">
      <c r="C1693" s="465"/>
    </row>
    <row r="1694" spans="3:3" x14ac:dyDescent="0.2">
      <c r="C1694" s="465"/>
    </row>
    <row r="1695" spans="3:3" x14ac:dyDescent="0.2">
      <c r="C1695" s="465"/>
    </row>
    <row r="1696" spans="3:3" x14ac:dyDescent="0.2">
      <c r="C1696" s="465"/>
    </row>
    <row r="1697" spans="3:3" x14ac:dyDescent="0.2">
      <c r="C1697" s="465"/>
    </row>
    <row r="1698" spans="3:3" x14ac:dyDescent="0.2">
      <c r="C1698" s="465"/>
    </row>
    <row r="1699" spans="3:3" x14ac:dyDescent="0.2">
      <c r="C1699" s="465"/>
    </row>
    <row r="1700" spans="3:3" x14ac:dyDescent="0.2">
      <c r="C1700" s="465"/>
    </row>
    <row r="1701" spans="3:3" x14ac:dyDescent="0.2">
      <c r="C1701" s="465"/>
    </row>
    <row r="1702" spans="3:3" x14ac:dyDescent="0.2">
      <c r="C1702" s="465"/>
    </row>
    <row r="1703" spans="3:3" x14ac:dyDescent="0.2">
      <c r="C1703" s="465"/>
    </row>
    <row r="1704" spans="3:3" x14ac:dyDescent="0.2">
      <c r="C1704" s="465"/>
    </row>
    <row r="1705" spans="3:3" x14ac:dyDescent="0.2">
      <c r="C1705" s="465"/>
    </row>
    <row r="1706" spans="3:3" x14ac:dyDescent="0.2">
      <c r="C1706" s="465"/>
    </row>
    <row r="1707" spans="3:3" x14ac:dyDescent="0.2">
      <c r="C1707" s="465"/>
    </row>
    <row r="1708" spans="3:3" x14ac:dyDescent="0.2">
      <c r="C1708" s="465"/>
    </row>
    <row r="1709" spans="3:3" x14ac:dyDescent="0.2">
      <c r="C1709" s="465"/>
    </row>
    <row r="1710" spans="3:3" x14ac:dyDescent="0.2">
      <c r="C1710" s="465"/>
    </row>
    <row r="1711" spans="3:3" x14ac:dyDescent="0.2">
      <c r="C1711" s="465"/>
    </row>
    <row r="1712" spans="3:3" x14ac:dyDescent="0.2">
      <c r="C1712" s="465"/>
    </row>
    <row r="1713" spans="3:3" x14ac:dyDescent="0.2">
      <c r="C1713" s="465"/>
    </row>
    <row r="1714" spans="3:3" x14ac:dyDescent="0.2">
      <c r="C1714" s="465"/>
    </row>
    <row r="1715" spans="3:3" x14ac:dyDescent="0.2">
      <c r="C1715" s="465"/>
    </row>
    <row r="1716" spans="3:3" x14ac:dyDescent="0.2">
      <c r="C1716" s="465"/>
    </row>
    <row r="1717" spans="3:3" x14ac:dyDescent="0.2">
      <c r="C1717" s="465"/>
    </row>
    <row r="1718" spans="3:3" x14ac:dyDescent="0.2">
      <c r="C1718" s="465"/>
    </row>
    <row r="1719" spans="3:3" x14ac:dyDescent="0.2">
      <c r="C1719" s="465"/>
    </row>
    <row r="1720" spans="3:3" x14ac:dyDescent="0.2">
      <c r="C1720" s="465"/>
    </row>
    <row r="1721" spans="3:3" x14ac:dyDescent="0.2">
      <c r="C1721" s="465"/>
    </row>
    <row r="1722" spans="3:3" x14ac:dyDescent="0.2">
      <c r="C1722" s="465"/>
    </row>
    <row r="1723" spans="3:3" x14ac:dyDescent="0.2">
      <c r="C1723" s="465"/>
    </row>
    <row r="1724" spans="3:3" x14ac:dyDescent="0.2">
      <c r="C1724" s="465"/>
    </row>
    <row r="1725" spans="3:3" x14ac:dyDescent="0.2">
      <c r="C1725" s="465"/>
    </row>
    <row r="1726" spans="3:3" x14ac:dyDescent="0.2">
      <c r="C1726" s="465"/>
    </row>
    <row r="1727" spans="3:3" x14ac:dyDescent="0.2">
      <c r="C1727" s="465"/>
    </row>
    <row r="1728" spans="3:3" x14ac:dyDescent="0.2">
      <c r="C1728" s="465"/>
    </row>
    <row r="1729" spans="3:3" x14ac:dyDescent="0.2">
      <c r="C1729" s="465"/>
    </row>
    <row r="1730" spans="3:3" x14ac:dyDescent="0.2">
      <c r="C1730" s="465"/>
    </row>
    <row r="1731" spans="3:3" x14ac:dyDescent="0.2">
      <c r="C1731" s="465"/>
    </row>
    <row r="1732" spans="3:3" x14ac:dyDescent="0.2">
      <c r="C1732" s="465"/>
    </row>
    <row r="1733" spans="3:3" x14ac:dyDescent="0.2">
      <c r="C1733" s="465"/>
    </row>
    <row r="1734" spans="3:3" x14ac:dyDescent="0.2">
      <c r="C1734" s="465"/>
    </row>
    <row r="1735" spans="3:3" x14ac:dyDescent="0.2">
      <c r="C1735" s="465"/>
    </row>
    <row r="1736" spans="3:3" x14ac:dyDescent="0.2">
      <c r="C1736" s="465"/>
    </row>
    <row r="1737" spans="3:3" x14ac:dyDescent="0.2">
      <c r="C1737" s="465"/>
    </row>
    <row r="1738" spans="3:3" x14ac:dyDescent="0.2">
      <c r="C1738" s="465"/>
    </row>
    <row r="1739" spans="3:3" x14ac:dyDescent="0.2">
      <c r="C1739" s="465"/>
    </row>
    <row r="1740" spans="3:3" x14ac:dyDescent="0.2">
      <c r="C1740" s="465"/>
    </row>
    <row r="1741" spans="3:3" x14ac:dyDescent="0.2">
      <c r="C1741" s="465"/>
    </row>
    <row r="1742" spans="3:3" x14ac:dyDescent="0.2">
      <c r="C1742" s="465"/>
    </row>
    <row r="1743" spans="3:3" x14ac:dyDescent="0.2">
      <c r="C1743" s="465"/>
    </row>
    <row r="1744" spans="3:3" x14ac:dyDescent="0.2">
      <c r="C1744" s="465"/>
    </row>
    <row r="1745" spans="3:3" x14ac:dyDescent="0.2">
      <c r="C1745" s="465"/>
    </row>
    <row r="1746" spans="3:3" x14ac:dyDescent="0.2">
      <c r="C1746" s="465"/>
    </row>
    <row r="1747" spans="3:3" x14ac:dyDescent="0.2">
      <c r="C1747" s="465"/>
    </row>
    <row r="1748" spans="3:3" x14ac:dyDescent="0.2">
      <c r="C1748" s="465"/>
    </row>
    <row r="1749" spans="3:3" x14ac:dyDescent="0.2">
      <c r="C1749" s="465"/>
    </row>
    <row r="1750" spans="3:3" x14ac:dyDescent="0.2">
      <c r="C1750" s="465"/>
    </row>
    <row r="1751" spans="3:3" x14ac:dyDescent="0.2">
      <c r="C1751" s="465"/>
    </row>
    <row r="1752" spans="3:3" x14ac:dyDescent="0.2">
      <c r="C1752" s="465"/>
    </row>
    <row r="1753" spans="3:3" x14ac:dyDescent="0.2">
      <c r="C1753" s="465"/>
    </row>
    <row r="1754" spans="3:3" x14ac:dyDescent="0.2">
      <c r="C1754" s="465"/>
    </row>
    <row r="1755" spans="3:3" x14ac:dyDescent="0.2">
      <c r="C1755" s="465"/>
    </row>
    <row r="1756" spans="3:3" x14ac:dyDescent="0.2">
      <c r="C1756" s="465"/>
    </row>
    <row r="1757" spans="3:3" x14ac:dyDescent="0.2">
      <c r="C1757" s="465"/>
    </row>
    <row r="1758" spans="3:3" x14ac:dyDescent="0.2">
      <c r="C1758" s="465"/>
    </row>
    <row r="1759" spans="3:3" x14ac:dyDescent="0.2">
      <c r="C1759" s="465"/>
    </row>
    <row r="1760" spans="3:3" x14ac:dyDescent="0.2">
      <c r="C1760" s="465"/>
    </row>
    <row r="1761" spans="3:3" x14ac:dyDescent="0.2">
      <c r="C1761" s="465"/>
    </row>
    <row r="1762" spans="3:3" x14ac:dyDescent="0.2">
      <c r="C1762" s="465"/>
    </row>
    <row r="1763" spans="3:3" x14ac:dyDescent="0.2">
      <c r="C1763" s="465"/>
    </row>
    <row r="1764" spans="3:3" x14ac:dyDescent="0.2">
      <c r="C1764" s="465"/>
    </row>
    <row r="1765" spans="3:3" x14ac:dyDescent="0.2">
      <c r="C1765" s="465"/>
    </row>
    <row r="1766" spans="3:3" x14ac:dyDescent="0.2">
      <c r="C1766" s="465"/>
    </row>
    <row r="1767" spans="3:3" x14ac:dyDescent="0.2">
      <c r="C1767" s="465"/>
    </row>
    <row r="1768" spans="3:3" x14ac:dyDescent="0.2">
      <c r="C1768" s="465"/>
    </row>
    <row r="1769" spans="3:3" x14ac:dyDescent="0.2">
      <c r="C1769" s="465"/>
    </row>
    <row r="1770" spans="3:3" x14ac:dyDescent="0.2">
      <c r="C1770" s="465"/>
    </row>
    <row r="1771" spans="3:3" x14ac:dyDescent="0.2">
      <c r="C1771" s="465"/>
    </row>
    <row r="1772" spans="3:3" x14ac:dyDescent="0.2">
      <c r="C1772" s="465"/>
    </row>
    <row r="1773" spans="3:3" x14ac:dyDescent="0.2">
      <c r="C1773" s="465"/>
    </row>
    <row r="1774" spans="3:3" x14ac:dyDescent="0.2">
      <c r="C1774" s="465"/>
    </row>
    <row r="1775" spans="3:3" x14ac:dyDescent="0.2">
      <c r="C1775" s="465"/>
    </row>
    <row r="1776" spans="3:3" x14ac:dyDescent="0.2">
      <c r="C1776" s="465"/>
    </row>
    <row r="1777" spans="3:3" x14ac:dyDescent="0.2">
      <c r="C1777" s="465"/>
    </row>
    <row r="1778" spans="3:3" x14ac:dyDescent="0.2">
      <c r="C1778" s="465"/>
    </row>
    <row r="1779" spans="3:3" x14ac:dyDescent="0.2">
      <c r="C1779" s="465"/>
    </row>
    <row r="1780" spans="3:3" x14ac:dyDescent="0.2">
      <c r="C1780" s="465"/>
    </row>
    <row r="1781" spans="3:3" x14ac:dyDescent="0.2">
      <c r="C1781" s="465"/>
    </row>
    <row r="1782" spans="3:3" x14ac:dyDescent="0.2">
      <c r="C1782" s="465"/>
    </row>
    <row r="1783" spans="3:3" x14ac:dyDescent="0.2">
      <c r="C1783" s="465"/>
    </row>
    <row r="1784" spans="3:3" x14ac:dyDescent="0.2">
      <c r="C1784" s="465"/>
    </row>
    <row r="1785" spans="3:3" x14ac:dyDescent="0.2">
      <c r="C1785" s="465"/>
    </row>
    <row r="1786" spans="3:3" x14ac:dyDescent="0.2">
      <c r="C1786" s="465"/>
    </row>
    <row r="1787" spans="3:3" x14ac:dyDescent="0.2">
      <c r="C1787" s="465"/>
    </row>
    <row r="1788" spans="3:3" x14ac:dyDescent="0.2">
      <c r="C1788" s="465"/>
    </row>
    <row r="1789" spans="3:3" x14ac:dyDescent="0.2">
      <c r="C1789" s="465"/>
    </row>
    <row r="1790" spans="3:3" x14ac:dyDescent="0.2">
      <c r="C1790" s="465"/>
    </row>
    <row r="1791" spans="3:3" x14ac:dyDescent="0.2">
      <c r="C1791" s="465"/>
    </row>
    <row r="1792" spans="3:3" x14ac:dyDescent="0.2">
      <c r="C1792" s="465"/>
    </row>
    <row r="1793" spans="3:3" x14ac:dyDescent="0.2">
      <c r="C1793" s="465"/>
    </row>
    <row r="1794" spans="3:3" x14ac:dyDescent="0.2">
      <c r="C1794" s="465"/>
    </row>
    <row r="1795" spans="3:3" x14ac:dyDescent="0.2">
      <c r="C1795" s="465"/>
    </row>
    <row r="1796" spans="3:3" x14ac:dyDescent="0.2">
      <c r="C1796" s="465"/>
    </row>
    <row r="1797" spans="3:3" x14ac:dyDescent="0.2">
      <c r="C1797" s="465"/>
    </row>
    <row r="1798" spans="3:3" x14ac:dyDescent="0.2">
      <c r="C1798" s="465"/>
    </row>
    <row r="1799" spans="3:3" x14ac:dyDescent="0.2">
      <c r="C1799" s="465"/>
    </row>
    <row r="1800" spans="3:3" x14ac:dyDescent="0.2">
      <c r="C1800" s="465"/>
    </row>
    <row r="1801" spans="3:3" x14ac:dyDescent="0.2">
      <c r="C1801" s="465"/>
    </row>
    <row r="1802" spans="3:3" x14ac:dyDescent="0.2">
      <c r="C1802" s="465"/>
    </row>
    <row r="1803" spans="3:3" x14ac:dyDescent="0.2">
      <c r="C1803" s="465"/>
    </row>
    <row r="1804" spans="3:3" x14ac:dyDescent="0.2">
      <c r="C1804" s="465"/>
    </row>
    <row r="1805" spans="3:3" x14ac:dyDescent="0.2">
      <c r="C1805" s="465"/>
    </row>
    <row r="1806" spans="3:3" x14ac:dyDescent="0.2">
      <c r="C1806" s="465"/>
    </row>
    <row r="1807" spans="3:3" x14ac:dyDescent="0.2">
      <c r="C1807" s="465"/>
    </row>
    <row r="1808" spans="3:3" x14ac:dyDescent="0.2">
      <c r="C1808" s="465"/>
    </row>
    <row r="1809" spans="3:3" x14ac:dyDescent="0.2">
      <c r="C1809" s="465"/>
    </row>
    <row r="1810" spans="3:3" x14ac:dyDescent="0.2">
      <c r="C1810" s="465"/>
    </row>
    <row r="1811" spans="3:3" x14ac:dyDescent="0.2">
      <c r="C1811" s="465"/>
    </row>
    <row r="1812" spans="3:3" x14ac:dyDescent="0.2">
      <c r="C1812" s="465"/>
    </row>
    <row r="1813" spans="3:3" x14ac:dyDescent="0.2">
      <c r="C1813" s="465"/>
    </row>
    <row r="1814" spans="3:3" x14ac:dyDescent="0.2">
      <c r="C1814" s="465"/>
    </row>
    <row r="1815" spans="3:3" x14ac:dyDescent="0.2">
      <c r="C1815" s="465"/>
    </row>
    <row r="1816" spans="3:3" x14ac:dyDescent="0.2">
      <c r="C1816" s="465"/>
    </row>
    <row r="1817" spans="3:3" x14ac:dyDescent="0.2">
      <c r="C1817" s="465"/>
    </row>
    <row r="1818" spans="3:3" x14ac:dyDescent="0.2">
      <c r="C1818" s="465"/>
    </row>
    <row r="1819" spans="3:3" x14ac:dyDescent="0.2">
      <c r="C1819" s="465"/>
    </row>
    <row r="1820" spans="3:3" x14ac:dyDescent="0.2">
      <c r="C1820" s="465"/>
    </row>
    <row r="1821" spans="3:3" x14ac:dyDescent="0.2">
      <c r="C1821" s="465"/>
    </row>
    <row r="1822" spans="3:3" x14ac:dyDescent="0.2">
      <c r="C1822" s="465"/>
    </row>
    <row r="1823" spans="3:3" x14ac:dyDescent="0.2">
      <c r="C1823" s="465"/>
    </row>
    <row r="1824" spans="3:3" x14ac:dyDescent="0.2">
      <c r="C1824" s="465"/>
    </row>
    <row r="1825" spans="3:3" x14ac:dyDescent="0.2">
      <c r="C1825" s="465"/>
    </row>
    <row r="1826" spans="3:3" x14ac:dyDescent="0.2">
      <c r="C1826" s="465"/>
    </row>
    <row r="1827" spans="3:3" x14ac:dyDescent="0.2">
      <c r="C1827" s="465"/>
    </row>
    <row r="1828" spans="3:3" x14ac:dyDescent="0.2">
      <c r="C1828" s="465"/>
    </row>
    <row r="1829" spans="3:3" x14ac:dyDescent="0.2">
      <c r="C1829" s="465"/>
    </row>
    <row r="1830" spans="3:3" x14ac:dyDescent="0.2">
      <c r="C1830" s="465"/>
    </row>
    <row r="1831" spans="3:3" x14ac:dyDescent="0.2">
      <c r="C1831" s="465"/>
    </row>
    <row r="1832" spans="3:3" x14ac:dyDescent="0.2">
      <c r="C1832" s="465"/>
    </row>
    <row r="1833" spans="3:3" x14ac:dyDescent="0.2">
      <c r="C1833" s="465"/>
    </row>
    <row r="1834" spans="3:3" x14ac:dyDescent="0.2">
      <c r="C1834" s="465"/>
    </row>
    <row r="1835" spans="3:3" x14ac:dyDescent="0.2">
      <c r="C1835" s="465"/>
    </row>
    <row r="1836" spans="3:3" x14ac:dyDescent="0.2">
      <c r="C1836" s="465"/>
    </row>
    <row r="1837" spans="3:3" x14ac:dyDescent="0.2">
      <c r="C1837" s="465"/>
    </row>
    <row r="1838" spans="3:3" x14ac:dyDescent="0.2">
      <c r="C1838" s="465"/>
    </row>
    <row r="1839" spans="3:3" x14ac:dyDescent="0.2">
      <c r="C1839" s="465"/>
    </row>
    <row r="1840" spans="3:3" x14ac:dyDescent="0.2">
      <c r="C1840" s="465"/>
    </row>
    <row r="1841" spans="3:3" x14ac:dyDescent="0.2">
      <c r="C1841" s="465"/>
    </row>
    <row r="1842" spans="3:3" x14ac:dyDescent="0.2">
      <c r="C1842" s="465"/>
    </row>
    <row r="1843" spans="3:3" x14ac:dyDescent="0.2">
      <c r="C1843" s="465"/>
    </row>
    <row r="1844" spans="3:3" x14ac:dyDescent="0.2">
      <c r="C1844" s="465"/>
    </row>
    <row r="1845" spans="3:3" x14ac:dyDescent="0.2">
      <c r="C1845" s="465"/>
    </row>
    <row r="1846" spans="3:3" x14ac:dyDescent="0.2">
      <c r="C1846" s="465"/>
    </row>
    <row r="1847" spans="3:3" x14ac:dyDescent="0.2">
      <c r="C1847" s="465"/>
    </row>
    <row r="1848" spans="3:3" x14ac:dyDescent="0.2">
      <c r="C1848" s="465"/>
    </row>
    <row r="1849" spans="3:3" x14ac:dyDescent="0.2">
      <c r="C1849" s="465"/>
    </row>
    <row r="1850" spans="3:3" x14ac:dyDescent="0.2">
      <c r="C1850" s="465"/>
    </row>
    <row r="1851" spans="3:3" x14ac:dyDescent="0.2">
      <c r="C1851" s="465"/>
    </row>
    <row r="1852" spans="3:3" x14ac:dyDescent="0.2">
      <c r="C1852" s="465"/>
    </row>
    <row r="1853" spans="3:3" x14ac:dyDescent="0.2">
      <c r="C1853" s="465"/>
    </row>
    <row r="1854" spans="3:3" x14ac:dyDescent="0.2">
      <c r="C1854" s="465"/>
    </row>
    <row r="1855" spans="3:3" x14ac:dyDescent="0.2">
      <c r="C1855" s="465"/>
    </row>
    <row r="1856" spans="3:3" x14ac:dyDescent="0.2">
      <c r="C1856" s="465"/>
    </row>
    <row r="1857" spans="3:3" x14ac:dyDescent="0.2">
      <c r="C1857" s="465"/>
    </row>
    <row r="1858" spans="3:3" x14ac:dyDescent="0.2">
      <c r="C1858" s="465"/>
    </row>
    <row r="1859" spans="3:3" x14ac:dyDescent="0.2">
      <c r="C1859" s="465"/>
    </row>
    <row r="1860" spans="3:3" x14ac:dyDescent="0.2">
      <c r="C1860" s="465"/>
    </row>
    <row r="1861" spans="3:3" x14ac:dyDescent="0.2">
      <c r="C1861" s="465"/>
    </row>
    <row r="1862" spans="3:3" x14ac:dyDescent="0.2">
      <c r="C1862" s="465"/>
    </row>
    <row r="1863" spans="3:3" x14ac:dyDescent="0.2">
      <c r="C1863" s="465"/>
    </row>
    <row r="1864" spans="3:3" x14ac:dyDescent="0.2">
      <c r="C1864" s="465"/>
    </row>
    <row r="1865" spans="3:3" x14ac:dyDescent="0.2">
      <c r="C1865" s="465"/>
    </row>
    <row r="1866" spans="3:3" x14ac:dyDescent="0.2">
      <c r="C1866" s="465"/>
    </row>
    <row r="1867" spans="3:3" x14ac:dyDescent="0.2">
      <c r="C1867" s="465"/>
    </row>
    <row r="1868" spans="3:3" x14ac:dyDescent="0.2">
      <c r="C1868" s="465"/>
    </row>
    <row r="1869" spans="3:3" x14ac:dyDescent="0.2">
      <c r="C1869" s="465"/>
    </row>
    <row r="1870" spans="3:3" x14ac:dyDescent="0.2">
      <c r="C1870" s="465"/>
    </row>
    <row r="1871" spans="3:3" x14ac:dyDescent="0.2">
      <c r="C1871" s="465"/>
    </row>
    <row r="1872" spans="3:3" x14ac:dyDescent="0.2">
      <c r="C1872" s="465"/>
    </row>
    <row r="1873" spans="3:3" x14ac:dyDescent="0.2">
      <c r="C1873" s="465"/>
    </row>
    <row r="1874" spans="3:3" x14ac:dyDescent="0.2">
      <c r="C1874" s="465"/>
    </row>
    <row r="1875" spans="3:3" x14ac:dyDescent="0.2">
      <c r="C1875" s="465"/>
    </row>
    <row r="1876" spans="3:3" x14ac:dyDescent="0.2">
      <c r="C1876" s="465"/>
    </row>
    <row r="1877" spans="3:3" x14ac:dyDescent="0.2">
      <c r="C1877" s="465"/>
    </row>
    <row r="1878" spans="3:3" x14ac:dyDescent="0.2">
      <c r="C1878" s="465"/>
    </row>
    <row r="1879" spans="3:3" x14ac:dyDescent="0.2">
      <c r="C1879" s="465"/>
    </row>
    <row r="1880" spans="3:3" x14ac:dyDescent="0.2">
      <c r="C1880" s="465"/>
    </row>
    <row r="1881" spans="3:3" x14ac:dyDescent="0.2">
      <c r="C1881" s="465"/>
    </row>
    <row r="1882" spans="3:3" x14ac:dyDescent="0.2">
      <c r="C1882" s="465"/>
    </row>
    <row r="1883" spans="3:3" x14ac:dyDescent="0.2">
      <c r="C1883" s="465"/>
    </row>
    <row r="1884" spans="3:3" x14ac:dyDescent="0.2">
      <c r="C1884" s="465"/>
    </row>
    <row r="1885" spans="3:3" x14ac:dyDescent="0.2">
      <c r="C1885" s="465"/>
    </row>
    <row r="1886" spans="3:3" x14ac:dyDescent="0.2">
      <c r="C1886" s="465"/>
    </row>
    <row r="1887" spans="3:3" x14ac:dyDescent="0.2">
      <c r="C1887" s="465"/>
    </row>
    <row r="1888" spans="3:3" x14ac:dyDescent="0.2">
      <c r="C1888" s="465"/>
    </row>
    <row r="1889" spans="3:3" x14ac:dyDescent="0.2">
      <c r="C1889" s="465"/>
    </row>
    <row r="1890" spans="3:3" x14ac:dyDescent="0.2">
      <c r="C1890" s="465"/>
    </row>
    <row r="1891" spans="3:3" x14ac:dyDescent="0.2">
      <c r="C1891" s="465"/>
    </row>
    <row r="1892" spans="3:3" x14ac:dyDescent="0.2">
      <c r="C1892" s="465"/>
    </row>
    <row r="1893" spans="3:3" x14ac:dyDescent="0.2">
      <c r="C1893" s="465"/>
    </row>
    <row r="1894" spans="3:3" x14ac:dyDescent="0.2">
      <c r="C1894" s="465"/>
    </row>
    <row r="1895" spans="3:3" x14ac:dyDescent="0.2">
      <c r="C1895" s="465"/>
    </row>
    <row r="1896" spans="3:3" x14ac:dyDescent="0.2">
      <c r="C1896" s="465"/>
    </row>
    <row r="1897" spans="3:3" x14ac:dyDescent="0.2">
      <c r="C1897" s="465"/>
    </row>
    <row r="1898" spans="3:3" x14ac:dyDescent="0.2">
      <c r="C1898" s="465"/>
    </row>
    <row r="1899" spans="3:3" x14ac:dyDescent="0.2">
      <c r="C1899" s="465"/>
    </row>
    <row r="1900" spans="3:3" x14ac:dyDescent="0.2">
      <c r="C1900" s="465"/>
    </row>
    <row r="1901" spans="3:3" x14ac:dyDescent="0.2">
      <c r="C1901" s="465"/>
    </row>
    <row r="1902" spans="3:3" x14ac:dyDescent="0.2">
      <c r="C1902" s="465"/>
    </row>
    <row r="1903" spans="3:3" x14ac:dyDescent="0.2">
      <c r="C1903" s="465"/>
    </row>
    <row r="1904" spans="3:3" x14ac:dyDescent="0.2">
      <c r="C1904" s="465"/>
    </row>
    <row r="1905" spans="3:3" x14ac:dyDescent="0.2">
      <c r="C1905" s="465"/>
    </row>
    <row r="1906" spans="3:3" x14ac:dyDescent="0.2">
      <c r="C1906" s="465"/>
    </row>
    <row r="1907" spans="3:3" x14ac:dyDescent="0.2">
      <c r="C1907" s="465"/>
    </row>
    <row r="1908" spans="3:3" x14ac:dyDescent="0.2">
      <c r="C1908" s="465"/>
    </row>
    <row r="1909" spans="3:3" x14ac:dyDescent="0.2">
      <c r="C1909" s="465"/>
    </row>
    <row r="1910" spans="3:3" x14ac:dyDescent="0.2">
      <c r="C1910" s="465"/>
    </row>
    <row r="1911" spans="3:3" x14ac:dyDescent="0.2">
      <c r="C1911" s="465"/>
    </row>
    <row r="1912" spans="3:3" x14ac:dyDescent="0.2">
      <c r="C1912" s="465"/>
    </row>
    <row r="1913" spans="3:3" x14ac:dyDescent="0.2">
      <c r="C1913" s="465"/>
    </row>
    <row r="1914" spans="3:3" x14ac:dyDescent="0.2">
      <c r="C1914" s="465"/>
    </row>
    <row r="1915" spans="3:3" x14ac:dyDescent="0.2">
      <c r="C1915" s="465"/>
    </row>
    <row r="1916" spans="3:3" x14ac:dyDescent="0.2">
      <c r="C1916" s="465"/>
    </row>
    <row r="1917" spans="3:3" x14ac:dyDescent="0.2">
      <c r="C1917" s="465"/>
    </row>
    <row r="1918" spans="3:3" x14ac:dyDescent="0.2">
      <c r="C1918" s="465"/>
    </row>
    <row r="1919" spans="3:3" x14ac:dyDescent="0.2">
      <c r="C1919" s="465"/>
    </row>
    <row r="1920" spans="3:3" x14ac:dyDescent="0.2">
      <c r="C1920" s="465"/>
    </row>
    <row r="1921" spans="3:3" x14ac:dyDescent="0.2">
      <c r="C1921" s="465"/>
    </row>
    <row r="1922" spans="3:3" x14ac:dyDescent="0.2">
      <c r="C1922" s="465"/>
    </row>
    <row r="1923" spans="3:3" x14ac:dyDescent="0.2">
      <c r="C1923" s="465"/>
    </row>
    <row r="1924" spans="3:3" x14ac:dyDescent="0.2">
      <c r="C1924" s="465"/>
    </row>
    <row r="1925" spans="3:3" x14ac:dyDescent="0.2">
      <c r="C1925" s="465"/>
    </row>
    <row r="1926" spans="3:3" x14ac:dyDescent="0.2">
      <c r="C1926" s="465"/>
    </row>
    <row r="1927" spans="3:3" x14ac:dyDescent="0.2">
      <c r="C1927" s="465"/>
    </row>
    <row r="1928" spans="3:3" x14ac:dyDescent="0.2">
      <c r="C1928" s="465"/>
    </row>
    <row r="1929" spans="3:3" x14ac:dyDescent="0.2">
      <c r="C1929" s="465"/>
    </row>
    <row r="1930" spans="3:3" x14ac:dyDescent="0.2">
      <c r="C1930" s="465"/>
    </row>
    <row r="1931" spans="3:3" x14ac:dyDescent="0.2">
      <c r="C1931" s="465"/>
    </row>
    <row r="1932" spans="3:3" x14ac:dyDescent="0.2">
      <c r="C1932" s="465"/>
    </row>
    <row r="1933" spans="3:3" x14ac:dyDescent="0.2">
      <c r="C1933" s="465"/>
    </row>
    <row r="1934" spans="3:3" x14ac:dyDescent="0.2">
      <c r="C1934" s="465"/>
    </row>
    <row r="1935" spans="3:3" x14ac:dyDescent="0.2">
      <c r="C1935" s="465"/>
    </row>
    <row r="1936" spans="3:3" x14ac:dyDescent="0.2">
      <c r="C1936" s="465"/>
    </row>
    <row r="1937" spans="3:3" x14ac:dyDescent="0.2">
      <c r="C1937" s="465"/>
    </row>
    <row r="1938" spans="3:3" x14ac:dyDescent="0.2">
      <c r="C1938" s="465"/>
    </row>
    <row r="1939" spans="3:3" x14ac:dyDescent="0.2">
      <c r="C1939" s="465"/>
    </row>
    <row r="1940" spans="3:3" x14ac:dyDescent="0.2">
      <c r="C1940" s="465"/>
    </row>
    <row r="1941" spans="3:3" x14ac:dyDescent="0.2">
      <c r="C1941" s="465"/>
    </row>
    <row r="1942" spans="3:3" x14ac:dyDescent="0.2">
      <c r="C1942" s="465"/>
    </row>
    <row r="1943" spans="3:3" x14ac:dyDescent="0.2">
      <c r="C1943" s="465"/>
    </row>
    <row r="1944" spans="3:3" x14ac:dyDescent="0.2">
      <c r="C1944" s="465"/>
    </row>
    <row r="1945" spans="3:3" x14ac:dyDescent="0.2">
      <c r="C1945" s="465"/>
    </row>
    <row r="1946" spans="3:3" x14ac:dyDescent="0.2">
      <c r="C1946" s="465"/>
    </row>
    <row r="1947" spans="3:3" x14ac:dyDescent="0.2">
      <c r="C1947" s="465"/>
    </row>
    <row r="1948" spans="3:3" x14ac:dyDescent="0.2">
      <c r="C1948" s="465"/>
    </row>
    <row r="1949" spans="3:3" x14ac:dyDescent="0.2">
      <c r="C1949" s="465"/>
    </row>
    <row r="1950" spans="3:3" x14ac:dyDescent="0.2">
      <c r="C1950" s="465"/>
    </row>
    <row r="1951" spans="3:3" x14ac:dyDescent="0.2">
      <c r="C1951" s="465"/>
    </row>
    <row r="1952" spans="3:3" x14ac:dyDescent="0.2">
      <c r="C1952" s="465"/>
    </row>
    <row r="1953" spans="3:3" x14ac:dyDescent="0.2">
      <c r="C1953" s="465"/>
    </row>
    <row r="1954" spans="3:3" x14ac:dyDescent="0.2">
      <c r="C1954" s="465"/>
    </row>
    <row r="1955" spans="3:3" x14ac:dyDescent="0.2">
      <c r="C1955" s="465"/>
    </row>
    <row r="1956" spans="3:3" x14ac:dyDescent="0.2">
      <c r="C1956" s="465"/>
    </row>
    <row r="1957" spans="3:3" x14ac:dyDescent="0.2">
      <c r="C1957" s="465"/>
    </row>
    <row r="1958" spans="3:3" x14ac:dyDescent="0.2">
      <c r="C1958" s="465"/>
    </row>
    <row r="1959" spans="3:3" x14ac:dyDescent="0.2">
      <c r="C1959" s="465"/>
    </row>
    <row r="1960" spans="3:3" x14ac:dyDescent="0.2">
      <c r="C1960" s="465"/>
    </row>
    <row r="1961" spans="3:3" x14ac:dyDescent="0.2">
      <c r="C1961" s="465"/>
    </row>
    <row r="1962" spans="3:3" x14ac:dyDescent="0.2">
      <c r="C1962" s="465"/>
    </row>
    <row r="1963" spans="3:3" x14ac:dyDescent="0.2">
      <c r="C1963" s="465"/>
    </row>
    <row r="1964" spans="3:3" x14ac:dyDescent="0.2">
      <c r="C1964" s="465"/>
    </row>
    <row r="1965" spans="3:3" x14ac:dyDescent="0.2">
      <c r="C1965" s="465"/>
    </row>
    <row r="1966" spans="3:3" x14ac:dyDescent="0.2">
      <c r="C1966" s="465"/>
    </row>
    <row r="1967" spans="3:3" x14ac:dyDescent="0.2">
      <c r="C1967" s="465"/>
    </row>
    <row r="1968" spans="3:3" x14ac:dyDescent="0.2">
      <c r="C1968" s="465"/>
    </row>
    <row r="1969" spans="3:3" x14ac:dyDescent="0.2">
      <c r="C1969" s="465"/>
    </row>
    <row r="1970" spans="3:3" x14ac:dyDescent="0.2">
      <c r="C1970" s="465"/>
    </row>
    <row r="1971" spans="3:3" x14ac:dyDescent="0.2">
      <c r="C1971" s="465"/>
    </row>
    <row r="1972" spans="3:3" x14ac:dyDescent="0.2">
      <c r="C1972" s="465"/>
    </row>
    <row r="1973" spans="3:3" x14ac:dyDescent="0.2">
      <c r="C1973" s="465"/>
    </row>
    <row r="1974" spans="3:3" x14ac:dyDescent="0.2">
      <c r="C1974" s="465"/>
    </row>
    <row r="1975" spans="3:3" x14ac:dyDescent="0.2">
      <c r="C1975" s="465"/>
    </row>
    <row r="1976" spans="3:3" x14ac:dyDescent="0.2">
      <c r="C1976" s="465"/>
    </row>
    <row r="1977" spans="3:3" x14ac:dyDescent="0.2">
      <c r="C1977" s="465"/>
    </row>
    <row r="1978" spans="3:3" x14ac:dyDescent="0.2">
      <c r="C1978" s="465"/>
    </row>
    <row r="1979" spans="3:3" x14ac:dyDescent="0.2">
      <c r="C1979" s="465"/>
    </row>
    <row r="1980" spans="3:3" x14ac:dyDescent="0.2">
      <c r="C1980" s="465"/>
    </row>
    <row r="1981" spans="3:3" x14ac:dyDescent="0.2">
      <c r="C1981" s="465"/>
    </row>
    <row r="1982" spans="3:3" x14ac:dyDescent="0.2">
      <c r="C1982" s="465"/>
    </row>
    <row r="1983" spans="3:3" x14ac:dyDescent="0.2">
      <c r="C1983" s="465"/>
    </row>
    <row r="1984" spans="3:3" x14ac:dyDescent="0.2">
      <c r="C1984" s="465"/>
    </row>
    <row r="1985" spans="3:3" x14ac:dyDescent="0.2">
      <c r="C1985" s="465"/>
    </row>
    <row r="1986" spans="3:3" x14ac:dyDescent="0.2">
      <c r="C1986" s="465"/>
    </row>
    <row r="1987" spans="3:3" x14ac:dyDescent="0.2">
      <c r="C1987" s="465"/>
    </row>
    <row r="1988" spans="3:3" x14ac:dyDescent="0.2">
      <c r="C1988" s="465"/>
    </row>
    <row r="1989" spans="3:3" x14ac:dyDescent="0.2">
      <c r="C1989" s="465"/>
    </row>
    <row r="1990" spans="3:3" x14ac:dyDescent="0.2">
      <c r="C1990" s="465"/>
    </row>
    <row r="1991" spans="3:3" x14ac:dyDescent="0.2">
      <c r="C1991" s="465"/>
    </row>
    <row r="1992" spans="3:3" x14ac:dyDescent="0.2">
      <c r="C1992" s="465"/>
    </row>
    <row r="1993" spans="3:3" x14ac:dyDescent="0.2">
      <c r="C1993" s="465"/>
    </row>
    <row r="1994" spans="3:3" x14ac:dyDescent="0.2">
      <c r="C1994" s="465"/>
    </row>
    <row r="1995" spans="3:3" x14ac:dyDescent="0.2">
      <c r="C1995" s="465"/>
    </row>
    <row r="1996" spans="3:3" x14ac:dyDescent="0.2">
      <c r="C1996" s="465"/>
    </row>
    <row r="1997" spans="3:3" x14ac:dyDescent="0.2">
      <c r="C1997" s="465"/>
    </row>
    <row r="1998" spans="3:3" x14ac:dyDescent="0.2">
      <c r="C1998" s="465"/>
    </row>
    <row r="1999" spans="3:3" x14ac:dyDescent="0.2">
      <c r="C1999" s="465"/>
    </row>
    <row r="2000" spans="3:3" x14ac:dyDescent="0.2">
      <c r="C2000" s="465"/>
    </row>
    <row r="2001" spans="3:3" x14ac:dyDescent="0.2">
      <c r="C2001" s="465"/>
    </row>
    <row r="2002" spans="3:3" x14ac:dyDescent="0.2">
      <c r="C2002" s="465"/>
    </row>
    <row r="2003" spans="3:3" x14ac:dyDescent="0.2">
      <c r="C2003" s="465"/>
    </row>
    <row r="2004" spans="3:3" x14ac:dyDescent="0.2">
      <c r="C2004" s="465"/>
    </row>
    <row r="2005" spans="3:3" x14ac:dyDescent="0.2">
      <c r="C2005" s="465"/>
    </row>
    <row r="2006" spans="3:3" x14ac:dyDescent="0.2">
      <c r="C2006" s="465"/>
    </row>
    <row r="2007" spans="3:3" x14ac:dyDescent="0.2">
      <c r="C2007" s="465"/>
    </row>
    <row r="2008" spans="3:3" x14ac:dyDescent="0.2">
      <c r="C2008" s="465"/>
    </row>
    <row r="2009" spans="3:3" x14ac:dyDescent="0.2">
      <c r="C2009" s="465"/>
    </row>
    <row r="2010" spans="3:3" x14ac:dyDescent="0.2">
      <c r="C2010" s="465"/>
    </row>
    <row r="2011" spans="3:3" x14ac:dyDescent="0.2">
      <c r="C2011" s="465"/>
    </row>
    <row r="2012" spans="3:3" x14ac:dyDescent="0.2">
      <c r="C2012" s="465"/>
    </row>
    <row r="2013" spans="3:3" x14ac:dyDescent="0.2">
      <c r="C2013" s="465"/>
    </row>
    <row r="2014" spans="3:3" x14ac:dyDescent="0.2">
      <c r="C2014" s="465"/>
    </row>
    <row r="2015" spans="3:3" x14ac:dyDescent="0.2">
      <c r="C2015" s="465"/>
    </row>
    <row r="2016" spans="3:3" x14ac:dyDescent="0.2">
      <c r="C2016" s="465"/>
    </row>
    <row r="2017" spans="3:3" x14ac:dyDescent="0.2">
      <c r="C2017" s="465"/>
    </row>
    <row r="2018" spans="3:3" x14ac:dyDescent="0.2">
      <c r="C2018" s="465"/>
    </row>
    <row r="2019" spans="3:3" x14ac:dyDescent="0.2">
      <c r="C2019" s="465"/>
    </row>
    <row r="2020" spans="3:3" x14ac:dyDescent="0.2">
      <c r="C2020" s="465"/>
    </row>
    <row r="2021" spans="3:3" x14ac:dyDescent="0.2">
      <c r="C2021" s="465"/>
    </row>
    <row r="2022" spans="3:3" x14ac:dyDescent="0.2">
      <c r="C2022" s="465"/>
    </row>
    <row r="2023" spans="3:3" x14ac:dyDescent="0.2">
      <c r="C2023" s="465"/>
    </row>
    <row r="2024" spans="3:3" x14ac:dyDescent="0.2">
      <c r="C2024" s="465"/>
    </row>
    <row r="2025" spans="3:3" x14ac:dyDescent="0.2">
      <c r="C2025" s="465"/>
    </row>
    <row r="2026" spans="3:3" x14ac:dyDescent="0.2">
      <c r="C2026" s="465"/>
    </row>
    <row r="2027" spans="3:3" x14ac:dyDescent="0.2">
      <c r="C2027" s="465"/>
    </row>
    <row r="2028" spans="3:3" x14ac:dyDescent="0.2">
      <c r="C2028" s="465"/>
    </row>
    <row r="2029" spans="3:3" x14ac:dyDescent="0.2">
      <c r="C2029" s="465"/>
    </row>
    <row r="2030" spans="3:3" x14ac:dyDescent="0.2">
      <c r="C2030" s="465"/>
    </row>
    <row r="2031" spans="3:3" x14ac:dyDescent="0.2">
      <c r="C2031" s="465"/>
    </row>
    <row r="2032" spans="3:3" x14ac:dyDescent="0.2">
      <c r="C2032" s="465"/>
    </row>
    <row r="2033" spans="3:3" x14ac:dyDescent="0.2">
      <c r="C2033" s="465"/>
    </row>
    <row r="2034" spans="3:3" x14ac:dyDescent="0.2">
      <c r="C2034" s="465"/>
    </row>
    <row r="2035" spans="3:3" x14ac:dyDescent="0.2">
      <c r="C2035" s="465"/>
    </row>
    <row r="2036" spans="3:3" x14ac:dyDescent="0.2">
      <c r="C2036" s="465"/>
    </row>
    <row r="2037" spans="3:3" x14ac:dyDescent="0.2">
      <c r="C2037" s="465"/>
    </row>
    <row r="2038" spans="3:3" x14ac:dyDescent="0.2">
      <c r="C2038" s="465"/>
    </row>
    <row r="2039" spans="3:3" x14ac:dyDescent="0.2">
      <c r="C2039" s="465"/>
    </row>
    <row r="2040" spans="3:3" x14ac:dyDescent="0.2">
      <c r="C2040" s="465"/>
    </row>
    <row r="2041" spans="3:3" x14ac:dyDescent="0.2">
      <c r="C2041" s="465"/>
    </row>
    <row r="2042" spans="3:3" x14ac:dyDescent="0.2">
      <c r="C2042" s="465"/>
    </row>
    <row r="2043" spans="3:3" x14ac:dyDescent="0.2">
      <c r="C2043" s="465"/>
    </row>
    <row r="2044" spans="3:3" x14ac:dyDescent="0.2">
      <c r="C2044" s="465"/>
    </row>
    <row r="2045" spans="3:3" x14ac:dyDescent="0.2">
      <c r="C2045" s="465"/>
    </row>
    <row r="2046" spans="3:3" x14ac:dyDescent="0.2">
      <c r="C2046" s="465"/>
    </row>
    <row r="2047" spans="3:3" x14ac:dyDescent="0.2">
      <c r="C2047" s="465"/>
    </row>
    <row r="2048" spans="3:3" x14ac:dyDescent="0.2">
      <c r="C2048" s="465"/>
    </row>
    <row r="2049" spans="3:3" x14ac:dyDescent="0.2">
      <c r="C2049" s="465"/>
    </row>
    <row r="2050" spans="3:3" x14ac:dyDescent="0.2">
      <c r="C2050" s="465"/>
    </row>
    <row r="2051" spans="3:3" x14ac:dyDescent="0.2">
      <c r="C2051" s="465"/>
    </row>
    <row r="2052" spans="3:3" x14ac:dyDescent="0.2">
      <c r="C2052" s="465"/>
    </row>
    <row r="2053" spans="3:3" x14ac:dyDescent="0.2">
      <c r="C2053" s="465"/>
    </row>
    <row r="2054" spans="3:3" x14ac:dyDescent="0.2">
      <c r="C2054" s="465"/>
    </row>
    <row r="2055" spans="3:3" x14ac:dyDescent="0.2">
      <c r="C2055" s="465"/>
    </row>
    <row r="2056" spans="3:3" x14ac:dyDescent="0.2">
      <c r="C2056" s="465"/>
    </row>
    <row r="2057" spans="3:3" x14ac:dyDescent="0.2">
      <c r="C2057" s="465"/>
    </row>
    <row r="2058" spans="3:3" x14ac:dyDescent="0.2">
      <c r="C2058" s="465"/>
    </row>
    <row r="2059" spans="3:3" x14ac:dyDescent="0.2">
      <c r="C2059" s="465"/>
    </row>
    <row r="2060" spans="3:3" x14ac:dyDescent="0.2">
      <c r="C2060" s="465"/>
    </row>
    <row r="2061" spans="3:3" x14ac:dyDescent="0.2">
      <c r="C2061" s="465"/>
    </row>
    <row r="2062" spans="3:3" x14ac:dyDescent="0.2">
      <c r="C2062" s="465"/>
    </row>
    <row r="2063" spans="3:3" x14ac:dyDescent="0.2">
      <c r="C2063" s="465"/>
    </row>
    <row r="2064" spans="3:3" x14ac:dyDescent="0.2">
      <c r="C2064" s="465"/>
    </row>
    <row r="2065" spans="3:3" x14ac:dyDescent="0.2">
      <c r="C2065" s="465"/>
    </row>
    <row r="2066" spans="3:3" x14ac:dyDescent="0.2">
      <c r="C2066" s="465"/>
    </row>
    <row r="2067" spans="3:3" x14ac:dyDescent="0.2">
      <c r="C2067" s="465"/>
    </row>
    <row r="2068" spans="3:3" x14ac:dyDescent="0.2">
      <c r="C2068" s="465"/>
    </row>
    <row r="2069" spans="3:3" x14ac:dyDescent="0.2">
      <c r="C2069" s="465"/>
    </row>
    <row r="2070" spans="3:3" x14ac:dyDescent="0.2">
      <c r="C2070" s="465"/>
    </row>
    <row r="2071" spans="3:3" x14ac:dyDescent="0.2">
      <c r="C2071" s="465"/>
    </row>
    <row r="2072" spans="3:3" x14ac:dyDescent="0.2">
      <c r="C2072" s="465"/>
    </row>
    <row r="2073" spans="3:3" x14ac:dyDescent="0.2">
      <c r="C2073" s="465"/>
    </row>
    <row r="2074" spans="3:3" x14ac:dyDescent="0.2">
      <c r="C2074" s="465"/>
    </row>
    <row r="2075" spans="3:3" x14ac:dyDescent="0.2">
      <c r="C2075" s="465"/>
    </row>
    <row r="2076" spans="3:3" x14ac:dyDescent="0.2">
      <c r="C2076" s="465"/>
    </row>
    <row r="2077" spans="3:3" x14ac:dyDescent="0.2">
      <c r="C2077" s="465"/>
    </row>
    <row r="2078" spans="3:3" x14ac:dyDescent="0.2">
      <c r="C2078" s="465"/>
    </row>
    <row r="2079" spans="3:3" x14ac:dyDescent="0.2">
      <c r="C2079" s="465"/>
    </row>
    <row r="2080" spans="3:3" x14ac:dyDescent="0.2">
      <c r="C2080" s="465"/>
    </row>
    <row r="2081" spans="3:3" x14ac:dyDescent="0.2">
      <c r="C2081" s="465"/>
    </row>
    <row r="2082" spans="3:3" x14ac:dyDescent="0.2">
      <c r="C2082" s="465"/>
    </row>
    <row r="2083" spans="3:3" x14ac:dyDescent="0.2">
      <c r="C2083" s="465"/>
    </row>
    <row r="2084" spans="3:3" x14ac:dyDescent="0.2">
      <c r="C2084" s="465"/>
    </row>
    <row r="2085" spans="3:3" x14ac:dyDescent="0.2">
      <c r="C2085" s="465"/>
    </row>
    <row r="2086" spans="3:3" x14ac:dyDescent="0.2">
      <c r="C2086" s="465"/>
    </row>
    <row r="2087" spans="3:3" x14ac:dyDescent="0.2">
      <c r="C2087" s="465"/>
    </row>
    <row r="2088" spans="3:3" x14ac:dyDescent="0.2">
      <c r="C2088" s="465"/>
    </row>
    <row r="2089" spans="3:3" x14ac:dyDescent="0.2">
      <c r="C2089" s="465"/>
    </row>
    <row r="2090" spans="3:3" x14ac:dyDescent="0.2">
      <c r="C2090" s="465"/>
    </row>
    <row r="2091" spans="3:3" x14ac:dyDescent="0.2">
      <c r="C2091" s="465"/>
    </row>
    <row r="2092" spans="3:3" x14ac:dyDescent="0.2">
      <c r="C2092" s="465"/>
    </row>
    <row r="2093" spans="3:3" x14ac:dyDescent="0.2">
      <c r="C2093" s="465"/>
    </row>
    <row r="2094" spans="3:3" x14ac:dyDescent="0.2">
      <c r="C2094" s="465"/>
    </row>
    <row r="2095" spans="3:3" x14ac:dyDescent="0.2">
      <c r="C2095" s="465"/>
    </row>
    <row r="2096" spans="3:3" x14ac:dyDescent="0.2">
      <c r="C2096" s="465"/>
    </row>
    <row r="2097" spans="3:3" x14ac:dyDescent="0.2">
      <c r="C2097" s="465"/>
    </row>
    <row r="2098" spans="3:3" x14ac:dyDescent="0.2">
      <c r="C2098" s="465"/>
    </row>
    <row r="2099" spans="3:3" x14ac:dyDescent="0.2">
      <c r="C2099" s="465"/>
    </row>
    <row r="2100" spans="3:3" x14ac:dyDescent="0.2">
      <c r="C2100" s="465"/>
    </row>
    <row r="2101" spans="3:3" x14ac:dyDescent="0.2">
      <c r="C2101" s="465"/>
    </row>
    <row r="2102" spans="3:3" x14ac:dyDescent="0.2">
      <c r="C2102" s="465"/>
    </row>
    <row r="2103" spans="3:3" x14ac:dyDescent="0.2">
      <c r="C2103" s="465"/>
    </row>
    <row r="2104" spans="3:3" x14ac:dyDescent="0.2">
      <c r="C2104" s="465"/>
    </row>
    <row r="2105" spans="3:3" x14ac:dyDescent="0.2">
      <c r="C2105" s="465"/>
    </row>
    <row r="2106" spans="3:3" x14ac:dyDescent="0.2">
      <c r="C2106" s="465"/>
    </row>
    <row r="2107" spans="3:3" x14ac:dyDescent="0.2">
      <c r="C2107" s="465"/>
    </row>
    <row r="2108" spans="3:3" x14ac:dyDescent="0.2">
      <c r="C2108" s="465"/>
    </row>
    <row r="2109" spans="3:3" x14ac:dyDescent="0.2">
      <c r="C2109" s="465"/>
    </row>
    <row r="2110" spans="3:3" x14ac:dyDescent="0.2">
      <c r="C2110" s="465"/>
    </row>
    <row r="2111" spans="3:3" x14ac:dyDescent="0.2">
      <c r="C2111" s="465"/>
    </row>
    <row r="2112" spans="3:3" x14ac:dyDescent="0.2">
      <c r="C2112" s="465"/>
    </row>
    <row r="2113" spans="3:3" x14ac:dyDescent="0.2">
      <c r="C2113" s="465"/>
    </row>
    <row r="2114" spans="3:3" x14ac:dyDescent="0.2">
      <c r="C2114" s="465"/>
    </row>
    <row r="2115" spans="3:3" x14ac:dyDescent="0.2">
      <c r="C2115" s="465"/>
    </row>
    <row r="2116" spans="3:3" x14ac:dyDescent="0.2">
      <c r="C2116" s="465"/>
    </row>
    <row r="2117" spans="3:3" x14ac:dyDescent="0.2">
      <c r="C2117" s="465"/>
    </row>
    <row r="2118" spans="3:3" x14ac:dyDescent="0.2">
      <c r="C2118" s="465"/>
    </row>
    <row r="2119" spans="3:3" x14ac:dyDescent="0.2">
      <c r="C2119" s="465"/>
    </row>
    <row r="2120" spans="3:3" x14ac:dyDescent="0.2">
      <c r="C2120" s="465"/>
    </row>
    <row r="2121" spans="3:3" x14ac:dyDescent="0.2">
      <c r="C2121" s="465"/>
    </row>
    <row r="2122" spans="3:3" x14ac:dyDescent="0.2">
      <c r="C2122" s="465"/>
    </row>
    <row r="2123" spans="3:3" x14ac:dyDescent="0.2">
      <c r="C2123" s="465"/>
    </row>
    <row r="2124" spans="3:3" x14ac:dyDescent="0.2">
      <c r="C2124" s="465"/>
    </row>
    <row r="2125" spans="3:3" x14ac:dyDescent="0.2">
      <c r="C2125" s="465"/>
    </row>
    <row r="2126" spans="3:3" x14ac:dyDescent="0.2">
      <c r="C2126" s="465"/>
    </row>
    <row r="2127" spans="3:3" x14ac:dyDescent="0.2">
      <c r="C2127" s="465"/>
    </row>
    <row r="2128" spans="3:3" x14ac:dyDescent="0.2">
      <c r="C2128" s="465"/>
    </row>
    <row r="2129" spans="3:3" x14ac:dyDescent="0.2">
      <c r="C2129" s="465"/>
    </row>
    <row r="2130" spans="3:3" x14ac:dyDescent="0.2">
      <c r="C2130" s="465"/>
    </row>
    <row r="2131" spans="3:3" x14ac:dyDescent="0.2">
      <c r="C2131" s="465"/>
    </row>
    <row r="2132" spans="3:3" x14ac:dyDescent="0.2">
      <c r="C2132" s="465"/>
    </row>
    <row r="2133" spans="3:3" x14ac:dyDescent="0.2">
      <c r="C2133" s="465"/>
    </row>
    <row r="2134" spans="3:3" x14ac:dyDescent="0.2">
      <c r="C2134" s="465"/>
    </row>
    <row r="2135" spans="3:3" x14ac:dyDescent="0.2">
      <c r="C2135" s="465"/>
    </row>
    <row r="2136" spans="3:3" x14ac:dyDescent="0.2">
      <c r="C2136" s="465"/>
    </row>
    <row r="2137" spans="3:3" x14ac:dyDescent="0.2">
      <c r="C2137" s="465"/>
    </row>
    <row r="2138" spans="3:3" x14ac:dyDescent="0.2">
      <c r="C2138" s="465"/>
    </row>
    <row r="2139" spans="3:3" x14ac:dyDescent="0.2">
      <c r="C2139" s="465"/>
    </row>
    <row r="2140" spans="3:3" x14ac:dyDescent="0.2">
      <c r="C2140" s="465"/>
    </row>
    <row r="2141" spans="3:3" x14ac:dyDescent="0.2">
      <c r="C2141" s="465"/>
    </row>
    <row r="2142" spans="3:3" x14ac:dyDescent="0.2">
      <c r="C2142" s="465"/>
    </row>
    <row r="2143" spans="3:3" x14ac:dyDescent="0.2">
      <c r="C2143" s="465"/>
    </row>
    <row r="2144" spans="3:3" x14ac:dyDescent="0.2">
      <c r="C2144" s="465"/>
    </row>
    <row r="2145" spans="3:3" x14ac:dyDescent="0.2">
      <c r="C2145" s="465"/>
    </row>
    <row r="2146" spans="3:3" x14ac:dyDescent="0.2">
      <c r="C2146" s="465"/>
    </row>
    <row r="2147" spans="3:3" x14ac:dyDescent="0.2">
      <c r="C2147" s="465"/>
    </row>
    <row r="2148" spans="3:3" x14ac:dyDescent="0.2">
      <c r="C2148" s="465"/>
    </row>
    <row r="2149" spans="3:3" x14ac:dyDescent="0.2">
      <c r="C2149" s="465"/>
    </row>
    <row r="2150" spans="3:3" x14ac:dyDescent="0.2">
      <c r="C2150" s="465"/>
    </row>
    <row r="2151" spans="3:3" x14ac:dyDescent="0.2">
      <c r="C2151" s="465"/>
    </row>
    <row r="2152" spans="3:3" x14ac:dyDescent="0.2">
      <c r="C2152" s="465"/>
    </row>
    <row r="2153" spans="3:3" x14ac:dyDescent="0.2">
      <c r="C2153" s="465"/>
    </row>
    <row r="2154" spans="3:3" x14ac:dyDescent="0.2">
      <c r="C2154" s="465"/>
    </row>
    <row r="2155" spans="3:3" x14ac:dyDescent="0.2">
      <c r="C2155" s="465"/>
    </row>
    <row r="2156" spans="3:3" x14ac:dyDescent="0.2">
      <c r="C2156" s="465"/>
    </row>
    <row r="2157" spans="3:3" x14ac:dyDescent="0.2">
      <c r="C2157" s="465"/>
    </row>
    <row r="2158" spans="3:3" x14ac:dyDescent="0.2">
      <c r="C2158" s="465"/>
    </row>
    <row r="2159" spans="3:3" x14ac:dyDescent="0.2">
      <c r="C2159" s="465"/>
    </row>
    <row r="2160" spans="3:3" x14ac:dyDescent="0.2">
      <c r="C2160" s="465"/>
    </row>
    <row r="2161" spans="3:3" x14ac:dyDescent="0.2">
      <c r="C2161" s="465"/>
    </row>
    <row r="2162" spans="3:3" x14ac:dyDescent="0.2">
      <c r="C2162" s="465"/>
    </row>
    <row r="2163" spans="3:3" x14ac:dyDescent="0.2">
      <c r="C2163" s="465"/>
    </row>
    <row r="2164" spans="3:3" x14ac:dyDescent="0.2">
      <c r="C2164" s="465"/>
    </row>
    <row r="2165" spans="3:3" x14ac:dyDescent="0.2">
      <c r="C2165" s="465"/>
    </row>
    <row r="2166" spans="3:3" x14ac:dyDescent="0.2">
      <c r="C2166" s="465"/>
    </row>
    <row r="2167" spans="3:3" x14ac:dyDescent="0.2">
      <c r="C2167" s="465"/>
    </row>
    <row r="2168" spans="3:3" x14ac:dyDescent="0.2">
      <c r="C2168" s="465"/>
    </row>
    <row r="2169" spans="3:3" x14ac:dyDescent="0.2">
      <c r="C2169" s="465"/>
    </row>
    <row r="2170" spans="3:3" x14ac:dyDescent="0.2">
      <c r="C2170" s="465"/>
    </row>
    <row r="2171" spans="3:3" x14ac:dyDescent="0.2">
      <c r="C2171" s="465"/>
    </row>
    <row r="2172" spans="3:3" x14ac:dyDescent="0.2">
      <c r="C2172" s="465"/>
    </row>
    <row r="2173" spans="3:3" x14ac:dyDescent="0.2">
      <c r="C2173" s="465"/>
    </row>
    <row r="2174" spans="3:3" x14ac:dyDescent="0.2">
      <c r="C2174" s="465"/>
    </row>
    <row r="2175" spans="3:3" x14ac:dyDescent="0.2">
      <c r="C2175" s="465"/>
    </row>
    <row r="2176" spans="3:3" x14ac:dyDescent="0.2">
      <c r="C2176" s="465"/>
    </row>
    <row r="2177" spans="3:3" x14ac:dyDescent="0.2">
      <c r="C2177" s="465"/>
    </row>
    <row r="2178" spans="3:3" x14ac:dyDescent="0.2">
      <c r="C2178" s="465"/>
    </row>
    <row r="2179" spans="3:3" x14ac:dyDescent="0.2">
      <c r="C2179" s="465"/>
    </row>
    <row r="2180" spans="3:3" x14ac:dyDescent="0.2">
      <c r="C2180" s="465"/>
    </row>
    <row r="2181" spans="3:3" x14ac:dyDescent="0.2">
      <c r="C2181" s="465"/>
    </row>
    <row r="2182" spans="3:3" x14ac:dyDescent="0.2">
      <c r="C2182" s="465"/>
    </row>
    <row r="2183" spans="3:3" x14ac:dyDescent="0.2">
      <c r="C2183" s="465"/>
    </row>
    <row r="2184" spans="3:3" x14ac:dyDescent="0.2">
      <c r="C2184" s="465"/>
    </row>
    <row r="2185" spans="3:3" x14ac:dyDescent="0.2">
      <c r="C2185" s="465"/>
    </row>
    <row r="2186" spans="3:3" x14ac:dyDescent="0.2">
      <c r="C2186" s="465"/>
    </row>
    <row r="2187" spans="3:3" x14ac:dyDescent="0.2">
      <c r="C2187" s="465"/>
    </row>
    <row r="2188" spans="3:3" x14ac:dyDescent="0.2">
      <c r="C2188" s="465"/>
    </row>
    <row r="2189" spans="3:3" x14ac:dyDescent="0.2">
      <c r="C2189" s="465"/>
    </row>
    <row r="2190" spans="3:3" x14ac:dyDescent="0.2">
      <c r="C2190" s="465"/>
    </row>
    <row r="2191" spans="3:3" x14ac:dyDescent="0.2">
      <c r="C2191" s="465"/>
    </row>
    <row r="2192" spans="3:3" x14ac:dyDescent="0.2">
      <c r="C2192" s="465"/>
    </row>
    <row r="2193" spans="3:3" x14ac:dyDescent="0.2">
      <c r="C2193" s="465"/>
    </row>
    <row r="2194" spans="3:3" x14ac:dyDescent="0.2">
      <c r="C2194" s="465"/>
    </row>
    <row r="2195" spans="3:3" x14ac:dyDescent="0.2">
      <c r="C2195" s="465"/>
    </row>
    <row r="2196" spans="3:3" x14ac:dyDescent="0.2">
      <c r="C2196" s="465"/>
    </row>
    <row r="2197" spans="3:3" x14ac:dyDescent="0.2">
      <c r="C2197" s="465"/>
    </row>
    <row r="2198" spans="3:3" x14ac:dyDescent="0.2">
      <c r="C2198" s="465"/>
    </row>
    <row r="2199" spans="3:3" x14ac:dyDescent="0.2">
      <c r="C2199" s="465"/>
    </row>
    <row r="2200" spans="3:3" x14ac:dyDescent="0.2">
      <c r="C2200" s="465"/>
    </row>
    <row r="2201" spans="3:3" x14ac:dyDescent="0.2">
      <c r="C2201" s="465"/>
    </row>
    <row r="2202" spans="3:3" x14ac:dyDescent="0.2">
      <c r="C2202" s="465"/>
    </row>
    <row r="2203" spans="3:3" x14ac:dyDescent="0.2">
      <c r="C2203" s="465"/>
    </row>
    <row r="2204" spans="3:3" x14ac:dyDescent="0.2">
      <c r="C2204" s="465"/>
    </row>
    <row r="2205" spans="3:3" x14ac:dyDescent="0.2">
      <c r="C2205" s="465"/>
    </row>
    <row r="2206" spans="3:3" x14ac:dyDescent="0.2">
      <c r="C2206" s="465"/>
    </row>
    <row r="2207" spans="3:3" x14ac:dyDescent="0.2">
      <c r="C2207" s="465"/>
    </row>
    <row r="2208" spans="3:3" x14ac:dyDescent="0.2">
      <c r="C2208" s="465"/>
    </row>
    <row r="2209" spans="3:3" x14ac:dyDescent="0.2">
      <c r="C2209" s="465"/>
    </row>
    <row r="2210" spans="3:3" x14ac:dyDescent="0.2">
      <c r="C2210" s="465"/>
    </row>
    <row r="2211" spans="3:3" x14ac:dyDescent="0.2">
      <c r="C2211" s="465"/>
    </row>
    <row r="2212" spans="3:3" x14ac:dyDescent="0.2">
      <c r="C2212" s="465"/>
    </row>
    <row r="2213" spans="3:3" x14ac:dyDescent="0.2">
      <c r="C2213" s="465"/>
    </row>
    <row r="2214" spans="3:3" x14ac:dyDescent="0.2">
      <c r="C2214" s="465"/>
    </row>
    <row r="2215" spans="3:3" x14ac:dyDescent="0.2">
      <c r="C2215" s="465"/>
    </row>
    <row r="2216" spans="3:3" x14ac:dyDescent="0.2">
      <c r="C2216" s="465"/>
    </row>
    <row r="2217" spans="3:3" x14ac:dyDescent="0.2">
      <c r="C2217" s="465"/>
    </row>
    <row r="2218" spans="3:3" x14ac:dyDescent="0.2">
      <c r="C2218" s="465"/>
    </row>
    <row r="2219" spans="3:3" x14ac:dyDescent="0.2">
      <c r="C2219" s="465"/>
    </row>
    <row r="2220" spans="3:3" x14ac:dyDescent="0.2">
      <c r="C2220" s="465"/>
    </row>
    <row r="2221" spans="3:3" x14ac:dyDescent="0.2">
      <c r="C2221" s="465"/>
    </row>
    <row r="2222" spans="3:3" x14ac:dyDescent="0.2">
      <c r="C2222" s="465"/>
    </row>
    <row r="2223" spans="3:3" x14ac:dyDescent="0.2">
      <c r="C2223" s="465"/>
    </row>
    <row r="2224" spans="3:3" x14ac:dyDescent="0.2">
      <c r="C2224" s="465"/>
    </row>
    <row r="2225" spans="3:3" x14ac:dyDescent="0.2">
      <c r="C2225" s="465"/>
    </row>
    <row r="2226" spans="3:3" x14ac:dyDescent="0.2">
      <c r="C2226" s="465"/>
    </row>
    <row r="2227" spans="3:3" x14ac:dyDescent="0.2">
      <c r="C2227" s="465"/>
    </row>
    <row r="2228" spans="3:3" x14ac:dyDescent="0.2">
      <c r="C2228" s="465"/>
    </row>
    <row r="2229" spans="3:3" x14ac:dyDescent="0.2">
      <c r="C2229" s="465"/>
    </row>
    <row r="2230" spans="3:3" x14ac:dyDescent="0.2">
      <c r="C2230" s="465"/>
    </row>
    <row r="2231" spans="3:3" x14ac:dyDescent="0.2">
      <c r="C2231" s="465"/>
    </row>
    <row r="2232" spans="3:3" x14ac:dyDescent="0.2">
      <c r="C2232" s="465"/>
    </row>
    <row r="2233" spans="3:3" x14ac:dyDescent="0.2">
      <c r="C2233" s="465"/>
    </row>
    <row r="2234" spans="3:3" x14ac:dyDescent="0.2">
      <c r="C2234" s="465"/>
    </row>
    <row r="2235" spans="3:3" x14ac:dyDescent="0.2">
      <c r="C2235" s="465"/>
    </row>
    <row r="2236" spans="3:3" x14ac:dyDescent="0.2">
      <c r="C2236" s="465"/>
    </row>
    <row r="2237" spans="3:3" x14ac:dyDescent="0.2">
      <c r="C2237" s="465"/>
    </row>
    <row r="2238" spans="3:3" x14ac:dyDescent="0.2">
      <c r="C2238" s="465"/>
    </row>
    <row r="2239" spans="3:3" x14ac:dyDescent="0.2">
      <c r="C2239" s="465"/>
    </row>
    <row r="2240" spans="3:3" x14ac:dyDescent="0.2">
      <c r="C2240" s="465"/>
    </row>
    <row r="2241" spans="3:3" x14ac:dyDescent="0.2">
      <c r="C2241" s="465"/>
    </row>
    <row r="2242" spans="3:3" x14ac:dyDescent="0.2">
      <c r="C2242" s="465"/>
    </row>
    <row r="2243" spans="3:3" x14ac:dyDescent="0.2">
      <c r="C2243" s="465"/>
    </row>
    <row r="2244" spans="3:3" x14ac:dyDescent="0.2">
      <c r="C2244" s="465"/>
    </row>
    <row r="2245" spans="3:3" x14ac:dyDescent="0.2">
      <c r="C2245" s="465"/>
    </row>
    <row r="2246" spans="3:3" x14ac:dyDescent="0.2">
      <c r="C2246" s="465"/>
    </row>
    <row r="2247" spans="3:3" x14ac:dyDescent="0.2">
      <c r="C2247" s="465"/>
    </row>
    <row r="2248" spans="3:3" x14ac:dyDescent="0.2">
      <c r="C2248" s="465"/>
    </row>
    <row r="2249" spans="3:3" x14ac:dyDescent="0.2">
      <c r="C2249" s="465"/>
    </row>
    <row r="2250" spans="3:3" x14ac:dyDescent="0.2">
      <c r="C2250" s="465"/>
    </row>
    <row r="2251" spans="3:3" x14ac:dyDescent="0.2">
      <c r="C2251" s="465"/>
    </row>
    <row r="2252" spans="3:3" x14ac:dyDescent="0.2">
      <c r="C2252" s="465"/>
    </row>
    <row r="2253" spans="3:3" x14ac:dyDescent="0.2">
      <c r="C2253" s="465"/>
    </row>
    <row r="2254" spans="3:3" x14ac:dyDescent="0.2">
      <c r="C2254" s="465"/>
    </row>
    <row r="2255" spans="3:3" x14ac:dyDescent="0.2">
      <c r="C2255" s="465"/>
    </row>
    <row r="2256" spans="3:3" x14ac:dyDescent="0.2">
      <c r="C2256" s="465"/>
    </row>
    <row r="2257" spans="3:3" x14ac:dyDescent="0.2">
      <c r="C2257" s="465"/>
    </row>
    <row r="2258" spans="3:3" x14ac:dyDescent="0.2">
      <c r="C2258" s="465"/>
    </row>
    <row r="2259" spans="3:3" x14ac:dyDescent="0.2">
      <c r="C2259" s="465"/>
    </row>
    <row r="2260" spans="3:3" x14ac:dyDescent="0.2">
      <c r="C2260" s="465"/>
    </row>
    <row r="2261" spans="3:3" x14ac:dyDescent="0.2">
      <c r="C2261" s="465"/>
    </row>
    <row r="2262" spans="3:3" x14ac:dyDescent="0.2">
      <c r="C2262" s="465"/>
    </row>
    <row r="2263" spans="3:3" x14ac:dyDescent="0.2">
      <c r="C2263" s="465"/>
    </row>
    <row r="2264" spans="3:3" x14ac:dyDescent="0.2">
      <c r="C2264" s="465"/>
    </row>
    <row r="2265" spans="3:3" x14ac:dyDescent="0.2">
      <c r="C2265" s="465"/>
    </row>
    <row r="2266" spans="3:3" x14ac:dyDescent="0.2">
      <c r="C2266" s="465"/>
    </row>
    <row r="2267" spans="3:3" x14ac:dyDescent="0.2">
      <c r="C2267" s="465"/>
    </row>
    <row r="2268" spans="3:3" x14ac:dyDescent="0.2">
      <c r="C2268" s="465"/>
    </row>
    <row r="2269" spans="3:3" x14ac:dyDescent="0.2">
      <c r="C2269" s="465"/>
    </row>
    <row r="2270" spans="3:3" x14ac:dyDescent="0.2">
      <c r="C2270" s="465"/>
    </row>
    <row r="2271" spans="3:3" x14ac:dyDescent="0.2">
      <c r="C2271" s="465"/>
    </row>
    <row r="2272" spans="3:3" x14ac:dyDescent="0.2">
      <c r="C2272" s="465"/>
    </row>
    <row r="2273" spans="3:3" x14ac:dyDescent="0.2">
      <c r="C2273" s="465"/>
    </row>
    <row r="2274" spans="3:3" x14ac:dyDescent="0.2">
      <c r="C2274" s="465"/>
    </row>
    <row r="2275" spans="3:3" x14ac:dyDescent="0.2">
      <c r="C2275" s="465"/>
    </row>
    <row r="2276" spans="3:3" x14ac:dyDescent="0.2">
      <c r="C2276" s="465"/>
    </row>
    <row r="2277" spans="3:3" x14ac:dyDescent="0.2">
      <c r="C2277" s="465"/>
    </row>
    <row r="2278" spans="3:3" x14ac:dyDescent="0.2">
      <c r="C2278" s="465"/>
    </row>
    <row r="2279" spans="3:3" x14ac:dyDescent="0.2">
      <c r="C2279" s="465"/>
    </row>
    <row r="2280" spans="3:3" x14ac:dyDescent="0.2">
      <c r="C2280" s="465"/>
    </row>
    <row r="2281" spans="3:3" x14ac:dyDescent="0.2">
      <c r="C2281" s="465"/>
    </row>
    <row r="2282" spans="3:3" x14ac:dyDescent="0.2">
      <c r="C2282" s="465"/>
    </row>
    <row r="2283" spans="3:3" x14ac:dyDescent="0.2">
      <c r="C2283" s="465"/>
    </row>
    <row r="2284" spans="3:3" x14ac:dyDescent="0.2">
      <c r="C2284" s="465"/>
    </row>
    <row r="2285" spans="3:3" x14ac:dyDescent="0.2">
      <c r="C2285" s="465"/>
    </row>
    <row r="2286" spans="3:3" x14ac:dyDescent="0.2">
      <c r="C2286" s="465"/>
    </row>
    <row r="2287" spans="3:3" x14ac:dyDescent="0.2">
      <c r="C2287" s="465"/>
    </row>
    <row r="2288" spans="3:3" x14ac:dyDescent="0.2">
      <c r="C2288" s="465"/>
    </row>
    <row r="2289" spans="3:3" x14ac:dyDescent="0.2">
      <c r="C2289" s="465"/>
    </row>
    <row r="2290" spans="3:3" x14ac:dyDescent="0.2">
      <c r="C2290" s="465"/>
    </row>
    <row r="2291" spans="3:3" x14ac:dyDescent="0.2">
      <c r="C2291" s="465"/>
    </row>
    <row r="2292" spans="3:3" x14ac:dyDescent="0.2">
      <c r="C2292" s="465"/>
    </row>
    <row r="2293" spans="3:3" x14ac:dyDescent="0.2">
      <c r="C2293" s="465"/>
    </row>
    <row r="2294" spans="3:3" x14ac:dyDescent="0.2">
      <c r="C2294" s="465"/>
    </row>
    <row r="2295" spans="3:3" x14ac:dyDescent="0.2">
      <c r="C2295" s="465"/>
    </row>
    <row r="2296" spans="3:3" x14ac:dyDescent="0.2">
      <c r="C2296" s="465"/>
    </row>
    <row r="2297" spans="3:3" x14ac:dyDescent="0.2">
      <c r="C2297" s="465"/>
    </row>
    <row r="2298" spans="3:3" x14ac:dyDescent="0.2">
      <c r="C2298" s="465"/>
    </row>
    <row r="2299" spans="3:3" x14ac:dyDescent="0.2">
      <c r="C2299" s="465"/>
    </row>
    <row r="2300" spans="3:3" x14ac:dyDescent="0.2">
      <c r="C2300" s="465"/>
    </row>
    <row r="2301" spans="3:3" x14ac:dyDescent="0.2">
      <c r="C2301" s="465"/>
    </row>
    <row r="2302" spans="3:3" x14ac:dyDescent="0.2">
      <c r="C2302" s="465"/>
    </row>
    <row r="2303" spans="3:3" x14ac:dyDescent="0.2">
      <c r="C2303" s="465"/>
    </row>
    <row r="2304" spans="3:3" x14ac:dyDescent="0.2">
      <c r="C2304" s="465"/>
    </row>
    <row r="2305" spans="3:3" x14ac:dyDescent="0.2">
      <c r="C2305" s="465"/>
    </row>
    <row r="2306" spans="3:3" x14ac:dyDescent="0.2">
      <c r="C2306" s="465"/>
    </row>
    <row r="2307" spans="3:3" x14ac:dyDescent="0.2">
      <c r="C2307" s="465"/>
    </row>
    <row r="2308" spans="3:3" x14ac:dyDescent="0.2">
      <c r="C2308" s="465"/>
    </row>
    <row r="2309" spans="3:3" x14ac:dyDescent="0.2">
      <c r="C2309" s="465"/>
    </row>
    <row r="2310" spans="3:3" x14ac:dyDescent="0.2">
      <c r="C2310" s="465"/>
    </row>
    <row r="2311" spans="3:3" x14ac:dyDescent="0.2">
      <c r="C2311" s="465"/>
    </row>
    <row r="2312" spans="3:3" x14ac:dyDescent="0.2">
      <c r="C2312" s="465"/>
    </row>
    <row r="2313" spans="3:3" x14ac:dyDescent="0.2">
      <c r="C2313" s="465"/>
    </row>
    <row r="2314" spans="3:3" x14ac:dyDescent="0.2">
      <c r="C2314" s="465"/>
    </row>
    <row r="2315" spans="3:3" x14ac:dyDescent="0.2">
      <c r="C2315" s="465"/>
    </row>
    <row r="2316" spans="3:3" x14ac:dyDescent="0.2">
      <c r="C2316" s="465"/>
    </row>
    <row r="2317" spans="3:3" x14ac:dyDescent="0.2">
      <c r="C2317" s="465"/>
    </row>
    <row r="2318" spans="3:3" x14ac:dyDescent="0.2">
      <c r="C2318" s="465"/>
    </row>
    <row r="2319" spans="3:3" x14ac:dyDescent="0.2">
      <c r="C2319" s="465"/>
    </row>
    <row r="2320" spans="3:3" x14ac:dyDescent="0.2">
      <c r="C2320" s="465"/>
    </row>
    <row r="2321" spans="3:3" x14ac:dyDescent="0.2">
      <c r="C2321" s="465"/>
    </row>
    <row r="2322" spans="3:3" x14ac:dyDescent="0.2">
      <c r="C2322" s="465"/>
    </row>
    <row r="2323" spans="3:3" x14ac:dyDescent="0.2">
      <c r="C2323" s="465"/>
    </row>
    <row r="2324" spans="3:3" x14ac:dyDescent="0.2">
      <c r="C2324" s="465"/>
    </row>
    <row r="2325" spans="3:3" x14ac:dyDescent="0.2">
      <c r="C2325" s="465"/>
    </row>
    <row r="2326" spans="3:3" x14ac:dyDescent="0.2">
      <c r="C2326" s="465"/>
    </row>
    <row r="2327" spans="3:3" x14ac:dyDescent="0.2">
      <c r="C2327" s="465"/>
    </row>
    <row r="2328" spans="3:3" x14ac:dyDescent="0.2">
      <c r="C2328" s="465"/>
    </row>
    <row r="2329" spans="3:3" x14ac:dyDescent="0.2">
      <c r="C2329" s="465"/>
    </row>
    <row r="2330" spans="3:3" x14ac:dyDescent="0.2">
      <c r="C2330" s="465"/>
    </row>
    <row r="2331" spans="3:3" x14ac:dyDescent="0.2">
      <c r="C2331" s="465"/>
    </row>
    <row r="2332" spans="3:3" x14ac:dyDescent="0.2">
      <c r="C2332" s="465"/>
    </row>
    <row r="2333" spans="3:3" x14ac:dyDescent="0.2">
      <c r="C2333" s="465"/>
    </row>
    <row r="2334" spans="3:3" x14ac:dyDescent="0.2">
      <c r="C2334" s="465"/>
    </row>
    <row r="2335" spans="3:3" x14ac:dyDescent="0.2">
      <c r="C2335" s="465"/>
    </row>
    <row r="2336" spans="3:3" x14ac:dyDescent="0.2">
      <c r="C2336" s="465"/>
    </row>
    <row r="2337" spans="3:3" x14ac:dyDescent="0.2">
      <c r="C2337" s="465"/>
    </row>
    <row r="2338" spans="3:3" x14ac:dyDescent="0.2">
      <c r="C2338" s="465"/>
    </row>
    <row r="2339" spans="3:3" x14ac:dyDescent="0.2">
      <c r="C2339" s="465"/>
    </row>
    <row r="2340" spans="3:3" x14ac:dyDescent="0.2">
      <c r="C2340" s="465"/>
    </row>
    <row r="2341" spans="3:3" x14ac:dyDescent="0.2">
      <c r="C2341" s="465"/>
    </row>
    <row r="2342" spans="3:3" x14ac:dyDescent="0.2">
      <c r="C2342" s="465"/>
    </row>
    <row r="2343" spans="3:3" x14ac:dyDescent="0.2">
      <c r="C2343" s="465"/>
    </row>
    <row r="2344" spans="3:3" x14ac:dyDescent="0.2">
      <c r="C2344" s="465"/>
    </row>
    <row r="2345" spans="3:3" x14ac:dyDescent="0.2">
      <c r="C2345" s="465"/>
    </row>
    <row r="2346" spans="3:3" x14ac:dyDescent="0.2">
      <c r="C2346" s="465"/>
    </row>
    <row r="2347" spans="3:3" x14ac:dyDescent="0.2">
      <c r="C2347" s="465"/>
    </row>
    <row r="2348" spans="3:3" x14ac:dyDescent="0.2">
      <c r="C2348" s="465"/>
    </row>
    <row r="2349" spans="3:3" x14ac:dyDescent="0.2">
      <c r="C2349" s="465"/>
    </row>
    <row r="2350" spans="3:3" x14ac:dyDescent="0.2">
      <c r="C2350" s="465"/>
    </row>
    <row r="2351" spans="3:3" x14ac:dyDescent="0.2">
      <c r="C2351" s="465"/>
    </row>
    <row r="2352" spans="3:3" x14ac:dyDescent="0.2">
      <c r="C2352" s="465"/>
    </row>
    <row r="2353" spans="3:3" x14ac:dyDescent="0.2">
      <c r="C2353" s="465"/>
    </row>
    <row r="2354" spans="3:3" x14ac:dyDescent="0.2">
      <c r="C2354" s="465"/>
    </row>
    <row r="2355" spans="3:3" x14ac:dyDescent="0.2">
      <c r="C2355" s="465"/>
    </row>
    <row r="2356" spans="3:3" x14ac:dyDescent="0.2">
      <c r="C2356" s="465"/>
    </row>
    <row r="2357" spans="3:3" x14ac:dyDescent="0.2">
      <c r="C2357" s="465"/>
    </row>
    <row r="2358" spans="3:3" x14ac:dyDescent="0.2">
      <c r="C2358" s="465"/>
    </row>
    <row r="2359" spans="3:3" x14ac:dyDescent="0.2">
      <c r="C2359" s="465"/>
    </row>
    <row r="2360" spans="3:3" x14ac:dyDescent="0.2">
      <c r="C2360" s="465"/>
    </row>
    <row r="2361" spans="3:3" x14ac:dyDescent="0.2">
      <c r="C2361" s="465"/>
    </row>
    <row r="2362" spans="3:3" x14ac:dyDescent="0.2">
      <c r="C2362" s="465"/>
    </row>
    <row r="2363" spans="3:3" x14ac:dyDescent="0.2">
      <c r="C2363" s="465"/>
    </row>
    <row r="2364" spans="3:3" x14ac:dyDescent="0.2">
      <c r="C2364" s="465"/>
    </row>
    <row r="2365" spans="3:3" x14ac:dyDescent="0.2">
      <c r="C2365" s="465"/>
    </row>
    <row r="2366" spans="3:3" x14ac:dyDescent="0.2">
      <c r="C2366" s="465"/>
    </row>
    <row r="2367" spans="3:3" x14ac:dyDescent="0.2">
      <c r="C2367" s="465"/>
    </row>
    <row r="2368" spans="3:3" x14ac:dyDescent="0.2">
      <c r="C2368" s="465"/>
    </row>
    <row r="2369" spans="3:3" x14ac:dyDescent="0.2">
      <c r="C2369" s="465"/>
    </row>
    <row r="2370" spans="3:3" x14ac:dyDescent="0.2">
      <c r="C2370" s="465"/>
    </row>
    <row r="2371" spans="3:3" x14ac:dyDescent="0.2">
      <c r="C2371" s="465"/>
    </row>
    <row r="2372" spans="3:3" x14ac:dyDescent="0.2">
      <c r="C2372" s="465"/>
    </row>
    <row r="2373" spans="3:3" x14ac:dyDescent="0.2">
      <c r="C2373" s="465"/>
    </row>
    <row r="2374" spans="3:3" x14ac:dyDescent="0.2">
      <c r="C2374" s="465"/>
    </row>
    <row r="2375" spans="3:3" x14ac:dyDescent="0.2">
      <c r="C2375" s="465"/>
    </row>
    <row r="2376" spans="3:3" x14ac:dyDescent="0.2">
      <c r="C2376" s="465"/>
    </row>
    <row r="2377" spans="3:3" x14ac:dyDescent="0.2">
      <c r="C2377" s="465"/>
    </row>
    <row r="2378" spans="3:3" x14ac:dyDescent="0.2">
      <c r="C2378" s="465"/>
    </row>
    <row r="2379" spans="3:3" x14ac:dyDescent="0.2">
      <c r="C2379" s="465"/>
    </row>
    <row r="2380" spans="3:3" x14ac:dyDescent="0.2">
      <c r="C2380" s="465"/>
    </row>
    <row r="2381" spans="3:3" x14ac:dyDescent="0.2">
      <c r="C2381" s="465"/>
    </row>
    <row r="2382" spans="3:3" x14ac:dyDescent="0.2">
      <c r="C2382" s="465"/>
    </row>
    <row r="2383" spans="3:3" x14ac:dyDescent="0.2">
      <c r="C2383" s="465"/>
    </row>
    <row r="2384" spans="3:3" x14ac:dyDescent="0.2">
      <c r="C2384" s="465"/>
    </row>
    <row r="2385" spans="3:3" x14ac:dyDescent="0.2">
      <c r="C2385" s="465"/>
    </row>
    <row r="2386" spans="3:3" x14ac:dyDescent="0.2">
      <c r="C2386" s="465"/>
    </row>
    <row r="2387" spans="3:3" x14ac:dyDescent="0.2">
      <c r="C2387" s="465"/>
    </row>
    <row r="2388" spans="3:3" x14ac:dyDescent="0.2">
      <c r="C2388" s="465"/>
    </row>
    <row r="2389" spans="3:3" x14ac:dyDescent="0.2">
      <c r="C2389" s="465"/>
    </row>
    <row r="2390" spans="3:3" x14ac:dyDescent="0.2">
      <c r="C2390" s="465"/>
    </row>
    <row r="2391" spans="3:3" x14ac:dyDescent="0.2">
      <c r="C2391" s="465"/>
    </row>
    <row r="2392" spans="3:3" x14ac:dyDescent="0.2">
      <c r="C2392" s="465"/>
    </row>
    <row r="2393" spans="3:3" x14ac:dyDescent="0.2">
      <c r="C2393" s="465"/>
    </row>
    <row r="2394" spans="3:3" x14ac:dyDescent="0.2">
      <c r="C2394" s="465"/>
    </row>
    <row r="2395" spans="3:3" x14ac:dyDescent="0.2">
      <c r="C2395" s="465"/>
    </row>
    <row r="2396" spans="3:3" x14ac:dyDescent="0.2">
      <c r="C2396" s="465"/>
    </row>
    <row r="2397" spans="3:3" x14ac:dyDescent="0.2">
      <c r="C2397" s="465"/>
    </row>
    <row r="2398" spans="3:3" x14ac:dyDescent="0.2">
      <c r="C2398" s="465"/>
    </row>
    <row r="2399" spans="3:3" x14ac:dyDescent="0.2">
      <c r="C2399" s="465"/>
    </row>
    <row r="2400" spans="3:3" x14ac:dyDescent="0.2">
      <c r="C2400" s="465"/>
    </row>
    <row r="2401" spans="3:3" x14ac:dyDescent="0.2">
      <c r="C2401" s="465"/>
    </row>
    <row r="2402" spans="3:3" x14ac:dyDescent="0.2">
      <c r="C2402" s="465"/>
    </row>
    <row r="2403" spans="3:3" x14ac:dyDescent="0.2">
      <c r="C2403" s="465"/>
    </row>
    <row r="2404" spans="3:3" x14ac:dyDescent="0.2">
      <c r="C2404" s="465"/>
    </row>
    <row r="2405" spans="3:3" x14ac:dyDescent="0.2">
      <c r="C2405" s="465"/>
    </row>
    <row r="2406" spans="3:3" x14ac:dyDescent="0.2">
      <c r="C2406" s="465"/>
    </row>
    <row r="2407" spans="3:3" x14ac:dyDescent="0.2">
      <c r="C2407" s="465"/>
    </row>
    <row r="2408" spans="3:3" x14ac:dyDescent="0.2">
      <c r="C2408" s="465"/>
    </row>
    <row r="2409" spans="3:3" x14ac:dyDescent="0.2">
      <c r="C2409" s="465"/>
    </row>
    <row r="2410" spans="3:3" x14ac:dyDescent="0.2">
      <c r="C2410" s="465"/>
    </row>
    <row r="2411" spans="3:3" x14ac:dyDescent="0.2">
      <c r="C2411" s="465"/>
    </row>
    <row r="2412" spans="3:3" x14ac:dyDescent="0.2">
      <c r="C2412" s="465"/>
    </row>
    <row r="2413" spans="3:3" x14ac:dyDescent="0.2">
      <c r="C2413" s="465"/>
    </row>
    <row r="2414" spans="3:3" x14ac:dyDescent="0.2">
      <c r="C2414" s="465"/>
    </row>
    <row r="2415" spans="3:3" x14ac:dyDescent="0.2">
      <c r="C2415" s="465"/>
    </row>
    <row r="2416" spans="3:3" x14ac:dyDescent="0.2">
      <c r="C2416" s="465"/>
    </row>
    <row r="2417" spans="3:3" x14ac:dyDescent="0.2">
      <c r="C2417" s="465"/>
    </row>
    <row r="2418" spans="3:3" x14ac:dyDescent="0.2">
      <c r="C2418" s="465"/>
    </row>
    <row r="2419" spans="3:3" x14ac:dyDescent="0.2">
      <c r="C2419" s="465"/>
    </row>
    <row r="2420" spans="3:3" x14ac:dyDescent="0.2">
      <c r="C2420" s="465"/>
    </row>
    <row r="2421" spans="3:3" x14ac:dyDescent="0.2">
      <c r="C2421" s="465"/>
    </row>
    <row r="2422" spans="3:3" x14ac:dyDescent="0.2">
      <c r="C2422" s="465"/>
    </row>
    <row r="2423" spans="3:3" x14ac:dyDescent="0.2">
      <c r="C2423" s="465"/>
    </row>
    <row r="2424" spans="3:3" x14ac:dyDescent="0.2">
      <c r="C2424" s="465"/>
    </row>
    <row r="2425" spans="3:3" x14ac:dyDescent="0.2">
      <c r="C2425" s="465"/>
    </row>
    <row r="2426" spans="3:3" x14ac:dyDescent="0.2">
      <c r="C2426" s="465"/>
    </row>
    <row r="2427" spans="3:3" x14ac:dyDescent="0.2">
      <c r="C2427" s="465"/>
    </row>
    <row r="2428" spans="3:3" x14ac:dyDescent="0.2">
      <c r="C2428" s="465"/>
    </row>
    <row r="2429" spans="3:3" x14ac:dyDescent="0.2">
      <c r="C2429" s="465"/>
    </row>
    <row r="2430" spans="3:3" x14ac:dyDescent="0.2">
      <c r="C2430" s="465"/>
    </row>
    <row r="2431" spans="3:3" x14ac:dyDescent="0.2">
      <c r="C2431" s="465"/>
    </row>
    <row r="2432" spans="3:3" x14ac:dyDescent="0.2">
      <c r="C2432" s="465"/>
    </row>
    <row r="2433" spans="3:3" x14ac:dyDescent="0.2">
      <c r="C2433" s="465"/>
    </row>
    <row r="2434" spans="3:3" x14ac:dyDescent="0.2">
      <c r="C2434" s="465"/>
    </row>
    <row r="2435" spans="3:3" x14ac:dyDescent="0.2">
      <c r="C2435" s="465"/>
    </row>
    <row r="2436" spans="3:3" x14ac:dyDescent="0.2">
      <c r="C2436" s="465"/>
    </row>
    <row r="2437" spans="3:3" x14ac:dyDescent="0.2">
      <c r="C2437" s="465"/>
    </row>
    <row r="2438" spans="3:3" x14ac:dyDescent="0.2">
      <c r="C2438" s="465"/>
    </row>
    <row r="2439" spans="3:3" x14ac:dyDescent="0.2">
      <c r="C2439" s="465"/>
    </row>
    <row r="2440" spans="3:3" x14ac:dyDescent="0.2">
      <c r="C2440" s="465"/>
    </row>
    <row r="2441" spans="3:3" x14ac:dyDescent="0.2">
      <c r="C2441" s="465"/>
    </row>
    <row r="2442" spans="3:3" x14ac:dyDescent="0.2">
      <c r="C2442" s="465"/>
    </row>
    <row r="2443" spans="3:3" x14ac:dyDescent="0.2">
      <c r="C2443" s="465"/>
    </row>
    <row r="2444" spans="3:3" x14ac:dyDescent="0.2">
      <c r="C2444" s="465"/>
    </row>
    <row r="2445" spans="3:3" x14ac:dyDescent="0.2">
      <c r="C2445" s="465"/>
    </row>
    <row r="2446" spans="3:3" x14ac:dyDescent="0.2">
      <c r="C2446" s="465"/>
    </row>
    <row r="2447" spans="3:3" x14ac:dyDescent="0.2">
      <c r="C2447" s="465"/>
    </row>
    <row r="2448" spans="3:3" x14ac:dyDescent="0.2">
      <c r="C2448" s="465"/>
    </row>
    <row r="2449" spans="3:3" x14ac:dyDescent="0.2">
      <c r="C2449" s="465"/>
    </row>
    <row r="2450" spans="3:3" x14ac:dyDescent="0.2">
      <c r="C2450" s="465"/>
    </row>
    <row r="2451" spans="3:3" x14ac:dyDescent="0.2">
      <c r="C2451" s="465"/>
    </row>
    <row r="2452" spans="3:3" x14ac:dyDescent="0.2">
      <c r="C2452" s="465"/>
    </row>
    <row r="2453" spans="3:3" x14ac:dyDescent="0.2">
      <c r="C2453" s="465"/>
    </row>
    <row r="2454" spans="3:3" x14ac:dyDescent="0.2">
      <c r="C2454" s="465"/>
    </row>
    <row r="2455" spans="3:3" x14ac:dyDescent="0.2">
      <c r="C2455" s="465"/>
    </row>
    <row r="2456" spans="3:3" x14ac:dyDescent="0.2">
      <c r="C2456" s="465"/>
    </row>
    <row r="2457" spans="3:3" x14ac:dyDescent="0.2">
      <c r="C2457" s="465"/>
    </row>
    <row r="2458" spans="3:3" x14ac:dyDescent="0.2">
      <c r="C2458" s="465"/>
    </row>
    <row r="2459" spans="3:3" x14ac:dyDescent="0.2">
      <c r="C2459" s="465"/>
    </row>
    <row r="2460" spans="3:3" x14ac:dyDescent="0.2">
      <c r="C2460" s="465"/>
    </row>
    <row r="2461" spans="3:3" x14ac:dyDescent="0.2">
      <c r="C2461" s="465"/>
    </row>
    <row r="2462" spans="3:3" x14ac:dyDescent="0.2">
      <c r="C2462" s="465"/>
    </row>
    <row r="2463" spans="3:3" x14ac:dyDescent="0.2">
      <c r="C2463" s="465"/>
    </row>
    <row r="2464" spans="3:3" x14ac:dyDescent="0.2">
      <c r="C2464" s="465"/>
    </row>
    <row r="2465" spans="3:3" x14ac:dyDescent="0.2">
      <c r="C2465" s="465"/>
    </row>
    <row r="2466" spans="3:3" x14ac:dyDescent="0.2">
      <c r="C2466" s="465"/>
    </row>
    <row r="2467" spans="3:3" x14ac:dyDescent="0.2">
      <c r="C2467" s="465"/>
    </row>
    <row r="2468" spans="3:3" x14ac:dyDescent="0.2">
      <c r="C2468" s="465"/>
    </row>
    <row r="2469" spans="3:3" x14ac:dyDescent="0.2">
      <c r="C2469" s="465"/>
    </row>
    <row r="2470" spans="3:3" x14ac:dyDescent="0.2">
      <c r="C2470" s="465"/>
    </row>
    <row r="2471" spans="3:3" x14ac:dyDescent="0.2">
      <c r="C2471" s="465"/>
    </row>
    <row r="2472" spans="3:3" x14ac:dyDescent="0.2">
      <c r="C2472" s="465"/>
    </row>
    <row r="2473" spans="3:3" x14ac:dyDescent="0.2">
      <c r="C2473" s="465"/>
    </row>
    <row r="2474" spans="3:3" x14ac:dyDescent="0.2">
      <c r="C2474" s="465"/>
    </row>
    <row r="2475" spans="3:3" x14ac:dyDescent="0.2">
      <c r="C2475" s="465"/>
    </row>
    <row r="2476" spans="3:3" x14ac:dyDescent="0.2">
      <c r="C2476" s="465"/>
    </row>
    <row r="2477" spans="3:3" x14ac:dyDescent="0.2">
      <c r="C2477" s="465"/>
    </row>
    <row r="2478" spans="3:3" x14ac:dyDescent="0.2">
      <c r="C2478" s="465"/>
    </row>
    <row r="2479" spans="3:3" x14ac:dyDescent="0.2">
      <c r="C2479" s="465"/>
    </row>
    <row r="2480" spans="3:3" x14ac:dyDescent="0.2">
      <c r="C2480" s="465"/>
    </row>
    <row r="2481" spans="3:3" x14ac:dyDescent="0.2">
      <c r="C2481" s="465"/>
    </row>
    <row r="2482" spans="3:3" x14ac:dyDescent="0.2">
      <c r="C2482" s="465"/>
    </row>
    <row r="2483" spans="3:3" x14ac:dyDescent="0.2">
      <c r="C2483" s="465"/>
    </row>
    <row r="2484" spans="3:3" x14ac:dyDescent="0.2">
      <c r="C2484" s="465"/>
    </row>
    <row r="2485" spans="3:3" x14ac:dyDescent="0.2">
      <c r="C2485" s="465"/>
    </row>
    <row r="2486" spans="3:3" x14ac:dyDescent="0.2">
      <c r="C2486" s="465"/>
    </row>
    <row r="2487" spans="3:3" x14ac:dyDescent="0.2">
      <c r="C2487" s="465"/>
    </row>
    <row r="2488" spans="3:3" x14ac:dyDescent="0.2">
      <c r="C2488" s="465"/>
    </row>
    <row r="2489" spans="3:3" x14ac:dyDescent="0.2">
      <c r="C2489" s="465"/>
    </row>
    <row r="2490" spans="3:3" x14ac:dyDescent="0.2">
      <c r="C2490" s="465"/>
    </row>
    <row r="2491" spans="3:3" x14ac:dyDescent="0.2">
      <c r="C2491" s="465"/>
    </row>
    <row r="2492" spans="3:3" x14ac:dyDescent="0.2">
      <c r="C2492" s="465"/>
    </row>
    <row r="2493" spans="3:3" x14ac:dyDescent="0.2">
      <c r="C2493" s="465"/>
    </row>
    <row r="2494" spans="3:3" x14ac:dyDescent="0.2">
      <c r="C2494" s="465"/>
    </row>
    <row r="2495" spans="3:3" x14ac:dyDescent="0.2">
      <c r="C2495" s="465"/>
    </row>
    <row r="2496" spans="3:3" x14ac:dyDescent="0.2">
      <c r="C2496" s="465"/>
    </row>
    <row r="2497" spans="3:3" x14ac:dyDescent="0.2">
      <c r="C2497" s="465"/>
    </row>
    <row r="2498" spans="3:3" x14ac:dyDescent="0.2">
      <c r="C2498" s="465"/>
    </row>
    <row r="2499" spans="3:3" x14ac:dyDescent="0.2">
      <c r="C2499" s="465"/>
    </row>
    <row r="2500" spans="3:3" x14ac:dyDescent="0.2">
      <c r="C2500" s="465"/>
    </row>
    <row r="2501" spans="3:3" x14ac:dyDescent="0.2">
      <c r="C2501" s="465"/>
    </row>
    <row r="2502" spans="3:3" x14ac:dyDescent="0.2">
      <c r="C2502" s="465"/>
    </row>
    <row r="2503" spans="3:3" x14ac:dyDescent="0.2">
      <c r="C2503" s="465"/>
    </row>
    <row r="2504" spans="3:3" x14ac:dyDescent="0.2">
      <c r="C2504" s="465"/>
    </row>
    <row r="2505" spans="3:3" x14ac:dyDescent="0.2">
      <c r="C2505" s="465"/>
    </row>
    <row r="2506" spans="3:3" x14ac:dyDescent="0.2">
      <c r="C2506" s="465"/>
    </row>
    <row r="2507" spans="3:3" x14ac:dyDescent="0.2">
      <c r="C2507" s="465"/>
    </row>
    <row r="2508" spans="3:3" x14ac:dyDescent="0.2">
      <c r="C2508" s="465"/>
    </row>
    <row r="2509" spans="3:3" x14ac:dyDescent="0.2">
      <c r="C2509" s="465"/>
    </row>
    <row r="2510" spans="3:3" x14ac:dyDescent="0.2">
      <c r="C2510" s="465"/>
    </row>
    <row r="2511" spans="3:3" x14ac:dyDescent="0.2">
      <c r="C2511" s="465"/>
    </row>
    <row r="2512" spans="3:3" x14ac:dyDescent="0.2">
      <c r="C2512" s="465"/>
    </row>
    <row r="2513" spans="3:3" x14ac:dyDescent="0.2">
      <c r="C2513" s="465"/>
    </row>
    <row r="2514" spans="3:3" x14ac:dyDescent="0.2">
      <c r="C2514" s="465"/>
    </row>
    <row r="2515" spans="3:3" x14ac:dyDescent="0.2">
      <c r="C2515" s="465"/>
    </row>
    <row r="2516" spans="3:3" x14ac:dyDescent="0.2">
      <c r="C2516" s="465"/>
    </row>
    <row r="2517" spans="3:3" x14ac:dyDescent="0.2">
      <c r="C2517" s="465"/>
    </row>
    <row r="2518" spans="3:3" x14ac:dyDescent="0.2">
      <c r="C2518" s="465"/>
    </row>
    <row r="2519" spans="3:3" x14ac:dyDescent="0.2">
      <c r="C2519" s="465"/>
    </row>
    <row r="2520" spans="3:3" x14ac:dyDescent="0.2">
      <c r="C2520" s="465"/>
    </row>
    <row r="2521" spans="3:3" x14ac:dyDescent="0.2">
      <c r="C2521" s="465"/>
    </row>
    <row r="2522" spans="3:3" x14ac:dyDescent="0.2">
      <c r="C2522" s="465"/>
    </row>
    <row r="2523" spans="3:3" x14ac:dyDescent="0.2">
      <c r="C2523" s="465"/>
    </row>
    <row r="2524" spans="3:3" x14ac:dyDescent="0.2">
      <c r="C2524" s="465"/>
    </row>
    <row r="2525" spans="3:3" x14ac:dyDescent="0.2">
      <c r="C2525" s="465"/>
    </row>
    <row r="2526" spans="3:3" x14ac:dyDescent="0.2">
      <c r="C2526" s="465"/>
    </row>
    <row r="2527" spans="3:3" x14ac:dyDescent="0.2">
      <c r="C2527" s="465"/>
    </row>
    <row r="2528" spans="3:3" x14ac:dyDescent="0.2">
      <c r="C2528" s="465"/>
    </row>
    <row r="2529" spans="3:3" x14ac:dyDescent="0.2">
      <c r="C2529" s="465"/>
    </row>
    <row r="2530" spans="3:3" x14ac:dyDescent="0.2">
      <c r="C2530" s="465"/>
    </row>
    <row r="2531" spans="3:3" x14ac:dyDescent="0.2">
      <c r="C2531" s="465"/>
    </row>
    <row r="2532" spans="3:3" x14ac:dyDescent="0.2">
      <c r="C2532" s="465"/>
    </row>
    <row r="2533" spans="3:3" x14ac:dyDescent="0.2">
      <c r="C2533" s="465"/>
    </row>
    <row r="2534" spans="3:3" x14ac:dyDescent="0.2">
      <c r="C2534" s="465"/>
    </row>
    <row r="2535" spans="3:3" x14ac:dyDescent="0.2">
      <c r="C2535" s="465"/>
    </row>
    <row r="2536" spans="3:3" x14ac:dyDescent="0.2">
      <c r="C2536" s="465"/>
    </row>
    <row r="2537" spans="3:3" x14ac:dyDescent="0.2">
      <c r="C2537" s="465"/>
    </row>
    <row r="2538" spans="3:3" x14ac:dyDescent="0.2">
      <c r="C2538" s="465"/>
    </row>
    <row r="2539" spans="3:3" x14ac:dyDescent="0.2">
      <c r="C2539" s="465"/>
    </row>
    <row r="2540" spans="3:3" x14ac:dyDescent="0.2">
      <c r="C2540" s="465"/>
    </row>
    <row r="2541" spans="3:3" x14ac:dyDescent="0.2">
      <c r="C2541" s="465"/>
    </row>
    <row r="2542" spans="3:3" x14ac:dyDescent="0.2">
      <c r="C2542" s="465"/>
    </row>
    <row r="2543" spans="3:3" x14ac:dyDescent="0.2">
      <c r="C2543" s="465"/>
    </row>
    <row r="2544" spans="3:3" x14ac:dyDescent="0.2">
      <c r="C2544" s="465"/>
    </row>
    <row r="2545" spans="3:3" x14ac:dyDescent="0.2">
      <c r="C2545" s="465"/>
    </row>
    <row r="2546" spans="3:3" x14ac:dyDescent="0.2">
      <c r="C2546" s="465"/>
    </row>
    <row r="2547" spans="3:3" x14ac:dyDescent="0.2">
      <c r="C2547" s="465"/>
    </row>
    <row r="2548" spans="3:3" x14ac:dyDescent="0.2">
      <c r="C2548" s="465"/>
    </row>
    <row r="2549" spans="3:3" x14ac:dyDescent="0.2">
      <c r="C2549" s="465"/>
    </row>
    <row r="2550" spans="3:3" x14ac:dyDescent="0.2">
      <c r="C2550" s="465"/>
    </row>
    <row r="2551" spans="3:3" x14ac:dyDescent="0.2">
      <c r="C2551" s="465"/>
    </row>
    <row r="2552" spans="3:3" x14ac:dyDescent="0.2">
      <c r="C2552" s="465"/>
    </row>
    <row r="2553" spans="3:3" x14ac:dyDescent="0.2">
      <c r="C2553" s="465"/>
    </row>
    <row r="2554" spans="3:3" x14ac:dyDescent="0.2">
      <c r="C2554" s="465"/>
    </row>
    <row r="2555" spans="3:3" x14ac:dyDescent="0.2">
      <c r="C2555" s="465"/>
    </row>
    <row r="2556" spans="3:3" x14ac:dyDescent="0.2">
      <c r="C2556" s="465"/>
    </row>
    <row r="2557" spans="3:3" x14ac:dyDescent="0.2">
      <c r="C2557" s="465"/>
    </row>
    <row r="2558" spans="3:3" x14ac:dyDescent="0.2">
      <c r="C2558" s="465"/>
    </row>
    <row r="2559" spans="3:3" x14ac:dyDescent="0.2">
      <c r="C2559" s="465"/>
    </row>
    <row r="2560" spans="3:3" x14ac:dyDescent="0.2">
      <c r="C2560" s="465"/>
    </row>
    <row r="2561" spans="3:3" x14ac:dyDescent="0.2">
      <c r="C2561" s="465"/>
    </row>
    <row r="2562" spans="3:3" x14ac:dyDescent="0.2">
      <c r="C2562" s="465"/>
    </row>
    <row r="2563" spans="3:3" x14ac:dyDescent="0.2">
      <c r="C2563" s="465"/>
    </row>
    <row r="2564" spans="3:3" x14ac:dyDescent="0.2">
      <c r="C2564" s="465"/>
    </row>
    <row r="2565" spans="3:3" x14ac:dyDescent="0.2">
      <c r="C2565" s="465"/>
    </row>
    <row r="2566" spans="3:3" x14ac:dyDescent="0.2">
      <c r="C2566" s="465"/>
    </row>
    <row r="2567" spans="3:3" x14ac:dyDescent="0.2">
      <c r="C2567" s="465"/>
    </row>
    <row r="2568" spans="3:3" x14ac:dyDescent="0.2">
      <c r="C2568" s="465"/>
    </row>
    <row r="2569" spans="3:3" x14ac:dyDescent="0.2">
      <c r="C2569" s="465"/>
    </row>
    <row r="2570" spans="3:3" x14ac:dyDescent="0.2">
      <c r="C2570" s="465"/>
    </row>
    <row r="2571" spans="3:3" x14ac:dyDescent="0.2">
      <c r="C2571" s="465"/>
    </row>
    <row r="2572" spans="3:3" x14ac:dyDescent="0.2">
      <c r="C2572" s="465"/>
    </row>
    <row r="2573" spans="3:3" x14ac:dyDescent="0.2">
      <c r="C2573" s="465"/>
    </row>
    <row r="2574" spans="3:3" x14ac:dyDescent="0.2">
      <c r="C2574" s="465"/>
    </row>
    <row r="2575" spans="3:3" x14ac:dyDescent="0.2">
      <c r="C2575" s="465"/>
    </row>
    <row r="2576" spans="3:3" x14ac:dyDescent="0.2">
      <c r="C2576" s="465"/>
    </row>
    <row r="2577" spans="3:3" x14ac:dyDescent="0.2">
      <c r="C2577" s="465"/>
    </row>
    <row r="2578" spans="3:3" x14ac:dyDescent="0.2">
      <c r="C2578" s="465"/>
    </row>
    <row r="2579" spans="3:3" x14ac:dyDescent="0.2">
      <c r="C2579" s="465"/>
    </row>
    <row r="2580" spans="3:3" x14ac:dyDescent="0.2">
      <c r="C2580" s="465"/>
    </row>
    <row r="2581" spans="3:3" x14ac:dyDescent="0.2">
      <c r="C2581" s="465"/>
    </row>
    <row r="2582" spans="3:3" x14ac:dyDescent="0.2">
      <c r="C2582" s="465"/>
    </row>
    <row r="2583" spans="3:3" x14ac:dyDescent="0.2">
      <c r="C2583" s="465"/>
    </row>
    <row r="2584" spans="3:3" x14ac:dyDescent="0.2">
      <c r="C2584" s="465"/>
    </row>
    <row r="2585" spans="3:3" x14ac:dyDescent="0.2">
      <c r="C2585" s="465"/>
    </row>
    <row r="2586" spans="3:3" x14ac:dyDescent="0.2">
      <c r="C2586" s="465"/>
    </row>
    <row r="2587" spans="3:3" x14ac:dyDescent="0.2">
      <c r="C2587" s="465"/>
    </row>
    <row r="2588" spans="3:3" x14ac:dyDescent="0.2">
      <c r="C2588" s="465"/>
    </row>
    <row r="2589" spans="3:3" x14ac:dyDescent="0.2">
      <c r="C2589" s="465"/>
    </row>
    <row r="2590" spans="3:3" x14ac:dyDescent="0.2">
      <c r="C2590" s="465"/>
    </row>
    <row r="2591" spans="3:3" x14ac:dyDescent="0.2">
      <c r="C2591" s="465"/>
    </row>
    <row r="2592" spans="3:3" x14ac:dyDescent="0.2">
      <c r="C2592" s="465"/>
    </row>
    <row r="2593" spans="3:3" x14ac:dyDescent="0.2">
      <c r="C2593" s="465"/>
    </row>
    <row r="2594" spans="3:3" x14ac:dyDescent="0.2">
      <c r="C2594" s="465"/>
    </row>
    <row r="2595" spans="3:3" x14ac:dyDescent="0.2">
      <c r="C2595" s="465"/>
    </row>
    <row r="2596" spans="3:3" x14ac:dyDescent="0.2">
      <c r="C2596" s="465"/>
    </row>
    <row r="2597" spans="3:3" x14ac:dyDescent="0.2">
      <c r="C2597" s="465"/>
    </row>
    <row r="2598" spans="3:3" x14ac:dyDescent="0.2">
      <c r="C2598" s="465"/>
    </row>
    <row r="2599" spans="3:3" x14ac:dyDescent="0.2">
      <c r="C2599" s="465"/>
    </row>
    <row r="2600" spans="3:3" x14ac:dyDescent="0.2">
      <c r="C2600" s="465"/>
    </row>
    <row r="2601" spans="3:3" x14ac:dyDescent="0.2">
      <c r="C2601" s="465"/>
    </row>
    <row r="2602" spans="3:3" x14ac:dyDescent="0.2">
      <c r="C2602" s="465"/>
    </row>
    <row r="2603" spans="3:3" x14ac:dyDescent="0.2">
      <c r="C2603" s="465"/>
    </row>
    <row r="2604" spans="3:3" x14ac:dyDescent="0.2">
      <c r="C2604" s="465"/>
    </row>
    <row r="2605" spans="3:3" x14ac:dyDescent="0.2">
      <c r="C2605" s="465"/>
    </row>
    <row r="2606" spans="3:3" x14ac:dyDescent="0.2">
      <c r="C2606" s="465"/>
    </row>
    <row r="2607" spans="3:3" x14ac:dyDescent="0.2">
      <c r="C2607" s="465"/>
    </row>
    <row r="2608" spans="3:3" x14ac:dyDescent="0.2">
      <c r="C2608" s="465"/>
    </row>
    <row r="2609" spans="3:3" x14ac:dyDescent="0.2">
      <c r="C2609" s="465"/>
    </row>
    <row r="2610" spans="3:3" x14ac:dyDescent="0.2">
      <c r="C2610" s="465"/>
    </row>
    <row r="2611" spans="3:3" x14ac:dyDescent="0.2">
      <c r="C2611" s="465"/>
    </row>
    <row r="2612" spans="3:3" x14ac:dyDescent="0.2">
      <c r="C2612" s="465"/>
    </row>
    <row r="2613" spans="3:3" x14ac:dyDescent="0.2">
      <c r="C2613" s="465"/>
    </row>
    <row r="2614" spans="3:3" x14ac:dyDescent="0.2">
      <c r="C2614" s="465"/>
    </row>
    <row r="2615" spans="3:3" x14ac:dyDescent="0.2">
      <c r="C2615" s="465"/>
    </row>
    <row r="2616" spans="3:3" x14ac:dyDescent="0.2">
      <c r="C2616" s="465"/>
    </row>
    <row r="2617" spans="3:3" x14ac:dyDescent="0.2">
      <c r="C2617" s="465"/>
    </row>
    <row r="2618" spans="3:3" x14ac:dyDescent="0.2">
      <c r="C2618" s="465"/>
    </row>
    <row r="2619" spans="3:3" x14ac:dyDescent="0.2">
      <c r="C2619" s="465"/>
    </row>
    <row r="2620" spans="3:3" x14ac:dyDescent="0.2">
      <c r="C2620" s="465"/>
    </row>
    <row r="2621" spans="3:3" x14ac:dyDescent="0.2">
      <c r="C2621" s="465"/>
    </row>
    <row r="2622" spans="3:3" x14ac:dyDescent="0.2">
      <c r="C2622" s="465"/>
    </row>
    <row r="2623" spans="3:3" x14ac:dyDescent="0.2">
      <c r="C2623" s="465"/>
    </row>
    <row r="2624" spans="3:3" x14ac:dyDescent="0.2">
      <c r="C2624" s="465"/>
    </row>
    <row r="2625" spans="3:3" x14ac:dyDescent="0.2">
      <c r="C2625" s="465"/>
    </row>
    <row r="2626" spans="3:3" x14ac:dyDescent="0.2">
      <c r="C2626" s="465"/>
    </row>
    <row r="2627" spans="3:3" x14ac:dyDescent="0.2">
      <c r="C2627" s="465"/>
    </row>
    <row r="2628" spans="3:3" x14ac:dyDescent="0.2">
      <c r="C2628" s="465"/>
    </row>
    <row r="2629" spans="3:3" x14ac:dyDescent="0.2">
      <c r="C2629" s="465"/>
    </row>
    <row r="2630" spans="3:3" x14ac:dyDescent="0.2">
      <c r="C2630" s="465"/>
    </row>
    <row r="2631" spans="3:3" x14ac:dyDescent="0.2">
      <c r="C2631" s="465"/>
    </row>
    <row r="2632" spans="3:3" x14ac:dyDescent="0.2">
      <c r="C2632" s="465"/>
    </row>
    <row r="2633" spans="3:3" x14ac:dyDescent="0.2">
      <c r="C2633" s="465"/>
    </row>
    <row r="2634" spans="3:3" x14ac:dyDescent="0.2">
      <c r="C2634" s="465"/>
    </row>
    <row r="2635" spans="3:3" x14ac:dyDescent="0.2">
      <c r="C2635" s="465"/>
    </row>
    <row r="2636" spans="3:3" x14ac:dyDescent="0.2">
      <c r="C2636" s="465"/>
    </row>
    <row r="2637" spans="3:3" x14ac:dyDescent="0.2">
      <c r="C2637" s="465"/>
    </row>
    <row r="2638" spans="3:3" x14ac:dyDescent="0.2">
      <c r="C2638" s="465"/>
    </row>
    <row r="2639" spans="3:3" x14ac:dyDescent="0.2">
      <c r="C2639" s="465"/>
    </row>
    <row r="2640" spans="3:3" x14ac:dyDescent="0.2">
      <c r="C2640" s="465"/>
    </row>
    <row r="2641" spans="3:3" x14ac:dyDescent="0.2">
      <c r="C2641" s="465"/>
    </row>
    <row r="2642" spans="3:3" x14ac:dyDescent="0.2">
      <c r="C2642" s="465"/>
    </row>
    <row r="2643" spans="3:3" x14ac:dyDescent="0.2">
      <c r="C2643" s="465"/>
    </row>
    <row r="2644" spans="3:3" x14ac:dyDescent="0.2">
      <c r="C2644" s="465"/>
    </row>
    <row r="2645" spans="3:3" x14ac:dyDescent="0.2">
      <c r="C2645" s="465"/>
    </row>
    <row r="2646" spans="3:3" x14ac:dyDescent="0.2">
      <c r="C2646" s="465"/>
    </row>
    <row r="2647" spans="3:3" x14ac:dyDescent="0.2">
      <c r="C2647" s="465"/>
    </row>
    <row r="2648" spans="3:3" x14ac:dyDescent="0.2">
      <c r="C2648" s="465"/>
    </row>
    <row r="2649" spans="3:3" x14ac:dyDescent="0.2">
      <c r="C2649" s="465"/>
    </row>
    <row r="2650" spans="3:3" x14ac:dyDescent="0.2">
      <c r="C2650" s="465"/>
    </row>
    <row r="2651" spans="3:3" x14ac:dyDescent="0.2">
      <c r="C2651" s="465"/>
    </row>
    <row r="2652" spans="3:3" x14ac:dyDescent="0.2">
      <c r="C2652" s="465"/>
    </row>
    <row r="2653" spans="3:3" x14ac:dyDescent="0.2">
      <c r="C2653" s="465"/>
    </row>
    <row r="2654" spans="3:3" x14ac:dyDescent="0.2">
      <c r="C2654" s="465"/>
    </row>
    <row r="2655" spans="3:3" x14ac:dyDescent="0.2">
      <c r="C2655" s="465"/>
    </row>
    <row r="2656" spans="3:3" x14ac:dyDescent="0.2">
      <c r="C2656" s="465"/>
    </row>
    <row r="2657" spans="3:3" x14ac:dyDescent="0.2">
      <c r="C2657" s="465"/>
    </row>
    <row r="2658" spans="3:3" x14ac:dyDescent="0.2">
      <c r="C2658" s="465"/>
    </row>
    <row r="2659" spans="3:3" x14ac:dyDescent="0.2">
      <c r="C2659" s="465"/>
    </row>
    <row r="2660" spans="3:3" x14ac:dyDescent="0.2">
      <c r="C2660" s="465"/>
    </row>
    <row r="2661" spans="3:3" x14ac:dyDescent="0.2">
      <c r="C2661" s="465"/>
    </row>
    <row r="2662" spans="3:3" x14ac:dyDescent="0.2">
      <c r="C2662" s="465"/>
    </row>
    <row r="2663" spans="3:3" x14ac:dyDescent="0.2">
      <c r="C2663" s="465"/>
    </row>
    <row r="2664" spans="3:3" x14ac:dyDescent="0.2">
      <c r="C2664" s="465"/>
    </row>
    <row r="2665" spans="3:3" x14ac:dyDescent="0.2">
      <c r="C2665" s="465"/>
    </row>
    <row r="2666" spans="3:3" x14ac:dyDescent="0.2">
      <c r="C2666" s="465"/>
    </row>
    <row r="2667" spans="3:3" x14ac:dyDescent="0.2">
      <c r="C2667" s="465"/>
    </row>
    <row r="2668" spans="3:3" x14ac:dyDescent="0.2">
      <c r="C2668" s="465"/>
    </row>
    <row r="2669" spans="3:3" x14ac:dyDescent="0.2">
      <c r="C2669" s="465"/>
    </row>
    <row r="2670" spans="3:3" x14ac:dyDescent="0.2">
      <c r="C2670" s="465"/>
    </row>
    <row r="2671" spans="3:3" x14ac:dyDescent="0.2">
      <c r="C2671" s="465"/>
    </row>
    <row r="2672" spans="3:3" x14ac:dyDescent="0.2">
      <c r="C2672" s="465"/>
    </row>
    <row r="2673" spans="3:3" x14ac:dyDescent="0.2">
      <c r="C2673" s="465"/>
    </row>
    <row r="2674" spans="3:3" x14ac:dyDescent="0.2">
      <c r="C2674" s="465"/>
    </row>
    <row r="2675" spans="3:3" x14ac:dyDescent="0.2">
      <c r="C2675" s="465"/>
    </row>
    <row r="2676" spans="3:3" x14ac:dyDescent="0.2">
      <c r="C2676" s="465"/>
    </row>
    <row r="2677" spans="3:3" x14ac:dyDescent="0.2">
      <c r="C2677" s="465"/>
    </row>
    <row r="2678" spans="3:3" x14ac:dyDescent="0.2">
      <c r="C2678" s="465"/>
    </row>
    <row r="2679" spans="3:3" x14ac:dyDescent="0.2">
      <c r="C2679" s="465"/>
    </row>
    <row r="2680" spans="3:3" x14ac:dyDescent="0.2">
      <c r="C2680" s="465"/>
    </row>
    <row r="2681" spans="3:3" x14ac:dyDescent="0.2">
      <c r="C2681" s="465"/>
    </row>
    <row r="2682" spans="3:3" x14ac:dyDescent="0.2">
      <c r="C2682" s="465"/>
    </row>
    <row r="2683" spans="3:3" x14ac:dyDescent="0.2">
      <c r="C2683" s="465"/>
    </row>
    <row r="2684" spans="3:3" x14ac:dyDescent="0.2">
      <c r="C2684" s="465"/>
    </row>
    <row r="2685" spans="3:3" x14ac:dyDescent="0.2">
      <c r="C2685" s="465"/>
    </row>
    <row r="2686" spans="3:3" x14ac:dyDescent="0.2">
      <c r="C2686" s="465"/>
    </row>
    <row r="2687" spans="3:3" x14ac:dyDescent="0.2">
      <c r="C2687" s="465"/>
    </row>
    <row r="2688" spans="3:3" x14ac:dyDescent="0.2">
      <c r="C2688" s="465"/>
    </row>
    <row r="2689" spans="3:3" x14ac:dyDescent="0.2">
      <c r="C2689" s="465"/>
    </row>
    <row r="2690" spans="3:3" x14ac:dyDescent="0.2">
      <c r="C2690" s="465"/>
    </row>
    <row r="2691" spans="3:3" x14ac:dyDescent="0.2">
      <c r="C2691" s="465"/>
    </row>
    <row r="2692" spans="3:3" x14ac:dyDescent="0.2">
      <c r="C2692" s="465"/>
    </row>
    <row r="2693" spans="3:3" x14ac:dyDescent="0.2">
      <c r="C2693" s="465"/>
    </row>
    <row r="2694" spans="3:3" x14ac:dyDescent="0.2">
      <c r="C2694" s="465"/>
    </row>
    <row r="2695" spans="3:3" x14ac:dyDescent="0.2">
      <c r="C2695" s="465"/>
    </row>
    <row r="2696" spans="3:3" x14ac:dyDescent="0.2">
      <c r="C2696" s="465"/>
    </row>
    <row r="2697" spans="3:3" x14ac:dyDescent="0.2">
      <c r="C2697" s="465"/>
    </row>
    <row r="2698" spans="3:3" x14ac:dyDescent="0.2">
      <c r="C2698" s="465"/>
    </row>
    <row r="2699" spans="3:3" x14ac:dyDescent="0.2">
      <c r="C2699" s="465"/>
    </row>
    <row r="2700" spans="3:3" x14ac:dyDescent="0.2">
      <c r="C2700" s="465"/>
    </row>
    <row r="2701" spans="3:3" x14ac:dyDescent="0.2">
      <c r="C2701" s="465"/>
    </row>
    <row r="2702" spans="3:3" x14ac:dyDescent="0.2">
      <c r="C2702" s="465"/>
    </row>
    <row r="2703" spans="3:3" x14ac:dyDescent="0.2">
      <c r="C2703" s="465"/>
    </row>
    <row r="2704" spans="3:3" x14ac:dyDescent="0.2">
      <c r="C2704" s="465"/>
    </row>
    <row r="2705" spans="3:3" x14ac:dyDescent="0.2">
      <c r="C2705" s="465"/>
    </row>
    <row r="2706" spans="3:3" x14ac:dyDescent="0.2">
      <c r="C2706" s="465"/>
    </row>
    <row r="2707" spans="3:3" x14ac:dyDescent="0.2">
      <c r="C2707" s="465"/>
    </row>
    <row r="2708" spans="3:3" x14ac:dyDescent="0.2">
      <c r="C2708" s="465"/>
    </row>
    <row r="2709" spans="3:3" x14ac:dyDescent="0.2">
      <c r="C2709" s="465"/>
    </row>
    <row r="2710" spans="3:3" x14ac:dyDescent="0.2">
      <c r="C2710" s="465"/>
    </row>
    <row r="2711" spans="3:3" x14ac:dyDescent="0.2">
      <c r="C2711" s="465"/>
    </row>
    <row r="2712" spans="3:3" x14ac:dyDescent="0.2">
      <c r="C2712" s="465"/>
    </row>
    <row r="2713" spans="3:3" x14ac:dyDescent="0.2">
      <c r="C2713" s="465"/>
    </row>
    <row r="2714" spans="3:3" x14ac:dyDescent="0.2">
      <c r="C2714" s="465"/>
    </row>
    <row r="2715" spans="3:3" x14ac:dyDescent="0.2">
      <c r="C2715" s="465"/>
    </row>
    <row r="2716" spans="3:3" x14ac:dyDescent="0.2">
      <c r="C2716" s="465"/>
    </row>
    <row r="2717" spans="3:3" x14ac:dyDescent="0.2">
      <c r="C2717" s="465"/>
    </row>
    <row r="2718" spans="3:3" x14ac:dyDescent="0.2">
      <c r="C2718" s="465"/>
    </row>
    <row r="2719" spans="3:3" x14ac:dyDescent="0.2">
      <c r="C2719" s="465"/>
    </row>
    <row r="2720" spans="3:3" x14ac:dyDescent="0.2">
      <c r="C2720" s="465"/>
    </row>
    <row r="2721" spans="3:3" x14ac:dyDescent="0.2">
      <c r="C2721" s="465"/>
    </row>
    <row r="2722" spans="3:3" x14ac:dyDescent="0.2">
      <c r="C2722" s="465"/>
    </row>
    <row r="2723" spans="3:3" x14ac:dyDescent="0.2">
      <c r="C2723" s="465"/>
    </row>
    <row r="2724" spans="3:3" x14ac:dyDescent="0.2">
      <c r="C2724" s="465"/>
    </row>
    <row r="2725" spans="3:3" x14ac:dyDescent="0.2">
      <c r="C2725" s="465"/>
    </row>
    <row r="2726" spans="3:3" x14ac:dyDescent="0.2">
      <c r="C2726" s="465"/>
    </row>
    <row r="2727" spans="3:3" x14ac:dyDescent="0.2">
      <c r="C2727" s="465"/>
    </row>
    <row r="2728" spans="3:3" x14ac:dyDescent="0.2">
      <c r="C2728" s="465"/>
    </row>
    <row r="2729" spans="3:3" x14ac:dyDescent="0.2">
      <c r="C2729" s="465"/>
    </row>
    <row r="2730" spans="3:3" x14ac:dyDescent="0.2">
      <c r="C2730" s="465"/>
    </row>
    <row r="2731" spans="3:3" x14ac:dyDescent="0.2">
      <c r="C2731" s="465"/>
    </row>
    <row r="2732" spans="3:3" x14ac:dyDescent="0.2">
      <c r="C2732" s="465"/>
    </row>
    <row r="2733" spans="3:3" x14ac:dyDescent="0.2">
      <c r="C2733" s="465"/>
    </row>
    <row r="2734" spans="3:3" x14ac:dyDescent="0.2">
      <c r="C2734" s="465"/>
    </row>
    <row r="2735" spans="3:3" x14ac:dyDescent="0.2">
      <c r="C2735" s="465"/>
    </row>
    <row r="2736" spans="3:3" x14ac:dyDescent="0.2">
      <c r="C2736" s="465"/>
    </row>
    <row r="2737" spans="3:3" x14ac:dyDescent="0.2">
      <c r="C2737" s="465"/>
    </row>
    <row r="2738" spans="3:3" x14ac:dyDescent="0.2">
      <c r="C2738" s="465"/>
    </row>
    <row r="2739" spans="3:3" x14ac:dyDescent="0.2">
      <c r="C2739" s="465"/>
    </row>
    <row r="2740" spans="3:3" x14ac:dyDescent="0.2">
      <c r="C2740" s="465"/>
    </row>
    <row r="2741" spans="3:3" x14ac:dyDescent="0.2">
      <c r="C2741" s="465"/>
    </row>
    <row r="2742" spans="3:3" x14ac:dyDescent="0.2">
      <c r="C2742" s="465"/>
    </row>
    <row r="2743" spans="3:3" x14ac:dyDescent="0.2">
      <c r="C2743" s="465"/>
    </row>
    <row r="2744" spans="3:3" x14ac:dyDescent="0.2">
      <c r="C2744" s="465"/>
    </row>
    <row r="2745" spans="3:3" x14ac:dyDescent="0.2">
      <c r="C2745" s="465"/>
    </row>
    <row r="2746" spans="3:3" x14ac:dyDescent="0.2">
      <c r="C2746" s="465"/>
    </row>
    <row r="2747" spans="3:3" x14ac:dyDescent="0.2">
      <c r="C2747" s="465"/>
    </row>
    <row r="2748" spans="3:3" x14ac:dyDescent="0.2">
      <c r="C2748" s="465"/>
    </row>
    <row r="2749" spans="3:3" x14ac:dyDescent="0.2">
      <c r="C2749" s="465"/>
    </row>
    <row r="2750" spans="3:3" x14ac:dyDescent="0.2">
      <c r="C2750" s="465"/>
    </row>
    <row r="2751" spans="3:3" x14ac:dyDescent="0.2">
      <c r="C2751" s="465"/>
    </row>
    <row r="2752" spans="3:3" x14ac:dyDescent="0.2">
      <c r="C2752" s="465"/>
    </row>
    <row r="2753" spans="3:3" x14ac:dyDescent="0.2">
      <c r="C2753" s="465"/>
    </row>
    <row r="2754" spans="3:3" x14ac:dyDescent="0.2">
      <c r="C2754" s="465"/>
    </row>
    <row r="2755" spans="3:3" x14ac:dyDescent="0.2">
      <c r="C2755" s="465"/>
    </row>
    <row r="2756" spans="3:3" x14ac:dyDescent="0.2">
      <c r="C2756" s="465"/>
    </row>
    <row r="2757" spans="3:3" x14ac:dyDescent="0.2">
      <c r="C2757" s="465"/>
    </row>
    <row r="2758" spans="3:3" x14ac:dyDescent="0.2">
      <c r="C2758" s="465"/>
    </row>
    <row r="2759" spans="3:3" x14ac:dyDescent="0.2">
      <c r="C2759" s="465"/>
    </row>
    <row r="2760" spans="3:3" x14ac:dyDescent="0.2">
      <c r="C2760" s="465"/>
    </row>
    <row r="2761" spans="3:3" x14ac:dyDescent="0.2">
      <c r="C2761" s="465"/>
    </row>
    <row r="2762" spans="3:3" x14ac:dyDescent="0.2">
      <c r="C2762" s="465"/>
    </row>
    <row r="2763" spans="3:3" x14ac:dyDescent="0.2">
      <c r="C2763" s="465"/>
    </row>
    <row r="2764" spans="3:3" x14ac:dyDescent="0.2">
      <c r="C2764" s="465"/>
    </row>
    <row r="2765" spans="3:3" x14ac:dyDescent="0.2">
      <c r="C2765" s="465"/>
    </row>
    <row r="2766" spans="3:3" x14ac:dyDescent="0.2">
      <c r="C2766" s="465"/>
    </row>
    <row r="2767" spans="3:3" x14ac:dyDescent="0.2">
      <c r="C2767" s="465"/>
    </row>
    <row r="2768" spans="3:3" x14ac:dyDescent="0.2">
      <c r="C2768" s="465"/>
    </row>
    <row r="2769" spans="3:3" x14ac:dyDescent="0.2">
      <c r="C2769" s="465"/>
    </row>
    <row r="2770" spans="3:3" x14ac:dyDescent="0.2">
      <c r="C2770" s="465"/>
    </row>
    <row r="2771" spans="3:3" x14ac:dyDescent="0.2">
      <c r="C2771" s="465"/>
    </row>
    <row r="2772" spans="3:3" x14ac:dyDescent="0.2">
      <c r="C2772" s="465"/>
    </row>
    <row r="2773" spans="3:3" x14ac:dyDescent="0.2">
      <c r="C2773" s="465"/>
    </row>
    <row r="2774" spans="3:3" x14ac:dyDescent="0.2">
      <c r="C2774" s="465"/>
    </row>
    <row r="2775" spans="3:3" x14ac:dyDescent="0.2">
      <c r="C2775" s="465"/>
    </row>
    <row r="2776" spans="3:3" x14ac:dyDescent="0.2">
      <c r="C2776" s="465"/>
    </row>
    <row r="2777" spans="3:3" x14ac:dyDescent="0.2">
      <c r="C2777" s="465"/>
    </row>
    <row r="2778" spans="3:3" x14ac:dyDescent="0.2">
      <c r="C2778" s="465"/>
    </row>
    <row r="2779" spans="3:3" x14ac:dyDescent="0.2">
      <c r="C2779" s="465"/>
    </row>
    <row r="2780" spans="3:3" x14ac:dyDescent="0.2">
      <c r="C2780" s="465"/>
    </row>
    <row r="2781" spans="3:3" x14ac:dyDescent="0.2">
      <c r="C2781" s="465"/>
    </row>
    <row r="2782" spans="3:3" x14ac:dyDescent="0.2">
      <c r="C2782" s="465"/>
    </row>
    <row r="2783" spans="3:3" x14ac:dyDescent="0.2">
      <c r="C2783" s="465"/>
    </row>
    <row r="2784" spans="3:3" x14ac:dyDescent="0.2">
      <c r="C2784" s="465"/>
    </row>
    <row r="2785" spans="3:3" x14ac:dyDescent="0.2">
      <c r="C2785" s="465"/>
    </row>
    <row r="2786" spans="3:3" x14ac:dyDescent="0.2">
      <c r="C2786" s="465"/>
    </row>
    <row r="2787" spans="3:3" x14ac:dyDescent="0.2">
      <c r="C2787" s="465"/>
    </row>
    <row r="2788" spans="3:3" x14ac:dyDescent="0.2">
      <c r="C2788" s="465"/>
    </row>
    <row r="2789" spans="3:3" x14ac:dyDescent="0.2">
      <c r="C2789" s="465"/>
    </row>
    <row r="2790" spans="3:3" x14ac:dyDescent="0.2">
      <c r="C2790" s="465"/>
    </row>
    <row r="2791" spans="3:3" x14ac:dyDescent="0.2">
      <c r="C2791" s="465"/>
    </row>
    <row r="2792" spans="3:3" x14ac:dyDescent="0.2">
      <c r="C2792" s="465"/>
    </row>
    <row r="2793" spans="3:3" x14ac:dyDescent="0.2">
      <c r="C2793" s="465"/>
    </row>
    <row r="2794" spans="3:3" x14ac:dyDescent="0.2">
      <c r="C2794" s="465"/>
    </row>
    <row r="2795" spans="3:3" x14ac:dyDescent="0.2">
      <c r="C2795" s="465"/>
    </row>
    <row r="2796" spans="3:3" x14ac:dyDescent="0.2">
      <c r="C2796" s="465"/>
    </row>
    <row r="2797" spans="3:3" x14ac:dyDescent="0.2">
      <c r="C2797" s="465"/>
    </row>
    <row r="2798" spans="3:3" x14ac:dyDescent="0.2">
      <c r="C2798" s="465"/>
    </row>
    <row r="2799" spans="3:3" x14ac:dyDescent="0.2">
      <c r="C2799" s="465"/>
    </row>
    <row r="2800" spans="3:3" x14ac:dyDescent="0.2">
      <c r="C2800" s="465"/>
    </row>
    <row r="2801" spans="3:3" x14ac:dyDescent="0.2">
      <c r="C2801" s="465"/>
    </row>
    <row r="2802" spans="3:3" x14ac:dyDescent="0.2">
      <c r="C2802" s="465"/>
    </row>
    <row r="2803" spans="3:3" x14ac:dyDescent="0.2">
      <c r="C2803" s="465"/>
    </row>
    <row r="2804" spans="3:3" x14ac:dyDescent="0.2">
      <c r="C2804" s="465"/>
    </row>
    <row r="2805" spans="3:3" x14ac:dyDescent="0.2">
      <c r="C2805" s="465"/>
    </row>
    <row r="2806" spans="3:3" x14ac:dyDescent="0.2">
      <c r="C2806" s="465"/>
    </row>
    <row r="2807" spans="3:3" x14ac:dyDescent="0.2">
      <c r="C2807" s="465"/>
    </row>
    <row r="2808" spans="3:3" x14ac:dyDescent="0.2">
      <c r="C2808" s="465"/>
    </row>
    <row r="2809" spans="3:3" x14ac:dyDescent="0.2">
      <c r="C2809" s="465"/>
    </row>
    <row r="2810" spans="3:3" x14ac:dyDescent="0.2">
      <c r="C2810" s="465"/>
    </row>
    <row r="2811" spans="3:3" x14ac:dyDescent="0.2">
      <c r="C2811" s="465"/>
    </row>
    <row r="2812" spans="3:3" x14ac:dyDescent="0.2">
      <c r="C2812" s="465"/>
    </row>
    <row r="2813" spans="3:3" x14ac:dyDescent="0.2">
      <c r="C2813" s="465"/>
    </row>
    <row r="2814" spans="3:3" x14ac:dyDescent="0.2">
      <c r="C2814" s="465"/>
    </row>
    <row r="2815" spans="3:3" x14ac:dyDescent="0.2">
      <c r="C2815" s="465"/>
    </row>
    <row r="2816" spans="3:3" x14ac:dyDescent="0.2">
      <c r="C2816" s="465"/>
    </row>
    <row r="2817" spans="3:3" x14ac:dyDescent="0.2">
      <c r="C2817" s="465"/>
    </row>
    <row r="2818" spans="3:3" x14ac:dyDescent="0.2">
      <c r="C2818" s="465"/>
    </row>
    <row r="2819" spans="3:3" x14ac:dyDescent="0.2">
      <c r="C2819" s="465"/>
    </row>
    <row r="2820" spans="3:3" x14ac:dyDescent="0.2">
      <c r="C2820" s="465"/>
    </row>
    <row r="2821" spans="3:3" x14ac:dyDescent="0.2">
      <c r="C2821" s="465"/>
    </row>
    <row r="2822" spans="3:3" x14ac:dyDescent="0.2">
      <c r="C2822" s="465"/>
    </row>
    <row r="2823" spans="3:3" x14ac:dyDescent="0.2">
      <c r="C2823" s="465"/>
    </row>
    <row r="2824" spans="3:3" x14ac:dyDescent="0.2">
      <c r="C2824" s="465"/>
    </row>
    <row r="2825" spans="3:3" x14ac:dyDescent="0.2">
      <c r="C2825" s="465"/>
    </row>
    <row r="2826" spans="3:3" x14ac:dyDescent="0.2">
      <c r="C2826" s="465"/>
    </row>
    <row r="2827" spans="3:3" x14ac:dyDescent="0.2">
      <c r="C2827" s="465"/>
    </row>
    <row r="2828" spans="3:3" x14ac:dyDescent="0.2">
      <c r="C2828" s="465"/>
    </row>
    <row r="2829" spans="3:3" x14ac:dyDescent="0.2">
      <c r="C2829" s="465"/>
    </row>
    <row r="2830" spans="3:3" x14ac:dyDescent="0.2">
      <c r="C2830" s="465"/>
    </row>
    <row r="2831" spans="3:3" x14ac:dyDescent="0.2">
      <c r="C2831" s="465"/>
    </row>
    <row r="2832" spans="3:3" x14ac:dyDescent="0.2">
      <c r="C2832" s="465"/>
    </row>
    <row r="2833" spans="3:3" x14ac:dyDescent="0.2">
      <c r="C2833" s="465"/>
    </row>
    <row r="2834" spans="3:3" x14ac:dyDescent="0.2">
      <c r="C2834" s="465"/>
    </row>
    <row r="2835" spans="3:3" x14ac:dyDescent="0.2">
      <c r="C2835" s="465"/>
    </row>
    <row r="2836" spans="3:3" x14ac:dyDescent="0.2">
      <c r="C2836" s="465"/>
    </row>
    <row r="2837" spans="3:3" x14ac:dyDescent="0.2">
      <c r="C2837" s="465"/>
    </row>
    <row r="2838" spans="3:3" x14ac:dyDescent="0.2">
      <c r="C2838" s="465"/>
    </row>
    <row r="2839" spans="3:3" x14ac:dyDescent="0.2">
      <c r="C2839" s="465"/>
    </row>
    <row r="2840" spans="3:3" x14ac:dyDescent="0.2">
      <c r="C2840" s="465"/>
    </row>
    <row r="2841" spans="3:3" x14ac:dyDescent="0.2">
      <c r="C2841" s="465"/>
    </row>
    <row r="2842" spans="3:3" x14ac:dyDescent="0.2">
      <c r="C2842" s="465"/>
    </row>
    <row r="2843" spans="3:3" x14ac:dyDescent="0.2">
      <c r="C2843" s="465"/>
    </row>
    <row r="2844" spans="3:3" x14ac:dyDescent="0.2">
      <c r="C2844" s="465"/>
    </row>
    <row r="2845" spans="3:3" x14ac:dyDescent="0.2">
      <c r="C2845" s="465"/>
    </row>
    <row r="2846" spans="3:3" x14ac:dyDescent="0.2">
      <c r="C2846" s="465"/>
    </row>
    <row r="2847" spans="3:3" x14ac:dyDescent="0.2">
      <c r="C2847" s="465"/>
    </row>
    <row r="2848" spans="3:3" x14ac:dyDescent="0.2">
      <c r="C2848" s="465"/>
    </row>
    <row r="2849" spans="3:3" x14ac:dyDescent="0.2">
      <c r="C2849" s="465"/>
    </row>
    <row r="2850" spans="3:3" x14ac:dyDescent="0.2">
      <c r="C2850" s="465"/>
    </row>
    <row r="2851" spans="3:3" x14ac:dyDescent="0.2">
      <c r="C2851" s="465"/>
    </row>
    <row r="2852" spans="3:3" x14ac:dyDescent="0.2">
      <c r="C2852" s="465"/>
    </row>
    <row r="2853" spans="3:3" x14ac:dyDescent="0.2">
      <c r="C2853" s="465"/>
    </row>
    <row r="2854" spans="3:3" x14ac:dyDescent="0.2">
      <c r="C2854" s="465"/>
    </row>
    <row r="2855" spans="3:3" x14ac:dyDescent="0.2">
      <c r="C2855" s="465"/>
    </row>
    <row r="2856" spans="3:3" x14ac:dyDescent="0.2">
      <c r="C2856" s="465"/>
    </row>
    <row r="2857" spans="3:3" x14ac:dyDescent="0.2">
      <c r="C2857" s="465"/>
    </row>
    <row r="2858" spans="3:3" x14ac:dyDescent="0.2">
      <c r="C2858" s="465"/>
    </row>
    <row r="2859" spans="3:3" x14ac:dyDescent="0.2">
      <c r="C2859" s="465"/>
    </row>
    <row r="2860" spans="3:3" x14ac:dyDescent="0.2">
      <c r="C2860" s="465"/>
    </row>
    <row r="2861" spans="3:3" x14ac:dyDescent="0.2">
      <c r="C2861" s="465"/>
    </row>
    <row r="2862" spans="3:3" x14ac:dyDescent="0.2">
      <c r="C2862" s="465"/>
    </row>
    <row r="2863" spans="3:3" x14ac:dyDescent="0.2">
      <c r="C2863" s="465"/>
    </row>
    <row r="2864" spans="3:3" x14ac:dyDescent="0.2">
      <c r="C2864" s="465"/>
    </row>
    <row r="2865" spans="3:3" x14ac:dyDescent="0.2">
      <c r="C2865" s="465"/>
    </row>
    <row r="2866" spans="3:3" x14ac:dyDescent="0.2">
      <c r="C2866" s="465"/>
    </row>
    <row r="2867" spans="3:3" x14ac:dyDescent="0.2">
      <c r="C2867" s="465"/>
    </row>
    <row r="2868" spans="3:3" x14ac:dyDescent="0.2">
      <c r="C2868" s="465"/>
    </row>
    <row r="2869" spans="3:3" x14ac:dyDescent="0.2">
      <c r="C2869" s="465"/>
    </row>
    <row r="2870" spans="3:3" x14ac:dyDescent="0.2">
      <c r="C2870" s="465"/>
    </row>
    <row r="2871" spans="3:3" x14ac:dyDescent="0.2">
      <c r="C2871" s="465"/>
    </row>
    <row r="2872" spans="3:3" x14ac:dyDescent="0.2">
      <c r="C2872" s="465"/>
    </row>
    <row r="2873" spans="3:3" x14ac:dyDescent="0.2">
      <c r="C2873" s="465"/>
    </row>
    <row r="2874" spans="3:3" x14ac:dyDescent="0.2">
      <c r="C2874" s="465"/>
    </row>
    <row r="2875" spans="3:3" x14ac:dyDescent="0.2">
      <c r="C2875" s="465"/>
    </row>
    <row r="2876" spans="3:3" x14ac:dyDescent="0.2">
      <c r="C2876" s="465"/>
    </row>
    <row r="2877" spans="3:3" x14ac:dyDescent="0.2">
      <c r="C2877" s="465"/>
    </row>
    <row r="2878" spans="3:3" x14ac:dyDescent="0.2">
      <c r="C2878" s="465"/>
    </row>
    <row r="2879" spans="3:3" x14ac:dyDescent="0.2">
      <c r="C2879" s="465"/>
    </row>
    <row r="2880" spans="3:3" x14ac:dyDescent="0.2">
      <c r="C2880" s="465"/>
    </row>
    <row r="2881" spans="3:3" x14ac:dyDescent="0.2">
      <c r="C2881" s="465"/>
    </row>
    <row r="2882" spans="3:3" x14ac:dyDescent="0.2">
      <c r="C2882" s="465"/>
    </row>
    <row r="2883" spans="3:3" x14ac:dyDescent="0.2">
      <c r="C2883" s="465"/>
    </row>
    <row r="2884" spans="3:3" x14ac:dyDescent="0.2">
      <c r="C2884" s="465"/>
    </row>
    <row r="2885" spans="3:3" x14ac:dyDescent="0.2">
      <c r="C2885" s="465"/>
    </row>
    <row r="2886" spans="3:3" x14ac:dyDescent="0.2">
      <c r="C2886" s="465"/>
    </row>
    <row r="2887" spans="3:3" x14ac:dyDescent="0.2">
      <c r="C2887" s="465"/>
    </row>
    <row r="2888" spans="3:3" x14ac:dyDescent="0.2">
      <c r="C2888" s="465"/>
    </row>
    <row r="2889" spans="3:3" x14ac:dyDescent="0.2">
      <c r="C2889" s="465"/>
    </row>
    <row r="2890" spans="3:3" x14ac:dyDescent="0.2">
      <c r="C2890" s="465"/>
    </row>
    <row r="2891" spans="3:3" x14ac:dyDescent="0.2">
      <c r="C2891" s="465"/>
    </row>
    <row r="2892" spans="3:3" x14ac:dyDescent="0.2">
      <c r="C2892" s="465"/>
    </row>
    <row r="2893" spans="3:3" x14ac:dyDescent="0.2">
      <c r="C2893" s="465"/>
    </row>
    <row r="2894" spans="3:3" x14ac:dyDescent="0.2">
      <c r="C2894" s="465"/>
    </row>
    <row r="2895" spans="3:3" x14ac:dyDescent="0.2">
      <c r="C2895" s="465"/>
    </row>
    <row r="2896" spans="3:3" x14ac:dyDescent="0.2">
      <c r="C2896" s="465"/>
    </row>
    <row r="2897" spans="3:3" x14ac:dyDescent="0.2">
      <c r="C2897" s="465"/>
    </row>
    <row r="2898" spans="3:3" x14ac:dyDescent="0.2">
      <c r="C2898" s="465"/>
    </row>
    <row r="2899" spans="3:3" x14ac:dyDescent="0.2">
      <c r="C2899" s="465"/>
    </row>
    <row r="2900" spans="3:3" x14ac:dyDescent="0.2">
      <c r="C2900" s="465"/>
    </row>
    <row r="2901" spans="3:3" x14ac:dyDescent="0.2">
      <c r="C2901" s="465"/>
    </row>
    <row r="2902" spans="3:3" x14ac:dyDescent="0.2">
      <c r="C2902" s="465"/>
    </row>
    <row r="2903" spans="3:3" x14ac:dyDescent="0.2">
      <c r="C2903" s="465"/>
    </row>
    <row r="2904" spans="3:3" x14ac:dyDescent="0.2">
      <c r="C2904" s="465"/>
    </row>
    <row r="2905" spans="3:3" x14ac:dyDescent="0.2">
      <c r="C2905" s="465"/>
    </row>
    <row r="2906" spans="3:3" x14ac:dyDescent="0.2">
      <c r="C2906" s="465"/>
    </row>
    <row r="2907" spans="3:3" x14ac:dyDescent="0.2">
      <c r="C2907" s="465"/>
    </row>
    <row r="2908" spans="3:3" x14ac:dyDescent="0.2">
      <c r="C2908" s="465"/>
    </row>
    <row r="2909" spans="3:3" x14ac:dyDescent="0.2">
      <c r="C2909" s="465"/>
    </row>
    <row r="2910" spans="3:3" x14ac:dyDescent="0.2">
      <c r="C2910" s="465"/>
    </row>
    <row r="2911" spans="3:3" x14ac:dyDescent="0.2">
      <c r="C2911" s="465"/>
    </row>
    <row r="2912" spans="3:3" x14ac:dyDescent="0.2">
      <c r="C2912" s="465"/>
    </row>
    <row r="2913" spans="3:3" x14ac:dyDescent="0.2">
      <c r="C2913" s="465"/>
    </row>
    <row r="2914" spans="3:3" x14ac:dyDescent="0.2">
      <c r="C2914" s="465"/>
    </row>
    <row r="2915" spans="3:3" x14ac:dyDescent="0.2">
      <c r="C2915" s="465"/>
    </row>
    <row r="2916" spans="3:3" x14ac:dyDescent="0.2">
      <c r="C2916" s="465"/>
    </row>
    <row r="2917" spans="3:3" x14ac:dyDescent="0.2">
      <c r="C2917" s="465"/>
    </row>
    <row r="2918" spans="3:3" x14ac:dyDescent="0.2">
      <c r="C2918" s="465"/>
    </row>
    <row r="2919" spans="3:3" x14ac:dyDescent="0.2">
      <c r="C2919" s="465"/>
    </row>
    <row r="2920" spans="3:3" x14ac:dyDescent="0.2">
      <c r="C2920" s="465"/>
    </row>
    <row r="2921" spans="3:3" x14ac:dyDescent="0.2">
      <c r="C2921" s="465"/>
    </row>
    <row r="2922" spans="3:3" x14ac:dyDescent="0.2">
      <c r="C2922" s="465"/>
    </row>
    <row r="2923" spans="3:3" x14ac:dyDescent="0.2">
      <c r="C2923" s="465"/>
    </row>
    <row r="2924" spans="3:3" x14ac:dyDescent="0.2">
      <c r="C2924" s="465"/>
    </row>
    <row r="2925" spans="3:3" x14ac:dyDescent="0.2">
      <c r="C2925" s="465"/>
    </row>
    <row r="2926" spans="3:3" x14ac:dyDescent="0.2">
      <c r="C2926" s="465"/>
    </row>
    <row r="2927" spans="3:3" x14ac:dyDescent="0.2">
      <c r="C2927" s="465"/>
    </row>
    <row r="2928" spans="3:3" x14ac:dyDescent="0.2">
      <c r="C2928" s="465"/>
    </row>
    <row r="2929" spans="3:3" x14ac:dyDescent="0.2">
      <c r="C2929" s="465"/>
    </row>
    <row r="2930" spans="3:3" x14ac:dyDescent="0.2">
      <c r="C2930" s="465"/>
    </row>
    <row r="2931" spans="3:3" x14ac:dyDescent="0.2">
      <c r="C2931" s="465"/>
    </row>
    <row r="2932" spans="3:3" x14ac:dyDescent="0.2">
      <c r="C2932" s="465"/>
    </row>
    <row r="2933" spans="3:3" x14ac:dyDescent="0.2">
      <c r="C2933" s="465"/>
    </row>
    <row r="2934" spans="3:3" x14ac:dyDescent="0.2">
      <c r="C2934" s="465"/>
    </row>
    <row r="2935" spans="3:3" x14ac:dyDescent="0.2">
      <c r="C2935" s="465"/>
    </row>
    <row r="2936" spans="3:3" x14ac:dyDescent="0.2">
      <c r="C2936" s="465"/>
    </row>
    <row r="2937" spans="3:3" x14ac:dyDescent="0.2">
      <c r="C2937" s="465"/>
    </row>
    <row r="2938" spans="3:3" x14ac:dyDescent="0.2">
      <c r="C2938" s="465"/>
    </row>
    <row r="2939" spans="3:3" x14ac:dyDescent="0.2">
      <c r="C2939" s="465"/>
    </row>
    <row r="2940" spans="3:3" x14ac:dyDescent="0.2">
      <c r="C2940" s="465"/>
    </row>
    <row r="2941" spans="3:3" x14ac:dyDescent="0.2">
      <c r="C2941" s="465"/>
    </row>
    <row r="2942" spans="3:3" x14ac:dyDescent="0.2">
      <c r="C2942" s="465"/>
    </row>
    <row r="2943" spans="3:3" x14ac:dyDescent="0.2">
      <c r="C2943" s="465"/>
    </row>
    <row r="2944" spans="3:3" x14ac:dyDescent="0.2">
      <c r="C2944" s="465"/>
    </row>
    <row r="2945" spans="3:3" x14ac:dyDescent="0.2">
      <c r="C2945" s="465"/>
    </row>
    <row r="2946" spans="3:3" x14ac:dyDescent="0.2">
      <c r="C2946" s="465"/>
    </row>
    <row r="2947" spans="3:3" x14ac:dyDescent="0.2">
      <c r="C2947" s="465"/>
    </row>
    <row r="2948" spans="3:3" x14ac:dyDescent="0.2">
      <c r="C2948" s="465"/>
    </row>
    <row r="2949" spans="3:3" x14ac:dyDescent="0.2">
      <c r="C2949" s="465"/>
    </row>
    <row r="2950" spans="3:3" x14ac:dyDescent="0.2">
      <c r="C2950" s="465"/>
    </row>
    <row r="2951" spans="3:3" x14ac:dyDescent="0.2">
      <c r="C2951" s="465"/>
    </row>
    <row r="2952" spans="3:3" x14ac:dyDescent="0.2">
      <c r="C2952" s="465"/>
    </row>
    <row r="2953" spans="3:3" x14ac:dyDescent="0.2">
      <c r="C2953" s="465"/>
    </row>
    <row r="2954" spans="3:3" x14ac:dyDescent="0.2">
      <c r="C2954" s="465"/>
    </row>
    <row r="2955" spans="3:3" x14ac:dyDescent="0.2">
      <c r="C2955" s="465"/>
    </row>
    <row r="2956" spans="3:3" x14ac:dyDescent="0.2">
      <c r="C2956" s="465"/>
    </row>
    <row r="2957" spans="3:3" x14ac:dyDescent="0.2">
      <c r="C2957" s="465"/>
    </row>
    <row r="2958" spans="3:3" x14ac:dyDescent="0.2">
      <c r="C2958" s="465"/>
    </row>
    <row r="2959" spans="3:3" x14ac:dyDescent="0.2">
      <c r="C2959" s="465"/>
    </row>
    <row r="2960" spans="3:3" x14ac:dyDescent="0.2">
      <c r="C2960" s="465"/>
    </row>
    <row r="2961" spans="3:3" x14ac:dyDescent="0.2">
      <c r="C2961" s="465"/>
    </row>
    <row r="2962" spans="3:3" x14ac:dyDescent="0.2">
      <c r="C2962" s="465"/>
    </row>
    <row r="2963" spans="3:3" x14ac:dyDescent="0.2">
      <c r="C2963" s="465"/>
    </row>
    <row r="2964" spans="3:3" x14ac:dyDescent="0.2">
      <c r="C2964" s="465"/>
    </row>
    <row r="2965" spans="3:3" x14ac:dyDescent="0.2">
      <c r="C2965" s="465"/>
    </row>
    <row r="2966" spans="3:3" x14ac:dyDescent="0.2">
      <c r="C2966" s="465"/>
    </row>
    <row r="2967" spans="3:3" x14ac:dyDescent="0.2">
      <c r="C2967" s="465"/>
    </row>
    <row r="2968" spans="3:3" x14ac:dyDescent="0.2">
      <c r="C2968" s="465"/>
    </row>
    <row r="2969" spans="3:3" x14ac:dyDescent="0.2">
      <c r="C2969" s="465"/>
    </row>
    <row r="2970" spans="3:3" x14ac:dyDescent="0.2">
      <c r="C2970" s="465"/>
    </row>
    <row r="2971" spans="3:3" x14ac:dyDescent="0.2">
      <c r="C2971" s="465"/>
    </row>
    <row r="2972" spans="3:3" x14ac:dyDescent="0.2">
      <c r="C2972" s="465"/>
    </row>
    <row r="2973" spans="3:3" x14ac:dyDescent="0.2">
      <c r="C2973" s="465"/>
    </row>
    <row r="2974" spans="3:3" x14ac:dyDescent="0.2">
      <c r="C2974" s="465"/>
    </row>
    <row r="2975" spans="3:3" x14ac:dyDescent="0.2">
      <c r="C2975" s="465"/>
    </row>
    <row r="2976" spans="3:3" x14ac:dyDescent="0.2">
      <c r="C2976" s="465"/>
    </row>
    <row r="2977" spans="3:3" x14ac:dyDescent="0.2">
      <c r="C2977" s="465"/>
    </row>
    <row r="2978" spans="3:3" x14ac:dyDescent="0.2">
      <c r="C2978" s="465"/>
    </row>
    <row r="2979" spans="3:3" x14ac:dyDescent="0.2">
      <c r="C2979" s="465"/>
    </row>
    <row r="2980" spans="3:3" x14ac:dyDescent="0.2">
      <c r="C2980" s="465"/>
    </row>
    <row r="2981" spans="3:3" x14ac:dyDescent="0.2">
      <c r="C2981" s="465"/>
    </row>
    <row r="2982" spans="3:3" x14ac:dyDescent="0.2">
      <c r="C2982" s="465"/>
    </row>
    <row r="2983" spans="3:3" x14ac:dyDescent="0.2">
      <c r="C2983" s="465"/>
    </row>
    <row r="2984" spans="3:3" x14ac:dyDescent="0.2">
      <c r="C2984" s="465"/>
    </row>
    <row r="2985" spans="3:3" x14ac:dyDescent="0.2">
      <c r="C2985" s="465"/>
    </row>
    <row r="2986" spans="3:3" x14ac:dyDescent="0.2">
      <c r="C2986" s="465"/>
    </row>
    <row r="2987" spans="3:3" x14ac:dyDescent="0.2">
      <c r="C2987" s="465"/>
    </row>
    <row r="2988" spans="3:3" x14ac:dyDescent="0.2">
      <c r="C2988" s="465"/>
    </row>
    <row r="2989" spans="3:3" x14ac:dyDescent="0.2">
      <c r="C2989" s="465"/>
    </row>
    <row r="2990" spans="3:3" x14ac:dyDescent="0.2">
      <c r="C2990" s="465"/>
    </row>
    <row r="2991" spans="3:3" x14ac:dyDescent="0.2">
      <c r="C2991" s="465"/>
    </row>
    <row r="2992" spans="3:3" x14ac:dyDescent="0.2">
      <c r="C2992" s="465"/>
    </row>
    <row r="2993" spans="3:3" x14ac:dyDescent="0.2">
      <c r="C2993" s="465"/>
    </row>
    <row r="2994" spans="3:3" x14ac:dyDescent="0.2">
      <c r="C2994" s="465"/>
    </row>
    <row r="2995" spans="3:3" x14ac:dyDescent="0.2">
      <c r="C2995" s="465"/>
    </row>
    <row r="2996" spans="3:3" x14ac:dyDescent="0.2">
      <c r="C2996" s="465"/>
    </row>
    <row r="2997" spans="3:3" x14ac:dyDescent="0.2">
      <c r="C2997" s="465"/>
    </row>
    <row r="2998" spans="3:3" x14ac:dyDescent="0.2">
      <c r="C2998" s="465"/>
    </row>
    <row r="2999" spans="3:3" x14ac:dyDescent="0.2">
      <c r="C2999" s="465"/>
    </row>
    <row r="3000" spans="3:3" x14ac:dyDescent="0.2">
      <c r="C3000" s="465"/>
    </row>
    <row r="3001" spans="3:3" x14ac:dyDescent="0.2">
      <c r="C3001" s="465"/>
    </row>
    <row r="3002" spans="3:3" x14ac:dyDescent="0.2">
      <c r="C3002" s="465"/>
    </row>
    <row r="3003" spans="3:3" x14ac:dyDescent="0.2">
      <c r="C3003" s="465"/>
    </row>
    <row r="3004" spans="3:3" x14ac:dyDescent="0.2">
      <c r="C3004" s="465"/>
    </row>
    <row r="3005" spans="3:3" x14ac:dyDescent="0.2">
      <c r="C3005" s="465"/>
    </row>
    <row r="3006" spans="3:3" x14ac:dyDescent="0.2">
      <c r="C3006" s="465"/>
    </row>
    <row r="3007" spans="3:3" x14ac:dyDescent="0.2">
      <c r="C3007" s="465"/>
    </row>
    <row r="3008" spans="3:3" x14ac:dyDescent="0.2">
      <c r="C3008" s="465"/>
    </row>
    <row r="3009" spans="3:3" x14ac:dyDescent="0.2">
      <c r="C3009" s="465"/>
    </row>
    <row r="3010" spans="3:3" x14ac:dyDescent="0.2">
      <c r="C3010" s="465"/>
    </row>
    <row r="3011" spans="3:3" x14ac:dyDescent="0.2">
      <c r="C3011" s="465"/>
    </row>
    <row r="3012" spans="3:3" x14ac:dyDescent="0.2">
      <c r="C3012" s="465"/>
    </row>
    <row r="3013" spans="3:3" x14ac:dyDescent="0.2">
      <c r="C3013" s="465"/>
    </row>
    <row r="3014" spans="3:3" x14ac:dyDescent="0.2">
      <c r="C3014" s="465"/>
    </row>
    <row r="3015" spans="3:3" x14ac:dyDescent="0.2">
      <c r="C3015" s="465"/>
    </row>
    <row r="3016" spans="3:3" x14ac:dyDescent="0.2">
      <c r="C3016" s="465"/>
    </row>
    <row r="3017" spans="3:3" x14ac:dyDescent="0.2">
      <c r="C3017" s="465"/>
    </row>
    <row r="3018" spans="3:3" x14ac:dyDescent="0.2">
      <c r="C3018" s="465"/>
    </row>
    <row r="3019" spans="3:3" x14ac:dyDescent="0.2">
      <c r="C3019" s="465"/>
    </row>
    <row r="3020" spans="3:3" x14ac:dyDescent="0.2">
      <c r="C3020" s="465"/>
    </row>
    <row r="3021" spans="3:3" x14ac:dyDescent="0.2">
      <c r="C3021" s="465"/>
    </row>
    <row r="3022" spans="3:3" x14ac:dyDescent="0.2">
      <c r="C3022" s="465"/>
    </row>
    <row r="3023" spans="3:3" x14ac:dyDescent="0.2">
      <c r="C3023" s="465"/>
    </row>
    <row r="3024" spans="3:3" x14ac:dyDescent="0.2">
      <c r="C3024" s="465"/>
    </row>
    <row r="3025" spans="3:3" x14ac:dyDescent="0.2">
      <c r="C3025" s="465"/>
    </row>
    <row r="3026" spans="3:3" x14ac:dyDescent="0.2">
      <c r="C3026" s="465"/>
    </row>
    <row r="3027" spans="3:3" x14ac:dyDescent="0.2">
      <c r="C3027" s="465"/>
    </row>
    <row r="3028" spans="3:3" x14ac:dyDescent="0.2">
      <c r="C3028" s="465"/>
    </row>
    <row r="3029" spans="3:3" x14ac:dyDescent="0.2">
      <c r="C3029" s="465"/>
    </row>
    <row r="3030" spans="3:3" x14ac:dyDescent="0.2">
      <c r="C3030" s="465"/>
    </row>
    <row r="3031" spans="3:3" x14ac:dyDescent="0.2">
      <c r="C3031" s="465"/>
    </row>
    <row r="3032" spans="3:3" x14ac:dyDescent="0.2">
      <c r="C3032" s="465"/>
    </row>
    <row r="3033" spans="3:3" x14ac:dyDescent="0.2">
      <c r="C3033" s="465"/>
    </row>
    <row r="3034" spans="3:3" x14ac:dyDescent="0.2">
      <c r="C3034" s="465"/>
    </row>
    <row r="3035" spans="3:3" x14ac:dyDescent="0.2">
      <c r="C3035" s="465"/>
    </row>
    <row r="3036" spans="3:3" x14ac:dyDescent="0.2">
      <c r="C3036" s="465"/>
    </row>
    <row r="3037" spans="3:3" x14ac:dyDescent="0.2">
      <c r="C3037" s="465"/>
    </row>
    <row r="3038" spans="3:3" x14ac:dyDescent="0.2">
      <c r="C3038" s="465"/>
    </row>
    <row r="3039" spans="3:3" x14ac:dyDescent="0.2">
      <c r="C3039" s="465"/>
    </row>
    <row r="3040" spans="3:3" x14ac:dyDescent="0.2">
      <c r="C3040" s="465"/>
    </row>
    <row r="3041" spans="3:3" x14ac:dyDescent="0.2">
      <c r="C3041" s="465"/>
    </row>
    <row r="3042" spans="3:3" x14ac:dyDescent="0.2">
      <c r="C3042" s="465"/>
    </row>
    <row r="3043" spans="3:3" x14ac:dyDescent="0.2">
      <c r="C3043" s="465"/>
    </row>
    <row r="3044" spans="3:3" x14ac:dyDescent="0.2">
      <c r="C3044" s="465"/>
    </row>
    <row r="3045" spans="3:3" x14ac:dyDescent="0.2">
      <c r="C3045" s="465"/>
    </row>
    <row r="3046" spans="3:3" x14ac:dyDescent="0.2">
      <c r="C3046" s="465"/>
    </row>
    <row r="3047" spans="3:3" x14ac:dyDescent="0.2">
      <c r="C3047" s="465"/>
    </row>
    <row r="3048" spans="3:3" x14ac:dyDescent="0.2">
      <c r="C3048" s="465"/>
    </row>
    <row r="3049" spans="3:3" x14ac:dyDescent="0.2">
      <c r="C3049" s="465"/>
    </row>
    <row r="3050" spans="3:3" x14ac:dyDescent="0.2">
      <c r="C3050" s="465"/>
    </row>
    <row r="3051" spans="3:3" x14ac:dyDescent="0.2">
      <c r="C3051" s="465"/>
    </row>
    <row r="3052" spans="3:3" x14ac:dyDescent="0.2">
      <c r="C3052" s="465"/>
    </row>
    <row r="3053" spans="3:3" x14ac:dyDescent="0.2">
      <c r="C3053" s="465"/>
    </row>
    <row r="3054" spans="3:3" x14ac:dyDescent="0.2">
      <c r="C3054" s="465"/>
    </row>
    <row r="3055" spans="3:3" x14ac:dyDescent="0.2">
      <c r="C3055" s="465"/>
    </row>
    <row r="3056" spans="3:3" x14ac:dyDescent="0.2">
      <c r="C3056" s="465"/>
    </row>
    <row r="3057" spans="3:3" x14ac:dyDescent="0.2">
      <c r="C3057" s="465"/>
    </row>
    <row r="3058" spans="3:3" x14ac:dyDescent="0.2">
      <c r="C3058" s="465"/>
    </row>
    <row r="3059" spans="3:3" x14ac:dyDescent="0.2">
      <c r="C3059" s="465"/>
    </row>
    <row r="3060" spans="3:3" x14ac:dyDescent="0.2">
      <c r="C3060" s="465"/>
    </row>
    <row r="3061" spans="3:3" x14ac:dyDescent="0.2">
      <c r="C3061" s="465"/>
    </row>
    <row r="3062" spans="3:3" x14ac:dyDescent="0.2">
      <c r="C3062" s="465"/>
    </row>
    <row r="3063" spans="3:3" x14ac:dyDescent="0.2">
      <c r="C3063" s="465"/>
    </row>
    <row r="3064" spans="3:3" x14ac:dyDescent="0.2">
      <c r="C3064" s="465"/>
    </row>
    <row r="3065" spans="3:3" x14ac:dyDescent="0.2">
      <c r="C3065" s="465"/>
    </row>
    <row r="3066" spans="3:3" x14ac:dyDescent="0.2">
      <c r="C3066" s="465"/>
    </row>
    <row r="3067" spans="3:3" x14ac:dyDescent="0.2">
      <c r="C3067" s="465"/>
    </row>
    <row r="3068" spans="3:3" x14ac:dyDescent="0.2">
      <c r="C3068" s="465"/>
    </row>
    <row r="3069" spans="3:3" x14ac:dyDescent="0.2">
      <c r="C3069" s="465"/>
    </row>
    <row r="3070" spans="3:3" x14ac:dyDescent="0.2">
      <c r="C3070" s="465"/>
    </row>
    <row r="3071" spans="3:3" x14ac:dyDescent="0.2">
      <c r="C3071" s="465"/>
    </row>
    <row r="3072" spans="3:3" x14ac:dyDescent="0.2">
      <c r="C3072" s="465"/>
    </row>
    <row r="3073" spans="3:3" x14ac:dyDescent="0.2">
      <c r="C3073" s="465"/>
    </row>
    <row r="3074" spans="3:3" x14ac:dyDescent="0.2">
      <c r="C3074" s="465"/>
    </row>
    <row r="3075" spans="3:3" x14ac:dyDescent="0.2">
      <c r="C3075" s="465"/>
    </row>
    <row r="3076" spans="3:3" x14ac:dyDescent="0.2">
      <c r="C3076" s="465"/>
    </row>
    <row r="3077" spans="3:3" x14ac:dyDescent="0.2">
      <c r="C3077" s="465"/>
    </row>
    <row r="3078" spans="3:3" x14ac:dyDescent="0.2">
      <c r="C3078" s="465"/>
    </row>
    <row r="3079" spans="3:3" x14ac:dyDescent="0.2">
      <c r="C3079" s="465"/>
    </row>
    <row r="3080" spans="3:3" x14ac:dyDescent="0.2">
      <c r="C3080" s="465"/>
    </row>
    <row r="3081" spans="3:3" x14ac:dyDescent="0.2">
      <c r="C3081" s="465"/>
    </row>
    <row r="3082" spans="3:3" x14ac:dyDescent="0.2">
      <c r="C3082" s="465"/>
    </row>
    <row r="3083" spans="3:3" x14ac:dyDescent="0.2">
      <c r="C3083" s="465"/>
    </row>
    <row r="3084" spans="3:3" x14ac:dyDescent="0.2">
      <c r="C3084" s="465"/>
    </row>
    <row r="3085" spans="3:3" x14ac:dyDescent="0.2">
      <c r="C3085" s="465"/>
    </row>
    <row r="3086" spans="3:3" x14ac:dyDescent="0.2">
      <c r="C3086" s="465"/>
    </row>
    <row r="3087" spans="3:3" x14ac:dyDescent="0.2">
      <c r="C3087" s="465"/>
    </row>
    <row r="3088" spans="3:3" x14ac:dyDescent="0.2">
      <c r="C3088" s="465"/>
    </row>
    <row r="3089" spans="3:3" x14ac:dyDescent="0.2">
      <c r="C3089" s="465"/>
    </row>
    <row r="3090" spans="3:3" x14ac:dyDescent="0.2">
      <c r="C3090" s="465"/>
    </row>
    <row r="3091" spans="3:3" x14ac:dyDescent="0.2">
      <c r="C3091" s="465"/>
    </row>
    <row r="3092" spans="3:3" x14ac:dyDescent="0.2">
      <c r="C3092" s="465"/>
    </row>
    <row r="3093" spans="3:3" x14ac:dyDescent="0.2">
      <c r="C3093" s="465"/>
    </row>
    <row r="3094" spans="3:3" x14ac:dyDescent="0.2">
      <c r="C3094" s="465"/>
    </row>
    <row r="3095" spans="3:3" x14ac:dyDescent="0.2">
      <c r="C3095" s="465"/>
    </row>
    <row r="3096" spans="3:3" x14ac:dyDescent="0.2">
      <c r="C3096" s="465"/>
    </row>
    <row r="3097" spans="3:3" x14ac:dyDescent="0.2">
      <c r="C3097" s="465"/>
    </row>
    <row r="3098" spans="3:3" x14ac:dyDescent="0.2">
      <c r="C3098" s="465"/>
    </row>
    <row r="3099" spans="3:3" x14ac:dyDescent="0.2">
      <c r="C3099" s="465"/>
    </row>
    <row r="3100" spans="3:3" x14ac:dyDescent="0.2">
      <c r="C3100" s="465"/>
    </row>
    <row r="3101" spans="3:3" x14ac:dyDescent="0.2">
      <c r="C3101" s="465"/>
    </row>
    <row r="3102" spans="3:3" x14ac:dyDescent="0.2">
      <c r="C3102" s="465"/>
    </row>
    <row r="3103" spans="3:3" x14ac:dyDescent="0.2">
      <c r="C3103" s="465"/>
    </row>
    <row r="3104" spans="3:3" x14ac:dyDescent="0.2">
      <c r="C3104" s="465"/>
    </row>
    <row r="3105" spans="3:3" x14ac:dyDescent="0.2">
      <c r="C3105" s="465"/>
    </row>
    <row r="3106" spans="3:3" x14ac:dyDescent="0.2">
      <c r="C3106" s="465"/>
    </row>
    <row r="3107" spans="3:3" x14ac:dyDescent="0.2">
      <c r="C3107" s="465"/>
    </row>
    <row r="3108" spans="3:3" x14ac:dyDescent="0.2">
      <c r="C3108" s="465"/>
    </row>
    <row r="3109" spans="3:3" x14ac:dyDescent="0.2">
      <c r="C3109" s="465"/>
    </row>
    <row r="3110" spans="3:3" x14ac:dyDescent="0.2">
      <c r="C3110" s="465"/>
    </row>
    <row r="3111" spans="3:3" x14ac:dyDescent="0.2">
      <c r="C3111" s="465"/>
    </row>
    <row r="3112" spans="3:3" x14ac:dyDescent="0.2">
      <c r="C3112" s="465"/>
    </row>
    <row r="3113" spans="3:3" x14ac:dyDescent="0.2">
      <c r="C3113" s="465"/>
    </row>
    <row r="3114" spans="3:3" x14ac:dyDescent="0.2">
      <c r="C3114" s="465"/>
    </row>
    <row r="3115" spans="3:3" x14ac:dyDescent="0.2">
      <c r="C3115" s="465"/>
    </row>
    <row r="3116" spans="3:3" x14ac:dyDescent="0.2">
      <c r="C3116" s="465"/>
    </row>
    <row r="3117" spans="3:3" x14ac:dyDescent="0.2">
      <c r="C3117" s="465"/>
    </row>
    <row r="3118" spans="3:3" x14ac:dyDescent="0.2">
      <c r="C3118" s="465"/>
    </row>
    <row r="3119" spans="3:3" x14ac:dyDescent="0.2">
      <c r="C3119" s="465"/>
    </row>
    <row r="3120" spans="3:3" x14ac:dyDescent="0.2">
      <c r="C3120" s="465"/>
    </row>
    <row r="3121" spans="3:3" x14ac:dyDescent="0.2">
      <c r="C3121" s="465"/>
    </row>
    <row r="3122" spans="3:3" x14ac:dyDescent="0.2">
      <c r="C3122" s="465"/>
    </row>
    <row r="3123" spans="3:3" x14ac:dyDescent="0.2">
      <c r="C3123" s="465"/>
    </row>
    <row r="3124" spans="3:3" x14ac:dyDescent="0.2">
      <c r="C3124" s="465"/>
    </row>
    <row r="3125" spans="3:3" x14ac:dyDescent="0.2">
      <c r="C3125" s="465"/>
    </row>
    <row r="3126" spans="3:3" x14ac:dyDescent="0.2">
      <c r="C3126" s="465"/>
    </row>
    <row r="3127" spans="3:3" x14ac:dyDescent="0.2">
      <c r="C3127" s="465"/>
    </row>
    <row r="3128" spans="3:3" x14ac:dyDescent="0.2">
      <c r="C3128" s="465"/>
    </row>
    <row r="3129" spans="3:3" x14ac:dyDescent="0.2">
      <c r="C3129" s="465"/>
    </row>
    <row r="3130" spans="3:3" x14ac:dyDescent="0.2">
      <c r="C3130" s="465"/>
    </row>
    <row r="3131" spans="3:3" x14ac:dyDescent="0.2">
      <c r="C3131" s="465"/>
    </row>
    <row r="3132" spans="3:3" x14ac:dyDescent="0.2">
      <c r="C3132" s="465"/>
    </row>
    <row r="3133" spans="3:3" x14ac:dyDescent="0.2">
      <c r="C3133" s="465"/>
    </row>
    <row r="3134" spans="3:3" x14ac:dyDescent="0.2">
      <c r="C3134" s="465"/>
    </row>
    <row r="3135" spans="3:3" x14ac:dyDescent="0.2">
      <c r="C3135" s="465"/>
    </row>
    <row r="3136" spans="3:3" x14ac:dyDescent="0.2">
      <c r="C3136" s="465"/>
    </row>
    <row r="3137" spans="3:3" x14ac:dyDescent="0.2">
      <c r="C3137" s="465"/>
    </row>
    <row r="3138" spans="3:3" x14ac:dyDescent="0.2">
      <c r="C3138" s="465"/>
    </row>
    <row r="3139" spans="3:3" x14ac:dyDescent="0.2">
      <c r="C3139" s="465"/>
    </row>
    <row r="3140" spans="3:3" x14ac:dyDescent="0.2">
      <c r="C3140" s="465"/>
    </row>
    <row r="3141" spans="3:3" x14ac:dyDescent="0.2">
      <c r="C3141" s="465"/>
    </row>
    <row r="3142" spans="3:3" x14ac:dyDescent="0.2">
      <c r="C3142" s="465"/>
    </row>
    <row r="3143" spans="3:3" x14ac:dyDescent="0.2">
      <c r="C3143" s="465"/>
    </row>
    <row r="3144" spans="3:3" x14ac:dyDescent="0.2">
      <c r="C3144" s="465"/>
    </row>
    <row r="3145" spans="3:3" x14ac:dyDescent="0.2">
      <c r="C3145" s="465"/>
    </row>
    <row r="3146" spans="3:3" x14ac:dyDescent="0.2">
      <c r="C3146" s="465"/>
    </row>
    <row r="3147" spans="3:3" x14ac:dyDescent="0.2">
      <c r="C3147" s="465"/>
    </row>
    <row r="3148" spans="3:3" x14ac:dyDescent="0.2">
      <c r="C3148" s="465"/>
    </row>
    <row r="3149" spans="3:3" x14ac:dyDescent="0.2">
      <c r="C3149" s="465"/>
    </row>
    <row r="3150" spans="3:3" x14ac:dyDescent="0.2">
      <c r="C3150" s="465"/>
    </row>
    <row r="3151" spans="3:3" x14ac:dyDescent="0.2">
      <c r="C3151" s="465"/>
    </row>
    <row r="3152" spans="3:3" x14ac:dyDescent="0.2">
      <c r="C3152" s="465"/>
    </row>
    <row r="3153" spans="3:3" x14ac:dyDescent="0.2">
      <c r="C3153" s="465"/>
    </row>
    <row r="3154" spans="3:3" x14ac:dyDescent="0.2">
      <c r="C3154" s="465"/>
    </row>
    <row r="3155" spans="3:3" x14ac:dyDescent="0.2">
      <c r="C3155" s="465"/>
    </row>
    <row r="3156" spans="3:3" x14ac:dyDescent="0.2">
      <c r="C3156" s="465"/>
    </row>
    <row r="3157" spans="3:3" x14ac:dyDescent="0.2">
      <c r="C3157" s="465"/>
    </row>
    <row r="3158" spans="3:3" x14ac:dyDescent="0.2">
      <c r="C3158" s="465"/>
    </row>
    <row r="3159" spans="3:3" x14ac:dyDescent="0.2">
      <c r="C3159" s="465"/>
    </row>
    <row r="3160" spans="3:3" x14ac:dyDescent="0.2">
      <c r="C3160" s="465"/>
    </row>
    <row r="3161" spans="3:3" x14ac:dyDescent="0.2">
      <c r="C3161" s="465"/>
    </row>
    <row r="3162" spans="3:3" x14ac:dyDescent="0.2">
      <c r="C3162" s="465"/>
    </row>
    <row r="3163" spans="3:3" x14ac:dyDescent="0.2">
      <c r="C3163" s="465"/>
    </row>
    <row r="3164" spans="3:3" x14ac:dyDescent="0.2">
      <c r="C3164" s="465"/>
    </row>
    <row r="3165" spans="3:3" x14ac:dyDescent="0.2">
      <c r="C3165" s="465"/>
    </row>
    <row r="3166" spans="3:3" x14ac:dyDescent="0.2">
      <c r="C3166" s="465"/>
    </row>
    <row r="3167" spans="3:3" x14ac:dyDescent="0.2">
      <c r="C3167" s="465"/>
    </row>
    <row r="3168" spans="3:3" x14ac:dyDescent="0.2">
      <c r="C3168" s="465"/>
    </row>
    <row r="3169" spans="3:3" x14ac:dyDescent="0.2">
      <c r="C3169" s="465"/>
    </row>
    <row r="3170" spans="3:3" x14ac:dyDescent="0.2">
      <c r="C3170" s="465"/>
    </row>
    <row r="3171" spans="3:3" x14ac:dyDescent="0.2">
      <c r="C3171" s="465"/>
    </row>
    <row r="3172" spans="3:3" x14ac:dyDescent="0.2">
      <c r="C3172" s="465"/>
    </row>
    <row r="3173" spans="3:3" x14ac:dyDescent="0.2">
      <c r="C3173" s="465"/>
    </row>
    <row r="3174" spans="3:3" x14ac:dyDescent="0.2">
      <c r="C3174" s="465"/>
    </row>
    <row r="3175" spans="3:3" x14ac:dyDescent="0.2">
      <c r="C3175" s="465"/>
    </row>
    <row r="3176" spans="3:3" x14ac:dyDescent="0.2">
      <c r="C3176" s="465"/>
    </row>
    <row r="3177" spans="3:3" x14ac:dyDescent="0.2">
      <c r="C3177" s="465"/>
    </row>
    <row r="3178" spans="3:3" x14ac:dyDescent="0.2">
      <c r="C3178" s="465"/>
    </row>
    <row r="3179" spans="3:3" x14ac:dyDescent="0.2">
      <c r="C3179" s="465"/>
    </row>
    <row r="3180" spans="3:3" x14ac:dyDescent="0.2">
      <c r="C3180" s="465"/>
    </row>
    <row r="3181" spans="3:3" x14ac:dyDescent="0.2">
      <c r="C3181" s="465"/>
    </row>
    <row r="3182" spans="3:3" x14ac:dyDescent="0.2">
      <c r="C3182" s="465"/>
    </row>
    <row r="3183" spans="3:3" x14ac:dyDescent="0.2">
      <c r="C3183" s="465"/>
    </row>
    <row r="3184" spans="3:3" x14ac:dyDescent="0.2">
      <c r="C3184" s="465"/>
    </row>
    <row r="3185" spans="3:3" x14ac:dyDescent="0.2">
      <c r="C3185" s="465"/>
    </row>
    <row r="3186" spans="3:3" x14ac:dyDescent="0.2">
      <c r="C3186" s="465"/>
    </row>
    <row r="3187" spans="3:3" x14ac:dyDescent="0.2">
      <c r="C3187" s="465"/>
    </row>
    <row r="3188" spans="3:3" x14ac:dyDescent="0.2">
      <c r="C3188" s="465"/>
    </row>
    <row r="3189" spans="3:3" x14ac:dyDescent="0.2">
      <c r="C3189" s="465"/>
    </row>
    <row r="3190" spans="3:3" x14ac:dyDescent="0.2">
      <c r="C3190" s="465"/>
    </row>
    <row r="3191" spans="3:3" x14ac:dyDescent="0.2">
      <c r="C3191" s="465"/>
    </row>
    <row r="3192" spans="3:3" x14ac:dyDescent="0.2">
      <c r="C3192" s="465"/>
    </row>
    <row r="3193" spans="3:3" x14ac:dyDescent="0.2">
      <c r="C3193" s="465"/>
    </row>
    <row r="3194" spans="3:3" x14ac:dyDescent="0.2">
      <c r="C3194" s="465"/>
    </row>
    <row r="3195" spans="3:3" x14ac:dyDescent="0.2">
      <c r="C3195" s="465"/>
    </row>
    <row r="3196" spans="3:3" x14ac:dyDescent="0.2">
      <c r="C3196" s="465"/>
    </row>
    <row r="3197" spans="3:3" x14ac:dyDescent="0.2">
      <c r="C3197" s="465"/>
    </row>
    <row r="3198" spans="3:3" x14ac:dyDescent="0.2">
      <c r="C3198" s="465"/>
    </row>
    <row r="3199" spans="3:3" x14ac:dyDescent="0.2">
      <c r="C3199" s="465"/>
    </row>
    <row r="3200" spans="3:3" x14ac:dyDescent="0.2">
      <c r="C3200" s="465"/>
    </row>
    <row r="3201" spans="3:3" x14ac:dyDescent="0.2">
      <c r="C3201" s="465"/>
    </row>
    <row r="3202" spans="3:3" x14ac:dyDescent="0.2">
      <c r="C3202" s="465"/>
    </row>
    <row r="3203" spans="3:3" x14ac:dyDescent="0.2">
      <c r="C3203" s="465"/>
    </row>
    <row r="3204" spans="3:3" x14ac:dyDescent="0.2">
      <c r="C3204" s="465"/>
    </row>
    <row r="3205" spans="3:3" x14ac:dyDescent="0.2">
      <c r="C3205" s="465"/>
    </row>
    <row r="3206" spans="3:3" x14ac:dyDescent="0.2">
      <c r="C3206" s="465"/>
    </row>
    <row r="3207" spans="3:3" x14ac:dyDescent="0.2">
      <c r="C3207" s="465"/>
    </row>
    <row r="3208" spans="3:3" x14ac:dyDescent="0.2">
      <c r="C3208" s="465"/>
    </row>
    <row r="3209" spans="3:3" x14ac:dyDescent="0.2">
      <c r="C3209" s="465"/>
    </row>
    <row r="3210" spans="3:3" x14ac:dyDescent="0.2">
      <c r="C3210" s="465"/>
    </row>
    <row r="3211" spans="3:3" x14ac:dyDescent="0.2">
      <c r="C3211" s="465"/>
    </row>
    <row r="3212" spans="3:3" x14ac:dyDescent="0.2">
      <c r="C3212" s="465"/>
    </row>
    <row r="3213" spans="3:3" x14ac:dyDescent="0.2">
      <c r="C3213" s="465"/>
    </row>
    <row r="3214" spans="3:3" x14ac:dyDescent="0.2">
      <c r="C3214" s="465"/>
    </row>
    <row r="3215" spans="3:3" x14ac:dyDescent="0.2">
      <c r="C3215" s="465"/>
    </row>
    <row r="3216" spans="3:3" x14ac:dyDescent="0.2">
      <c r="C3216" s="465"/>
    </row>
    <row r="3217" spans="3:3" x14ac:dyDescent="0.2">
      <c r="C3217" s="465"/>
    </row>
    <row r="3218" spans="3:3" x14ac:dyDescent="0.2">
      <c r="C3218" s="465"/>
    </row>
    <row r="3219" spans="3:3" x14ac:dyDescent="0.2">
      <c r="C3219" s="465"/>
    </row>
    <row r="3220" spans="3:3" x14ac:dyDescent="0.2">
      <c r="C3220" s="465"/>
    </row>
    <row r="3221" spans="3:3" x14ac:dyDescent="0.2">
      <c r="C3221" s="465"/>
    </row>
    <row r="3222" spans="3:3" x14ac:dyDescent="0.2">
      <c r="C3222" s="465"/>
    </row>
    <row r="3223" spans="3:3" x14ac:dyDescent="0.2">
      <c r="C3223" s="465"/>
    </row>
    <row r="3224" spans="3:3" x14ac:dyDescent="0.2">
      <c r="C3224" s="465"/>
    </row>
    <row r="3225" spans="3:3" x14ac:dyDescent="0.2">
      <c r="C3225" s="465"/>
    </row>
    <row r="3226" spans="3:3" x14ac:dyDescent="0.2">
      <c r="C3226" s="465"/>
    </row>
    <row r="3227" spans="3:3" x14ac:dyDescent="0.2">
      <c r="C3227" s="465"/>
    </row>
    <row r="3228" spans="3:3" x14ac:dyDescent="0.2">
      <c r="C3228" s="465"/>
    </row>
    <row r="3229" spans="3:3" x14ac:dyDescent="0.2">
      <c r="C3229" s="465"/>
    </row>
    <row r="3230" spans="3:3" x14ac:dyDescent="0.2">
      <c r="C3230" s="465"/>
    </row>
    <row r="3231" spans="3:3" x14ac:dyDescent="0.2">
      <c r="C3231" s="465"/>
    </row>
    <row r="3232" spans="3:3" x14ac:dyDescent="0.2">
      <c r="C3232" s="465"/>
    </row>
    <row r="3233" spans="3:3" x14ac:dyDescent="0.2">
      <c r="C3233" s="465"/>
    </row>
    <row r="3234" spans="3:3" x14ac:dyDescent="0.2">
      <c r="C3234" s="465"/>
    </row>
    <row r="3235" spans="3:3" x14ac:dyDescent="0.2">
      <c r="C3235" s="465"/>
    </row>
    <row r="3236" spans="3:3" x14ac:dyDescent="0.2">
      <c r="C3236" s="465"/>
    </row>
    <row r="3237" spans="3:3" x14ac:dyDescent="0.2">
      <c r="C3237" s="465"/>
    </row>
    <row r="3238" spans="3:3" x14ac:dyDescent="0.2">
      <c r="C3238" s="465"/>
    </row>
    <row r="3239" spans="3:3" x14ac:dyDescent="0.2">
      <c r="C3239" s="465"/>
    </row>
    <row r="3240" spans="3:3" x14ac:dyDescent="0.2">
      <c r="C3240" s="465"/>
    </row>
    <row r="3241" spans="3:3" x14ac:dyDescent="0.2">
      <c r="C3241" s="465"/>
    </row>
    <row r="3242" spans="3:3" x14ac:dyDescent="0.2">
      <c r="C3242" s="465"/>
    </row>
    <row r="3243" spans="3:3" x14ac:dyDescent="0.2">
      <c r="C3243" s="465"/>
    </row>
    <row r="3244" spans="3:3" x14ac:dyDescent="0.2">
      <c r="C3244" s="465"/>
    </row>
    <row r="3245" spans="3:3" x14ac:dyDescent="0.2">
      <c r="C3245" s="465"/>
    </row>
    <row r="3246" spans="3:3" x14ac:dyDescent="0.2">
      <c r="C3246" s="465"/>
    </row>
    <row r="3247" spans="3:3" x14ac:dyDescent="0.2">
      <c r="C3247" s="465"/>
    </row>
    <row r="3248" spans="3:3" x14ac:dyDescent="0.2">
      <c r="C3248" s="465"/>
    </row>
    <row r="3249" spans="3:3" x14ac:dyDescent="0.2">
      <c r="C3249" s="465"/>
    </row>
    <row r="3250" spans="3:3" x14ac:dyDescent="0.2">
      <c r="C3250" s="465"/>
    </row>
    <row r="3251" spans="3:3" x14ac:dyDescent="0.2">
      <c r="C3251" s="465"/>
    </row>
    <row r="3252" spans="3:3" x14ac:dyDescent="0.2">
      <c r="C3252" s="465"/>
    </row>
    <row r="3253" spans="3:3" x14ac:dyDescent="0.2">
      <c r="C3253" s="465"/>
    </row>
    <row r="3254" spans="3:3" x14ac:dyDescent="0.2">
      <c r="C3254" s="465"/>
    </row>
    <row r="3255" spans="3:3" x14ac:dyDescent="0.2">
      <c r="C3255" s="465"/>
    </row>
    <row r="3256" spans="3:3" x14ac:dyDescent="0.2">
      <c r="C3256" s="465"/>
    </row>
    <row r="3257" spans="3:3" x14ac:dyDescent="0.2">
      <c r="C3257" s="465"/>
    </row>
    <row r="3258" spans="3:3" x14ac:dyDescent="0.2">
      <c r="C3258" s="465"/>
    </row>
    <row r="3259" spans="3:3" x14ac:dyDescent="0.2">
      <c r="C3259" s="465"/>
    </row>
    <row r="3260" spans="3:3" x14ac:dyDescent="0.2">
      <c r="C3260" s="465"/>
    </row>
    <row r="3261" spans="3:3" x14ac:dyDescent="0.2">
      <c r="C3261" s="465"/>
    </row>
    <row r="3262" spans="3:3" x14ac:dyDescent="0.2">
      <c r="C3262" s="465"/>
    </row>
    <row r="3263" spans="3:3" x14ac:dyDescent="0.2">
      <c r="C3263" s="465"/>
    </row>
    <row r="3264" spans="3:3" x14ac:dyDescent="0.2">
      <c r="C3264" s="465"/>
    </row>
    <row r="3265" spans="3:3" x14ac:dyDescent="0.2">
      <c r="C3265" s="465"/>
    </row>
    <row r="3266" spans="3:3" x14ac:dyDescent="0.2">
      <c r="C3266" s="465"/>
    </row>
    <row r="3267" spans="3:3" x14ac:dyDescent="0.2">
      <c r="C3267" s="465"/>
    </row>
    <row r="3268" spans="3:3" x14ac:dyDescent="0.2">
      <c r="C3268" s="465"/>
    </row>
    <row r="3269" spans="3:3" x14ac:dyDescent="0.2">
      <c r="C3269" s="465"/>
    </row>
    <row r="3270" spans="3:3" x14ac:dyDescent="0.2">
      <c r="C3270" s="465"/>
    </row>
    <row r="3271" spans="3:3" x14ac:dyDescent="0.2">
      <c r="C3271" s="465"/>
    </row>
    <row r="3272" spans="3:3" x14ac:dyDescent="0.2">
      <c r="C3272" s="465"/>
    </row>
    <row r="3273" spans="3:3" x14ac:dyDescent="0.2">
      <c r="C3273" s="465"/>
    </row>
    <row r="3274" spans="3:3" x14ac:dyDescent="0.2">
      <c r="C3274" s="465"/>
    </row>
    <row r="3275" spans="3:3" x14ac:dyDescent="0.2">
      <c r="C3275" s="465"/>
    </row>
    <row r="3276" spans="3:3" x14ac:dyDescent="0.2">
      <c r="C3276" s="465"/>
    </row>
    <row r="3277" spans="3:3" x14ac:dyDescent="0.2">
      <c r="C3277" s="465"/>
    </row>
    <row r="3278" spans="3:3" x14ac:dyDescent="0.2">
      <c r="C3278" s="465"/>
    </row>
    <row r="3279" spans="3:3" x14ac:dyDescent="0.2">
      <c r="C3279" s="465"/>
    </row>
    <row r="3280" spans="3:3" x14ac:dyDescent="0.2">
      <c r="C3280" s="465"/>
    </row>
    <row r="3281" spans="3:3" x14ac:dyDescent="0.2">
      <c r="C3281" s="465"/>
    </row>
    <row r="3282" spans="3:3" x14ac:dyDescent="0.2">
      <c r="C3282" s="465"/>
    </row>
    <row r="3283" spans="3:3" x14ac:dyDescent="0.2">
      <c r="C3283" s="465"/>
    </row>
    <row r="3284" spans="3:3" x14ac:dyDescent="0.2">
      <c r="C3284" s="465"/>
    </row>
    <row r="3285" spans="3:3" x14ac:dyDescent="0.2">
      <c r="C3285" s="465"/>
    </row>
    <row r="3286" spans="3:3" x14ac:dyDescent="0.2">
      <c r="C3286" s="465"/>
    </row>
    <row r="3287" spans="3:3" x14ac:dyDescent="0.2">
      <c r="C3287" s="465"/>
    </row>
    <row r="3288" spans="3:3" x14ac:dyDescent="0.2">
      <c r="C3288" s="465"/>
    </row>
    <row r="3289" spans="3:3" x14ac:dyDescent="0.2">
      <c r="C3289" s="465"/>
    </row>
    <row r="3290" spans="3:3" x14ac:dyDescent="0.2">
      <c r="C3290" s="465"/>
    </row>
    <row r="3291" spans="3:3" x14ac:dyDescent="0.2">
      <c r="C3291" s="465"/>
    </row>
    <row r="3292" spans="3:3" x14ac:dyDescent="0.2">
      <c r="C3292" s="465"/>
    </row>
    <row r="3293" spans="3:3" x14ac:dyDescent="0.2">
      <c r="C3293" s="465"/>
    </row>
    <row r="3294" spans="3:3" x14ac:dyDescent="0.2">
      <c r="C3294" s="465"/>
    </row>
    <row r="3295" spans="3:3" x14ac:dyDescent="0.2">
      <c r="C3295" s="465"/>
    </row>
    <row r="3296" spans="3:3" x14ac:dyDescent="0.2">
      <c r="C3296" s="465"/>
    </row>
    <row r="3297" spans="3:3" x14ac:dyDescent="0.2">
      <c r="C3297" s="465"/>
    </row>
    <row r="3298" spans="3:3" x14ac:dyDescent="0.2">
      <c r="C3298" s="465"/>
    </row>
    <row r="3299" spans="3:3" x14ac:dyDescent="0.2">
      <c r="C3299" s="465"/>
    </row>
    <row r="3300" spans="3:3" x14ac:dyDescent="0.2">
      <c r="C3300" s="465"/>
    </row>
    <row r="3301" spans="3:3" x14ac:dyDescent="0.2">
      <c r="C3301" s="465"/>
    </row>
    <row r="3302" spans="3:3" x14ac:dyDescent="0.2">
      <c r="C3302" s="465"/>
    </row>
    <row r="3303" spans="3:3" x14ac:dyDescent="0.2">
      <c r="C3303" s="465"/>
    </row>
    <row r="3304" spans="3:3" x14ac:dyDescent="0.2">
      <c r="C3304" s="465"/>
    </row>
    <row r="3305" spans="3:3" x14ac:dyDescent="0.2">
      <c r="C3305" s="465"/>
    </row>
    <row r="3306" spans="3:3" x14ac:dyDescent="0.2">
      <c r="C3306" s="465"/>
    </row>
    <row r="3307" spans="3:3" x14ac:dyDescent="0.2">
      <c r="C3307" s="465"/>
    </row>
    <row r="3308" spans="3:3" x14ac:dyDescent="0.2">
      <c r="C3308" s="465"/>
    </row>
    <row r="3309" spans="3:3" x14ac:dyDescent="0.2">
      <c r="C3309" s="465"/>
    </row>
    <row r="3310" spans="3:3" x14ac:dyDescent="0.2">
      <c r="C3310" s="465"/>
    </row>
    <row r="3311" spans="3:3" x14ac:dyDescent="0.2">
      <c r="C3311" s="465"/>
    </row>
    <row r="3312" spans="3:3" x14ac:dyDescent="0.2">
      <c r="C3312" s="465"/>
    </row>
    <row r="3313" spans="3:3" x14ac:dyDescent="0.2">
      <c r="C3313" s="465"/>
    </row>
    <row r="3314" spans="3:3" x14ac:dyDescent="0.2">
      <c r="C3314" s="465"/>
    </row>
    <row r="3315" spans="3:3" x14ac:dyDescent="0.2">
      <c r="C3315" s="465"/>
    </row>
    <row r="3316" spans="3:3" x14ac:dyDescent="0.2">
      <c r="C3316" s="465"/>
    </row>
    <row r="3317" spans="3:3" x14ac:dyDescent="0.2">
      <c r="C3317" s="465"/>
    </row>
    <row r="3318" spans="3:3" x14ac:dyDescent="0.2">
      <c r="C3318" s="465"/>
    </row>
    <row r="3319" spans="3:3" x14ac:dyDescent="0.2">
      <c r="C3319" s="465"/>
    </row>
    <row r="3320" spans="3:3" x14ac:dyDescent="0.2">
      <c r="C3320" s="465"/>
    </row>
    <row r="3321" spans="3:3" x14ac:dyDescent="0.2">
      <c r="C3321" s="465"/>
    </row>
    <row r="3322" spans="3:3" x14ac:dyDescent="0.2">
      <c r="C3322" s="465"/>
    </row>
    <row r="3323" spans="3:3" x14ac:dyDescent="0.2">
      <c r="C3323" s="465"/>
    </row>
    <row r="3324" spans="3:3" x14ac:dyDescent="0.2">
      <c r="C3324" s="465"/>
    </row>
    <row r="3325" spans="3:3" x14ac:dyDescent="0.2">
      <c r="C3325" s="465"/>
    </row>
    <row r="3326" spans="3:3" x14ac:dyDescent="0.2">
      <c r="C3326" s="465"/>
    </row>
    <row r="3327" spans="3:3" x14ac:dyDescent="0.2">
      <c r="C3327" s="465"/>
    </row>
    <row r="3328" spans="3:3" x14ac:dyDescent="0.2">
      <c r="C3328" s="465"/>
    </row>
    <row r="3329" spans="3:3" x14ac:dyDescent="0.2">
      <c r="C3329" s="465"/>
    </row>
    <row r="3330" spans="3:3" x14ac:dyDescent="0.2">
      <c r="C3330" s="465"/>
    </row>
    <row r="3331" spans="3:3" x14ac:dyDescent="0.2">
      <c r="C3331" s="465"/>
    </row>
    <row r="3332" spans="3:3" x14ac:dyDescent="0.2">
      <c r="C3332" s="465"/>
    </row>
    <row r="3333" spans="3:3" x14ac:dyDescent="0.2">
      <c r="C3333" s="465"/>
    </row>
    <row r="3334" spans="3:3" x14ac:dyDescent="0.2">
      <c r="C3334" s="465"/>
    </row>
    <row r="3335" spans="3:3" x14ac:dyDescent="0.2">
      <c r="C3335" s="465"/>
    </row>
    <row r="3336" spans="3:3" x14ac:dyDescent="0.2">
      <c r="C3336" s="465"/>
    </row>
    <row r="3337" spans="3:3" x14ac:dyDescent="0.2">
      <c r="C3337" s="465"/>
    </row>
    <row r="3338" spans="3:3" x14ac:dyDescent="0.2">
      <c r="C3338" s="465"/>
    </row>
    <row r="3339" spans="3:3" x14ac:dyDescent="0.2">
      <c r="C3339" s="465"/>
    </row>
    <row r="3340" spans="3:3" x14ac:dyDescent="0.2">
      <c r="C3340" s="465"/>
    </row>
    <row r="3341" spans="3:3" x14ac:dyDescent="0.2">
      <c r="C3341" s="465"/>
    </row>
    <row r="3342" spans="3:3" x14ac:dyDescent="0.2">
      <c r="C3342" s="465"/>
    </row>
    <row r="3343" spans="3:3" x14ac:dyDescent="0.2">
      <c r="C3343" s="465"/>
    </row>
    <row r="3344" spans="3:3" x14ac:dyDescent="0.2">
      <c r="C3344" s="465"/>
    </row>
    <row r="3345" spans="3:3" x14ac:dyDescent="0.2">
      <c r="C3345" s="465"/>
    </row>
    <row r="3346" spans="3:3" x14ac:dyDescent="0.2">
      <c r="C3346" s="465"/>
    </row>
    <row r="3347" spans="3:3" x14ac:dyDescent="0.2">
      <c r="C3347" s="465"/>
    </row>
    <row r="3348" spans="3:3" x14ac:dyDescent="0.2">
      <c r="C3348" s="465"/>
    </row>
    <row r="3349" spans="3:3" x14ac:dyDescent="0.2">
      <c r="C3349" s="465"/>
    </row>
    <row r="3350" spans="3:3" x14ac:dyDescent="0.2">
      <c r="C3350" s="465"/>
    </row>
    <row r="3351" spans="3:3" x14ac:dyDescent="0.2">
      <c r="C3351" s="465"/>
    </row>
    <row r="3352" spans="3:3" x14ac:dyDescent="0.2">
      <c r="C3352" s="465"/>
    </row>
    <row r="3353" spans="3:3" x14ac:dyDescent="0.2">
      <c r="C3353" s="465"/>
    </row>
    <row r="3354" spans="3:3" x14ac:dyDescent="0.2">
      <c r="C3354" s="465"/>
    </row>
    <row r="3355" spans="3:3" x14ac:dyDescent="0.2">
      <c r="C3355" s="465"/>
    </row>
    <row r="3356" spans="3:3" x14ac:dyDescent="0.2">
      <c r="C3356" s="465"/>
    </row>
    <row r="3357" spans="3:3" x14ac:dyDescent="0.2">
      <c r="C3357" s="465"/>
    </row>
    <row r="3358" spans="3:3" x14ac:dyDescent="0.2">
      <c r="C3358" s="465"/>
    </row>
    <row r="3359" spans="3:3" x14ac:dyDescent="0.2">
      <c r="C3359" s="465"/>
    </row>
    <row r="3360" spans="3:3" x14ac:dyDescent="0.2">
      <c r="C3360" s="465"/>
    </row>
    <row r="3361" spans="3:3" x14ac:dyDescent="0.2">
      <c r="C3361" s="465"/>
    </row>
    <row r="3362" spans="3:3" x14ac:dyDescent="0.2">
      <c r="C3362" s="465"/>
    </row>
    <row r="3363" spans="3:3" x14ac:dyDescent="0.2">
      <c r="C3363" s="465"/>
    </row>
    <row r="3364" spans="3:3" x14ac:dyDescent="0.2">
      <c r="C3364" s="465"/>
    </row>
    <row r="3365" spans="3:3" x14ac:dyDescent="0.2">
      <c r="C3365" s="465"/>
    </row>
    <row r="3366" spans="3:3" x14ac:dyDescent="0.2">
      <c r="C3366" s="465"/>
    </row>
    <row r="3367" spans="3:3" x14ac:dyDescent="0.2">
      <c r="C3367" s="465"/>
    </row>
    <row r="3368" spans="3:3" x14ac:dyDescent="0.2">
      <c r="C3368" s="465"/>
    </row>
    <row r="3369" spans="3:3" x14ac:dyDescent="0.2">
      <c r="C3369" s="465"/>
    </row>
    <row r="3370" spans="3:3" x14ac:dyDescent="0.2">
      <c r="C3370" s="465"/>
    </row>
    <row r="3371" spans="3:3" x14ac:dyDescent="0.2">
      <c r="C3371" s="465"/>
    </row>
    <row r="3372" spans="3:3" x14ac:dyDescent="0.2">
      <c r="C3372" s="465"/>
    </row>
    <row r="3373" spans="3:3" x14ac:dyDescent="0.2">
      <c r="C3373" s="465"/>
    </row>
    <row r="3374" spans="3:3" x14ac:dyDescent="0.2">
      <c r="C3374" s="465"/>
    </row>
    <row r="3375" spans="3:3" x14ac:dyDescent="0.2">
      <c r="C3375" s="465"/>
    </row>
    <row r="3376" spans="3:3" x14ac:dyDescent="0.2">
      <c r="C3376" s="465"/>
    </row>
    <row r="3377" spans="3:3" x14ac:dyDescent="0.2">
      <c r="C3377" s="465"/>
    </row>
    <row r="3378" spans="3:3" x14ac:dyDescent="0.2">
      <c r="C3378" s="465"/>
    </row>
    <row r="3379" spans="3:3" x14ac:dyDescent="0.2">
      <c r="C3379" s="465"/>
    </row>
    <row r="3380" spans="3:3" x14ac:dyDescent="0.2">
      <c r="C3380" s="465"/>
    </row>
    <row r="3381" spans="3:3" x14ac:dyDescent="0.2">
      <c r="C3381" s="465"/>
    </row>
    <row r="3382" spans="3:3" x14ac:dyDescent="0.2">
      <c r="C3382" s="465"/>
    </row>
    <row r="3383" spans="3:3" x14ac:dyDescent="0.2">
      <c r="C3383" s="465"/>
    </row>
    <row r="3384" spans="3:3" x14ac:dyDescent="0.2">
      <c r="C3384" s="465"/>
    </row>
    <row r="3385" spans="3:3" x14ac:dyDescent="0.2">
      <c r="C3385" s="465"/>
    </row>
    <row r="3386" spans="3:3" x14ac:dyDescent="0.2">
      <c r="C3386" s="465"/>
    </row>
    <row r="3387" spans="3:3" x14ac:dyDescent="0.2">
      <c r="C3387" s="465"/>
    </row>
    <row r="3388" spans="3:3" x14ac:dyDescent="0.2">
      <c r="C3388" s="465"/>
    </row>
    <row r="3389" spans="3:3" x14ac:dyDescent="0.2">
      <c r="C3389" s="465"/>
    </row>
    <row r="3390" spans="3:3" x14ac:dyDescent="0.2">
      <c r="C3390" s="465"/>
    </row>
    <row r="3391" spans="3:3" x14ac:dyDescent="0.2">
      <c r="C3391" s="465"/>
    </row>
    <row r="3392" spans="3:3" x14ac:dyDescent="0.2">
      <c r="C3392" s="465"/>
    </row>
    <row r="3393" spans="3:3" x14ac:dyDescent="0.2">
      <c r="C3393" s="465"/>
    </row>
    <row r="3394" spans="3:3" x14ac:dyDescent="0.2">
      <c r="C3394" s="465"/>
    </row>
    <row r="3395" spans="3:3" x14ac:dyDescent="0.2">
      <c r="C3395" s="465"/>
    </row>
    <row r="3396" spans="3:3" x14ac:dyDescent="0.2">
      <c r="C3396" s="465"/>
    </row>
    <row r="3397" spans="3:3" x14ac:dyDescent="0.2">
      <c r="C3397" s="465"/>
    </row>
    <row r="3398" spans="3:3" x14ac:dyDescent="0.2">
      <c r="C3398" s="465"/>
    </row>
    <row r="3399" spans="3:3" x14ac:dyDescent="0.2">
      <c r="C3399" s="465"/>
    </row>
    <row r="3400" spans="3:3" x14ac:dyDescent="0.2">
      <c r="C3400" s="465"/>
    </row>
    <row r="3401" spans="3:3" x14ac:dyDescent="0.2">
      <c r="C3401" s="465"/>
    </row>
    <row r="3402" spans="3:3" x14ac:dyDescent="0.2">
      <c r="C3402" s="465"/>
    </row>
    <row r="3403" spans="3:3" x14ac:dyDescent="0.2">
      <c r="C3403" s="465"/>
    </row>
    <row r="3404" spans="3:3" x14ac:dyDescent="0.2">
      <c r="C3404" s="465"/>
    </row>
    <row r="3405" spans="3:3" x14ac:dyDescent="0.2">
      <c r="C3405" s="465"/>
    </row>
    <row r="3406" spans="3:3" x14ac:dyDescent="0.2">
      <c r="C3406" s="465"/>
    </row>
    <row r="3407" spans="3:3" x14ac:dyDescent="0.2">
      <c r="C3407" s="465"/>
    </row>
    <row r="3408" spans="3:3" x14ac:dyDescent="0.2">
      <c r="C3408" s="465"/>
    </row>
    <row r="3409" spans="3:3" x14ac:dyDescent="0.2">
      <c r="C3409" s="465"/>
    </row>
    <row r="3410" spans="3:3" x14ac:dyDescent="0.2">
      <c r="C3410" s="465"/>
    </row>
    <row r="3411" spans="3:3" x14ac:dyDescent="0.2">
      <c r="C3411" s="465"/>
    </row>
    <row r="3412" spans="3:3" x14ac:dyDescent="0.2">
      <c r="C3412" s="465"/>
    </row>
    <row r="3413" spans="3:3" x14ac:dyDescent="0.2">
      <c r="C3413" s="465"/>
    </row>
    <row r="3414" spans="3:3" x14ac:dyDescent="0.2">
      <c r="C3414" s="465"/>
    </row>
    <row r="3415" spans="3:3" x14ac:dyDescent="0.2">
      <c r="C3415" s="465"/>
    </row>
    <row r="3416" spans="3:3" x14ac:dyDescent="0.2">
      <c r="C3416" s="465"/>
    </row>
    <row r="3417" spans="3:3" x14ac:dyDescent="0.2">
      <c r="C3417" s="465"/>
    </row>
    <row r="3418" spans="3:3" x14ac:dyDescent="0.2">
      <c r="C3418" s="465"/>
    </row>
    <row r="3419" spans="3:3" x14ac:dyDescent="0.2">
      <c r="C3419" s="465"/>
    </row>
    <row r="3420" spans="3:3" x14ac:dyDescent="0.2">
      <c r="C3420" s="465"/>
    </row>
    <row r="3421" spans="3:3" x14ac:dyDescent="0.2">
      <c r="C3421" s="465"/>
    </row>
    <row r="3422" spans="3:3" x14ac:dyDescent="0.2">
      <c r="C3422" s="465"/>
    </row>
    <row r="3423" spans="3:3" x14ac:dyDescent="0.2">
      <c r="C3423" s="465"/>
    </row>
    <row r="3424" spans="3:3" x14ac:dyDescent="0.2">
      <c r="C3424" s="465"/>
    </row>
    <row r="3425" spans="3:3" x14ac:dyDescent="0.2">
      <c r="C3425" s="465"/>
    </row>
    <row r="3426" spans="3:3" x14ac:dyDescent="0.2">
      <c r="C3426" s="465"/>
    </row>
    <row r="3427" spans="3:3" x14ac:dyDescent="0.2">
      <c r="C3427" s="465"/>
    </row>
    <row r="3428" spans="3:3" x14ac:dyDescent="0.2">
      <c r="C3428" s="465"/>
    </row>
    <row r="3429" spans="3:3" x14ac:dyDescent="0.2">
      <c r="C3429" s="465"/>
    </row>
    <row r="3430" spans="3:3" x14ac:dyDescent="0.2">
      <c r="C3430" s="465"/>
    </row>
    <row r="3431" spans="3:3" x14ac:dyDescent="0.2">
      <c r="C3431" s="465"/>
    </row>
    <row r="3432" spans="3:3" x14ac:dyDescent="0.2">
      <c r="C3432" s="465"/>
    </row>
    <row r="3433" spans="3:3" x14ac:dyDescent="0.2">
      <c r="C3433" s="465"/>
    </row>
    <row r="3434" spans="3:3" x14ac:dyDescent="0.2">
      <c r="C3434" s="465"/>
    </row>
    <row r="3435" spans="3:3" x14ac:dyDescent="0.2">
      <c r="C3435" s="465"/>
    </row>
    <row r="3436" spans="3:3" x14ac:dyDescent="0.2">
      <c r="C3436" s="465"/>
    </row>
    <row r="3437" spans="3:3" x14ac:dyDescent="0.2">
      <c r="C3437" s="465"/>
    </row>
    <row r="3438" spans="3:3" x14ac:dyDescent="0.2">
      <c r="C3438" s="465"/>
    </row>
    <row r="3439" spans="3:3" x14ac:dyDescent="0.2">
      <c r="C3439" s="465"/>
    </row>
    <row r="3440" spans="3:3" x14ac:dyDescent="0.2">
      <c r="C3440" s="465"/>
    </row>
    <row r="3441" spans="3:3" x14ac:dyDescent="0.2">
      <c r="C3441" s="465"/>
    </row>
    <row r="3442" spans="3:3" x14ac:dyDescent="0.2">
      <c r="C3442" s="465"/>
    </row>
    <row r="3443" spans="3:3" x14ac:dyDescent="0.2">
      <c r="C3443" s="465"/>
    </row>
    <row r="3444" spans="3:3" x14ac:dyDescent="0.2">
      <c r="C3444" s="465"/>
    </row>
    <row r="3445" spans="3:3" x14ac:dyDescent="0.2">
      <c r="C3445" s="465"/>
    </row>
    <row r="3446" spans="3:3" x14ac:dyDescent="0.2">
      <c r="C3446" s="465"/>
    </row>
    <row r="3447" spans="3:3" x14ac:dyDescent="0.2">
      <c r="C3447" s="465"/>
    </row>
    <row r="3448" spans="3:3" x14ac:dyDescent="0.2">
      <c r="C3448" s="465"/>
    </row>
    <row r="3449" spans="3:3" x14ac:dyDescent="0.2">
      <c r="C3449" s="465"/>
    </row>
    <row r="3450" spans="3:3" x14ac:dyDescent="0.2">
      <c r="C3450" s="465"/>
    </row>
    <row r="3451" spans="3:3" x14ac:dyDescent="0.2">
      <c r="C3451" s="465"/>
    </row>
    <row r="3452" spans="3:3" x14ac:dyDescent="0.2">
      <c r="C3452" s="465"/>
    </row>
    <row r="3453" spans="3:3" x14ac:dyDescent="0.2">
      <c r="C3453" s="465"/>
    </row>
    <row r="3454" spans="3:3" x14ac:dyDescent="0.2">
      <c r="C3454" s="465"/>
    </row>
    <row r="3455" spans="3:3" x14ac:dyDescent="0.2">
      <c r="C3455" s="465"/>
    </row>
    <row r="3456" spans="3:3" x14ac:dyDescent="0.2">
      <c r="C3456" s="465"/>
    </row>
    <row r="3457" spans="3:3" x14ac:dyDescent="0.2">
      <c r="C3457" s="465"/>
    </row>
    <row r="3458" spans="3:3" x14ac:dyDescent="0.2">
      <c r="C3458" s="465"/>
    </row>
    <row r="3459" spans="3:3" x14ac:dyDescent="0.2">
      <c r="C3459" s="465"/>
    </row>
    <row r="3460" spans="3:3" x14ac:dyDescent="0.2">
      <c r="C3460" s="465"/>
    </row>
    <row r="3461" spans="3:3" x14ac:dyDescent="0.2">
      <c r="C3461" s="465"/>
    </row>
    <row r="3462" spans="3:3" x14ac:dyDescent="0.2">
      <c r="C3462" s="465"/>
    </row>
    <row r="3463" spans="3:3" x14ac:dyDescent="0.2">
      <c r="C3463" s="465"/>
    </row>
    <row r="3464" spans="3:3" x14ac:dyDescent="0.2">
      <c r="C3464" s="465"/>
    </row>
    <row r="3465" spans="3:3" x14ac:dyDescent="0.2">
      <c r="C3465" s="465"/>
    </row>
    <row r="3466" spans="3:3" x14ac:dyDescent="0.2">
      <c r="C3466" s="465"/>
    </row>
    <row r="3467" spans="3:3" x14ac:dyDescent="0.2">
      <c r="C3467" s="465"/>
    </row>
    <row r="3468" spans="3:3" x14ac:dyDescent="0.2">
      <c r="C3468" s="465"/>
    </row>
    <row r="3469" spans="3:3" x14ac:dyDescent="0.2">
      <c r="C3469" s="465"/>
    </row>
    <row r="3470" spans="3:3" x14ac:dyDescent="0.2">
      <c r="C3470" s="465"/>
    </row>
    <row r="3471" spans="3:3" x14ac:dyDescent="0.2">
      <c r="C3471" s="465"/>
    </row>
    <row r="3472" spans="3:3" x14ac:dyDescent="0.2">
      <c r="C3472" s="465"/>
    </row>
    <row r="3473" spans="3:3" x14ac:dyDescent="0.2">
      <c r="C3473" s="465"/>
    </row>
    <row r="3474" spans="3:3" x14ac:dyDescent="0.2">
      <c r="C3474" s="465"/>
    </row>
    <row r="3475" spans="3:3" x14ac:dyDescent="0.2">
      <c r="C3475" s="465"/>
    </row>
    <row r="3476" spans="3:3" x14ac:dyDescent="0.2">
      <c r="C3476" s="465"/>
    </row>
    <row r="3477" spans="3:3" x14ac:dyDescent="0.2">
      <c r="C3477" s="465"/>
    </row>
    <row r="3478" spans="3:3" x14ac:dyDescent="0.2">
      <c r="C3478" s="465"/>
    </row>
    <row r="3479" spans="3:3" x14ac:dyDescent="0.2">
      <c r="C3479" s="465"/>
    </row>
    <row r="3480" spans="3:3" x14ac:dyDescent="0.2">
      <c r="C3480" s="465"/>
    </row>
    <row r="3481" spans="3:3" x14ac:dyDescent="0.2">
      <c r="C3481" s="465"/>
    </row>
    <row r="3482" spans="3:3" x14ac:dyDescent="0.2">
      <c r="C3482" s="465"/>
    </row>
    <row r="3483" spans="3:3" x14ac:dyDescent="0.2">
      <c r="C3483" s="465"/>
    </row>
    <row r="3484" spans="3:3" x14ac:dyDescent="0.2">
      <c r="C3484" s="465"/>
    </row>
    <row r="3485" spans="3:3" x14ac:dyDescent="0.2">
      <c r="C3485" s="465"/>
    </row>
    <row r="3486" spans="3:3" x14ac:dyDescent="0.2">
      <c r="C3486" s="465"/>
    </row>
    <row r="3487" spans="3:3" x14ac:dyDescent="0.2">
      <c r="C3487" s="465"/>
    </row>
    <row r="3488" spans="3:3" x14ac:dyDescent="0.2">
      <c r="C3488" s="465"/>
    </row>
    <row r="3489" spans="3:3" x14ac:dyDescent="0.2">
      <c r="C3489" s="465"/>
    </row>
    <row r="3490" spans="3:3" x14ac:dyDescent="0.2">
      <c r="C3490" s="465"/>
    </row>
    <row r="3491" spans="3:3" x14ac:dyDescent="0.2">
      <c r="C3491" s="465"/>
    </row>
    <row r="3492" spans="3:3" x14ac:dyDescent="0.2">
      <c r="C3492" s="465"/>
    </row>
    <row r="3493" spans="3:3" x14ac:dyDescent="0.2">
      <c r="C3493" s="465"/>
    </row>
    <row r="3494" spans="3:3" x14ac:dyDescent="0.2">
      <c r="C3494" s="465"/>
    </row>
    <row r="3495" spans="3:3" x14ac:dyDescent="0.2">
      <c r="C3495" s="465"/>
    </row>
    <row r="3496" spans="3:3" x14ac:dyDescent="0.2">
      <c r="C3496" s="465"/>
    </row>
    <row r="3497" spans="3:3" x14ac:dyDescent="0.2">
      <c r="C3497" s="465"/>
    </row>
    <row r="3498" spans="3:3" x14ac:dyDescent="0.2">
      <c r="C3498" s="465"/>
    </row>
    <row r="3499" spans="3:3" x14ac:dyDescent="0.2">
      <c r="C3499" s="465"/>
    </row>
    <row r="3500" spans="3:3" x14ac:dyDescent="0.2">
      <c r="C3500" s="465"/>
    </row>
    <row r="3501" spans="3:3" x14ac:dyDescent="0.2">
      <c r="C3501" s="465"/>
    </row>
    <row r="3502" spans="3:3" x14ac:dyDescent="0.2">
      <c r="C3502" s="465"/>
    </row>
    <row r="3503" spans="3:3" x14ac:dyDescent="0.2">
      <c r="C3503" s="465"/>
    </row>
    <row r="3504" spans="3:3" x14ac:dyDescent="0.2">
      <c r="C3504" s="465"/>
    </row>
    <row r="3505" spans="3:3" x14ac:dyDescent="0.2">
      <c r="C3505" s="465"/>
    </row>
    <row r="3506" spans="3:3" x14ac:dyDescent="0.2">
      <c r="C3506" s="465"/>
    </row>
    <row r="3507" spans="3:3" x14ac:dyDescent="0.2">
      <c r="C3507" s="465"/>
    </row>
    <row r="3508" spans="3:3" x14ac:dyDescent="0.2">
      <c r="C3508" s="465"/>
    </row>
    <row r="3509" spans="3:3" x14ac:dyDescent="0.2">
      <c r="C3509" s="465"/>
    </row>
    <row r="3510" spans="3:3" x14ac:dyDescent="0.2">
      <c r="C3510" s="465"/>
    </row>
    <row r="3511" spans="3:3" x14ac:dyDescent="0.2">
      <c r="C3511" s="465"/>
    </row>
    <row r="3512" spans="3:3" x14ac:dyDescent="0.2">
      <c r="C3512" s="465"/>
    </row>
    <row r="3513" spans="3:3" x14ac:dyDescent="0.2">
      <c r="C3513" s="465"/>
    </row>
    <row r="3514" spans="3:3" x14ac:dyDescent="0.2">
      <c r="C3514" s="465"/>
    </row>
    <row r="3515" spans="3:3" x14ac:dyDescent="0.2">
      <c r="C3515" s="465"/>
    </row>
    <row r="3516" spans="3:3" x14ac:dyDescent="0.2">
      <c r="C3516" s="465"/>
    </row>
    <row r="3517" spans="3:3" x14ac:dyDescent="0.2">
      <c r="C3517" s="465"/>
    </row>
    <row r="3518" spans="3:3" x14ac:dyDescent="0.2">
      <c r="C3518" s="465"/>
    </row>
    <row r="3519" spans="3:3" x14ac:dyDescent="0.2">
      <c r="C3519" s="465"/>
    </row>
    <row r="3520" spans="3:3" x14ac:dyDescent="0.2">
      <c r="C3520" s="465"/>
    </row>
    <row r="3521" spans="3:3" x14ac:dyDescent="0.2">
      <c r="C3521" s="465"/>
    </row>
    <row r="3522" spans="3:3" x14ac:dyDescent="0.2">
      <c r="C3522" s="465"/>
    </row>
    <row r="3523" spans="3:3" x14ac:dyDescent="0.2">
      <c r="C3523" s="465"/>
    </row>
    <row r="3524" spans="3:3" x14ac:dyDescent="0.2">
      <c r="C3524" s="465"/>
    </row>
    <row r="3525" spans="3:3" x14ac:dyDescent="0.2">
      <c r="C3525" s="465"/>
    </row>
    <row r="3526" spans="3:3" x14ac:dyDescent="0.2">
      <c r="C3526" s="465"/>
    </row>
    <row r="3527" spans="3:3" x14ac:dyDescent="0.2">
      <c r="C3527" s="465"/>
    </row>
    <row r="3528" spans="3:3" x14ac:dyDescent="0.2">
      <c r="C3528" s="465"/>
    </row>
    <row r="3529" spans="3:3" x14ac:dyDescent="0.2">
      <c r="C3529" s="465"/>
    </row>
    <row r="3530" spans="3:3" x14ac:dyDescent="0.2">
      <c r="C3530" s="465"/>
    </row>
    <row r="3531" spans="3:3" x14ac:dyDescent="0.2">
      <c r="C3531" s="465"/>
    </row>
    <row r="3532" spans="3:3" x14ac:dyDescent="0.2">
      <c r="C3532" s="465"/>
    </row>
    <row r="3533" spans="3:3" x14ac:dyDescent="0.2">
      <c r="C3533" s="465"/>
    </row>
    <row r="3534" spans="3:3" x14ac:dyDescent="0.2">
      <c r="C3534" s="465"/>
    </row>
    <row r="3535" spans="3:3" x14ac:dyDescent="0.2">
      <c r="C3535" s="465"/>
    </row>
    <row r="3536" spans="3:3" x14ac:dyDescent="0.2">
      <c r="C3536" s="465"/>
    </row>
    <row r="3537" spans="3:3" x14ac:dyDescent="0.2">
      <c r="C3537" s="465"/>
    </row>
    <row r="3538" spans="3:3" x14ac:dyDescent="0.2">
      <c r="C3538" s="465"/>
    </row>
    <row r="3539" spans="3:3" x14ac:dyDescent="0.2">
      <c r="C3539" s="465"/>
    </row>
    <row r="3540" spans="3:3" x14ac:dyDescent="0.2">
      <c r="C3540" s="465"/>
    </row>
    <row r="3541" spans="3:3" x14ac:dyDescent="0.2">
      <c r="C3541" s="465"/>
    </row>
    <row r="3542" spans="3:3" x14ac:dyDescent="0.2">
      <c r="C3542" s="465"/>
    </row>
    <row r="3543" spans="3:3" x14ac:dyDescent="0.2">
      <c r="C3543" s="465"/>
    </row>
    <row r="3544" spans="3:3" x14ac:dyDescent="0.2">
      <c r="C3544" s="465"/>
    </row>
    <row r="3545" spans="3:3" x14ac:dyDescent="0.2">
      <c r="C3545" s="465"/>
    </row>
    <row r="3546" spans="3:3" x14ac:dyDescent="0.2">
      <c r="C3546" s="465"/>
    </row>
    <row r="3547" spans="3:3" x14ac:dyDescent="0.2">
      <c r="C3547" s="465"/>
    </row>
    <row r="3548" spans="3:3" x14ac:dyDescent="0.2">
      <c r="C3548" s="465"/>
    </row>
    <row r="3549" spans="3:3" x14ac:dyDescent="0.2">
      <c r="C3549" s="465"/>
    </row>
    <row r="3550" spans="3:3" x14ac:dyDescent="0.2">
      <c r="C3550" s="465"/>
    </row>
    <row r="3551" spans="3:3" x14ac:dyDescent="0.2">
      <c r="C3551" s="465"/>
    </row>
    <row r="3552" spans="3:3" x14ac:dyDescent="0.2">
      <c r="C3552" s="465"/>
    </row>
    <row r="3553" spans="3:3" x14ac:dyDescent="0.2">
      <c r="C3553" s="465"/>
    </row>
    <row r="3554" spans="3:3" x14ac:dyDescent="0.2">
      <c r="C3554" s="465"/>
    </row>
    <row r="3555" spans="3:3" x14ac:dyDescent="0.2">
      <c r="C3555" s="465"/>
    </row>
    <row r="3556" spans="3:3" x14ac:dyDescent="0.2">
      <c r="C3556" s="465"/>
    </row>
    <row r="3557" spans="3:3" x14ac:dyDescent="0.2">
      <c r="C3557" s="465"/>
    </row>
    <row r="3558" spans="3:3" x14ac:dyDescent="0.2">
      <c r="C3558" s="465"/>
    </row>
    <row r="3559" spans="3:3" x14ac:dyDescent="0.2">
      <c r="C3559" s="465"/>
    </row>
    <row r="3560" spans="3:3" x14ac:dyDescent="0.2">
      <c r="C3560" s="465"/>
    </row>
    <row r="3561" spans="3:3" x14ac:dyDescent="0.2">
      <c r="C3561" s="465"/>
    </row>
    <row r="3562" spans="3:3" x14ac:dyDescent="0.2">
      <c r="C3562" s="465"/>
    </row>
    <row r="3563" spans="3:3" x14ac:dyDescent="0.2">
      <c r="C3563" s="465"/>
    </row>
    <row r="3564" spans="3:3" x14ac:dyDescent="0.2">
      <c r="C3564" s="465"/>
    </row>
    <row r="3565" spans="3:3" x14ac:dyDescent="0.2">
      <c r="C3565" s="465"/>
    </row>
    <row r="3566" spans="3:3" x14ac:dyDescent="0.2">
      <c r="C3566" s="465"/>
    </row>
    <row r="3567" spans="3:3" x14ac:dyDescent="0.2">
      <c r="C3567" s="465"/>
    </row>
    <row r="3568" spans="3:3" x14ac:dyDescent="0.2">
      <c r="C3568" s="465"/>
    </row>
    <row r="3569" spans="3:3" x14ac:dyDescent="0.2">
      <c r="C3569" s="465"/>
    </row>
    <row r="3570" spans="3:3" x14ac:dyDescent="0.2">
      <c r="C3570" s="465"/>
    </row>
    <row r="3571" spans="3:3" x14ac:dyDescent="0.2">
      <c r="C3571" s="465"/>
    </row>
    <row r="3572" spans="3:3" x14ac:dyDescent="0.2">
      <c r="C3572" s="465"/>
    </row>
    <row r="3573" spans="3:3" x14ac:dyDescent="0.2">
      <c r="C3573" s="465"/>
    </row>
    <row r="3574" spans="3:3" x14ac:dyDescent="0.2">
      <c r="C3574" s="465"/>
    </row>
    <row r="3575" spans="3:3" x14ac:dyDescent="0.2">
      <c r="C3575" s="465"/>
    </row>
    <row r="3576" spans="3:3" x14ac:dyDescent="0.2">
      <c r="C3576" s="465"/>
    </row>
    <row r="3577" spans="3:3" x14ac:dyDescent="0.2">
      <c r="C3577" s="465"/>
    </row>
    <row r="3578" spans="3:3" x14ac:dyDescent="0.2">
      <c r="C3578" s="465"/>
    </row>
    <row r="3579" spans="3:3" x14ac:dyDescent="0.2">
      <c r="C3579" s="465"/>
    </row>
    <row r="3580" spans="3:3" x14ac:dyDescent="0.2">
      <c r="C3580" s="465"/>
    </row>
    <row r="3581" spans="3:3" x14ac:dyDescent="0.2">
      <c r="C3581" s="465"/>
    </row>
    <row r="3582" spans="3:3" x14ac:dyDescent="0.2">
      <c r="C3582" s="465"/>
    </row>
    <row r="3583" spans="3:3" x14ac:dyDescent="0.2">
      <c r="C3583" s="465"/>
    </row>
    <row r="3584" spans="3:3" x14ac:dyDescent="0.2">
      <c r="C3584" s="465"/>
    </row>
    <row r="3585" spans="3:3" x14ac:dyDescent="0.2">
      <c r="C3585" s="465"/>
    </row>
    <row r="3586" spans="3:3" x14ac:dyDescent="0.2">
      <c r="C3586" s="465"/>
    </row>
    <row r="3587" spans="3:3" x14ac:dyDescent="0.2">
      <c r="C3587" s="465"/>
    </row>
    <row r="3588" spans="3:3" x14ac:dyDescent="0.2">
      <c r="C3588" s="465"/>
    </row>
    <row r="3589" spans="3:3" x14ac:dyDescent="0.2">
      <c r="C3589" s="465"/>
    </row>
    <row r="3590" spans="3:3" x14ac:dyDescent="0.2">
      <c r="C3590" s="465"/>
    </row>
    <row r="3591" spans="3:3" x14ac:dyDescent="0.2">
      <c r="C3591" s="465"/>
    </row>
    <row r="3592" spans="3:3" x14ac:dyDescent="0.2">
      <c r="C3592" s="465"/>
    </row>
    <row r="3593" spans="3:3" x14ac:dyDescent="0.2">
      <c r="C3593" s="465"/>
    </row>
    <row r="3594" spans="3:3" x14ac:dyDescent="0.2">
      <c r="C3594" s="465"/>
    </row>
    <row r="3595" spans="3:3" x14ac:dyDescent="0.2">
      <c r="C3595" s="465"/>
    </row>
    <row r="3596" spans="3:3" x14ac:dyDescent="0.2">
      <c r="C3596" s="465"/>
    </row>
    <row r="3597" spans="3:3" x14ac:dyDescent="0.2">
      <c r="C3597" s="465"/>
    </row>
    <row r="3598" spans="3:3" x14ac:dyDescent="0.2">
      <c r="C3598" s="465"/>
    </row>
    <row r="3599" spans="3:3" x14ac:dyDescent="0.2">
      <c r="C3599" s="465"/>
    </row>
    <row r="3600" spans="3:3" x14ac:dyDescent="0.2">
      <c r="C3600" s="465"/>
    </row>
    <row r="3601" spans="3:3" x14ac:dyDescent="0.2">
      <c r="C3601" s="465"/>
    </row>
    <row r="3602" spans="3:3" x14ac:dyDescent="0.2">
      <c r="C3602" s="465"/>
    </row>
    <row r="3603" spans="3:3" x14ac:dyDescent="0.2">
      <c r="C3603" s="465"/>
    </row>
    <row r="3604" spans="3:3" x14ac:dyDescent="0.2">
      <c r="C3604" s="465"/>
    </row>
    <row r="3605" spans="3:3" x14ac:dyDescent="0.2">
      <c r="C3605" s="465"/>
    </row>
    <row r="3606" spans="3:3" x14ac:dyDescent="0.2">
      <c r="C3606" s="465"/>
    </row>
    <row r="3607" spans="3:3" x14ac:dyDescent="0.2">
      <c r="C3607" s="465"/>
    </row>
    <row r="3608" spans="3:3" x14ac:dyDescent="0.2">
      <c r="C3608" s="465"/>
    </row>
    <row r="3609" spans="3:3" x14ac:dyDescent="0.2">
      <c r="C3609" s="465"/>
    </row>
    <row r="3610" spans="3:3" x14ac:dyDescent="0.2">
      <c r="C3610" s="465"/>
    </row>
    <row r="3611" spans="3:3" x14ac:dyDescent="0.2">
      <c r="C3611" s="465"/>
    </row>
    <row r="3612" spans="3:3" x14ac:dyDescent="0.2">
      <c r="C3612" s="465"/>
    </row>
    <row r="3613" spans="3:3" x14ac:dyDescent="0.2">
      <c r="C3613" s="465"/>
    </row>
    <row r="3614" spans="3:3" x14ac:dyDescent="0.2">
      <c r="C3614" s="465"/>
    </row>
    <row r="3615" spans="3:3" x14ac:dyDescent="0.2">
      <c r="C3615" s="465"/>
    </row>
    <row r="3616" spans="3:3" x14ac:dyDescent="0.2">
      <c r="C3616" s="465"/>
    </row>
    <row r="3617" spans="3:3" x14ac:dyDescent="0.2">
      <c r="C3617" s="465"/>
    </row>
    <row r="3618" spans="3:3" x14ac:dyDescent="0.2">
      <c r="C3618" s="465"/>
    </row>
    <row r="3619" spans="3:3" x14ac:dyDescent="0.2">
      <c r="C3619" s="465"/>
    </row>
    <row r="3620" spans="3:3" x14ac:dyDescent="0.2">
      <c r="C3620" s="465"/>
    </row>
    <row r="3621" spans="3:3" x14ac:dyDescent="0.2">
      <c r="C3621" s="465"/>
    </row>
    <row r="3622" spans="3:3" x14ac:dyDescent="0.2">
      <c r="C3622" s="465"/>
    </row>
    <row r="3623" spans="3:3" x14ac:dyDescent="0.2">
      <c r="C3623" s="465"/>
    </row>
    <row r="3624" spans="3:3" x14ac:dyDescent="0.2">
      <c r="C3624" s="465"/>
    </row>
    <row r="3625" spans="3:3" x14ac:dyDescent="0.2">
      <c r="C3625" s="465"/>
    </row>
    <row r="3626" spans="3:3" x14ac:dyDescent="0.2">
      <c r="C3626" s="465"/>
    </row>
    <row r="3627" spans="3:3" x14ac:dyDescent="0.2">
      <c r="C3627" s="465"/>
    </row>
    <row r="3628" spans="3:3" x14ac:dyDescent="0.2">
      <c r="C3628" s="465"/>
    </row>
    <row r="3629" spans="3:3" x14ac:dyDescent="0.2">
      <c r="C3629" s="465"/>
    </row>
    <row r="3630" spans="3:3" x14ac:dyDescent="0.2">
      <c r="C3630" s="465"/>
    </row>
    <row r="3631" spans="3:3" x14ac:dyDescent="0.2">
      <c r="C3631" s="465"/>
    </row>
    <row r="3632" spans="3:3" x14ac:dyDescent="0.2">
      <c r="C3632" s="465"/>
    </row>
    <row r="3633" spans="3:3" x14ac:dyDescent="0.2">
      <c r="C3633" s="465"/>
    </row>
    <row r="3634" spans="3:3" x14ac:dyDescent="0.2">
      <c r="C3634" s="465"/>
    </row>
    <row r="3635" spans="3:3" x14ac:dyDescent="0.2">
      <c r="C3635" s="465"/>
    </row>
    <row r="3636" spans="3:3" x14ac:dyDescent="0.2">
      <c r="C3636" s="465"/>
    </row>
    <row r="3637" spans="3:3" x14ac:dyDescent="0.2">
      <c r="C3637" s="465"/>
    </row>
    <row r="3638" spans="3:3" x14ac:dyDescent="0.2">
      <c r="C3638" s="465"/>
    </row>
    <row r="3639" spans="3:3" x14ac:dyDescent="0.2">
      <c r="C3639" s="465"/>
    </row>
    <row r="3640" spans="3:3" x14ac:dyDescent="0.2">
      <c r="C3640" s="465"/>
    </row>
    <row r="3641" spans="3:3" x14ac:dyDescent="0.2">
      <c r="C3641" s="465"/>
    </row>
    <row r="3642" spans="3:3" x14ac:dyDescent="0.2">
      <c r="C3642" s="465"/>
    </row>
    <row r="3643" spans="3:3" x14ac:dyDescent="0.2">
      <c r="C3643" s="465"/>
    </row>
    <row r="3644" spans="3:3" x14ac:dyDescent="0.2">
      <c r="C3644" s="465"/>
    </row>
    <row r="3645" spans="3:3" x14ac:dyDescent="0.2">
      <c r="C3645" s="465"/>
    </row>
    <row r="3646" spans="3:3" x14ac:dyDescent="0.2">
      <c r="C3646" s="465"/>
    </row>
    <row r="3647" spans="3:3" x14ac:dyDescent="0.2">
      <c r="C3647" s="465"/>
    </row>
    <row r="3648" spans="3:3" x14ac:dyDescent="0.2">
      <c r="C3648" s="465"/>
    </row>
    <row r="3649" spans="3:3" x14ac:dyDescent="0.2">
      <c r="C3649" s="465"/>
    </row>
    <row r="3650" spans="3:3" x14ac:dyDescent="0.2">
      <c r="C3650" s="465"/>
    </row>
    <row r="3651" spans="3:3" x14ac:dyDescent="0.2">
      <c r="C3651" s="465"/>
    </row>
    <row r="3652" spans="3:3" x14ac:dyDescent="0.2">
      <c r="C3652" s="465"/>
    </row>
    <row r="3653" spans="3:3" x14ac:dyDescent="0.2">
      <c r="C3653" s="465"/>
    </row>
    <row r="3654" spans="3:3" x14ac:dyDescent="0.2">
      <c r="C3654" s="465"/>
    </row>
    <row r="3655" spans="3:3" x14ac:dyDescent="0.2">
      <c r="C3655" s="465"/>
    </row>
    <row r="3656" spans="3:3" x14ac:dyDescent="0.2">
      <c r="C3656" s="465"/>
    </row>
    <row r="3657" spans="3:3" x14ac:dyDescent="0.2">
      <c r="C3657" s="465"/>
    </row>
    <row r="3658" spans="3:3" x14ac:dyDescent="0.2">
      <c r="C3658" s="465"/>
    </row>
    <row r="3659" spans="3:3" x14ac:dyDescent="0.2">
      <c r="C3659" s="465"/>
    </row>
    <row r="3660" spans="3:3" x14ac:dyDescent="0.2">
      <c r="C3660" s="465"/>
    </row>
    <row r="3661" spans="3:3" x14ac:dyDescent="0.2">
      <c r="C3661" s="465"/>
    </row>
    <row r="3662" spans="3:3" x14ac:dyDescent="0.2">
      <c r="C3662" s="465"/>
    </row>
    <row r="3663" spans="3:3" x14ac:dyDescent="0.2">
      <c r="C3663" s="465"/>
    </row>
    <row r="3664" spans="3:3" x14ac:dyDescent="0.2">
      <c r="C3664" s="465"/>
    </row>
    <row r="3665" spans="3:3" x14ac:dyDescent="0.2">
      <c r="C3665" s="465"/>
    </row>
    <row r="3666" spans="3:3" x14ac:dyDescent="0.2">
      <c r="C3666" s="465"/>
    </row>
    <row r="3667" spans="3:3" x14ac:dyDescent="0.2">
      <c r="C3667" s="465"/>
    </row>
    <row r="3668" spans="3:3" x14ac:dyDescent="0.2">
      <c r="C3668" s="465"/>
    </row>
    <row r="3669" spans="3:3" x14ac:dyDescent="0.2">
      <c r="C3669" s="465"/>
    </row>
    <row r="3670" spans="3:3" x14ac:dyDescent="0.2">
      <c r="C3670" s="465"/>
    </row>
    <row r="3671" spans="3:3" x14ac:dyDescent="0.2">
      <c r="C3671" s="465"/>
    </row>
    <row r="3672" spans="3:3" x14ac:dyDescent="0.2">
      <c r="C3672" s="465"/>
    </row>
    <row r="3673" spans="3:3" x14ac:dyDescent="0.2">
      <c r="C3673" s="465"/>
    </row>
    <row r="3674" spans="3:3" x14ac:dyDescent="0.2">
      <c r="C3674" s="465"/>
    </row>
    <row r="3675" spans="3:3" x14ac:dyDescent="0.2">
      <c r="C3675" s="465"/>
    </row>
    <row r="3676" spans="3:3" x14ac:dyDescent="0.2">
      <c r="C3676" s="465"/>
    </row>
    <row r="3677" spans="3:3" x14ac:dyDescent="0.2">
      <c r="C3677" s="465"/>
    </row>
    <row r="3678" spans="3:3" x14ac:dyDescent="0.2">
      <c r="C3678" s="465"/>
    </row>
    <row r="3679" spans="3:3" x14ac:dyDescent="0.2">
      <c r="C3679" s="465"/>
    </row>
    <row r="3680" spans="3:3" x14ac:dyDescent="0.2">
      <c r="C3680" s="465"/>
    </row>
    <row r="3681" spans="3:3" x14ac:dyDescent="0.2">
      <c r="C3681" s="465"/>
    </row>
    <row r="3682" spans="3:3" x14ac:dyDescent="0.2">
      <c r="C3682" s="465"/>
    </row>
    <row r="3683" spans="3:3" x14ac:dyDescent="0.2">
      <c r="C3683" s="465"/>
    </row>
    <row r="3684" spans="3:3" x14ac:dyDescent="0.2">
      <c r="C3684" s="465"/>
    </row>
    <row r="3685" spans="3:3" x14ac:dyDescent="0.2">
      <c r="C3685" s="465"/>
    </row>
    <row r="3686" spans="3:3" x14ac:dyDescent="0.2">
      <c r="C3686" s="465"/>
    </row>
    <row r="3687" spans="3:3" x14ac:dyDescent="0.2">
      <c r="C3687" s="465"/>
    </row>
    <row r="3688" spans="3:3" x14ac:dyDescent="0.2">
      <c r="C3688" s="465"/>
    </row>
    <row r="3689" spans="3:3" x14ac:dyDescent="0.2">
      <c r="C3689" s="465"/>
    </row>
    <row r="3690" spans="3:3" x14ac:dyDescent="0.2">
      <c r="C3690" s="465"/>
    </row>
    <row r="3691" spans="3:3" x14ac:dyDescent="0.2">
      <c r="C3691" s="465"/>
    </row>
    <row r="3692" spans="3:3" x14ac:dyDescent="0.2">
      <c r="C3692" s="465"/>
    </row>
    <row r="3693" spans="3:3" x14ac:dyDescent="0.2">
      <c r="C3693" s="465"/>
    </row>
    <row r="3694" spans="3:3" x14ac:dyDescent="0.2">
      <c r="C3694" s="465"/>
    </row>
    <row r="3695" spans="3:3" x14ac:dyDescent="0.2">
      <c r="C3695" s="465"/>
    </row>
    <row r="3696" spans="3:3" x14ac:dyDescent="0.2">
      <c r="C3696" s="465"/>
    </row>
    <row r="3697" spans="3:3" x14ac:dyDescent="0.2">
      <c r="C3697" s="465"/>
    </row>
    <row r="3698" spans="3:3" x14ac:dyDescent="0.2">
      <c r="C3698" s="465"/>
    </row>
    <row r="3699" spans="3:3" x14ac:dyDescent="0.2">
      <c r="C3699" s="465"/>
    </row>
    <row r="3700" spans="3:3" x14ac:dyDescent="0.2">
      <c r="C3700" s="465"/>
    </row>
    <row r="3701" spans="3:3" x14ac:dyDescent="0.2">
      <c r="C3701" s="465"/>
    </row>
    <row r="3702" spans="3:3" x14ac:dyDescent="0.2">
      <c r="C3702" s="465"/>
    </row>
    <row r="3703" spans="3:3" x14ac:dyDescent="0.2">
      <c r="C3703" s="465"/>
    </row>
    <row r="3704" spans="3:3" x14ac:dyDescent="0.2">
      <c r="C3704" s="465"/>
    </row>
    <row r="3705" spans="3:3" x14ac:dyDescent="0.2">
      <c r="C3705" s="465"/>
    </row>
    <row r="3706" spans="3:3" x14ac:dyDescent="0.2">
      <c r="C3706" s="465"/>
    </row>
    <row r="3707" spans="3:3" x14ac:dyDescent="0.2">
      <c r="C3707" s="465"/>
    </row>
    <row r="3708" spans="3:3" x14ac:dyDescent="0.2">
      <c r="C3708" s="465"/>
    </row>
    <row r="3709" spans="3:3" x14ac:dyDescent="0.2">
      <c r="C3709" s="465"/>
    </row>
    <row r="3710" spans="3:3" x14ac:dyDescent="0.2">
      <c r="C3710" s="465"/>
    </row>
    <row r="3711" spans="3:3" x14ac:dyDescent="0.2">
      <c r="C3711" s="465"/>
    </row>
    <row r="3712" spans="3:3" x14ac:dyDescent="0.2">
      <c r="C3712" s="465"/>
    </row>
    <row r="3713" spans="3:3" x14ac:dyDescent="0.2">
      <c r="C3713" s="465"/>
    </row>
    <row r="3714" spans="3:3" x14ac:dyDescent="0.2">
      <c r="C3714" s="465"/>
    </row>
    <row r="3715" spans="3:3" x14ac:dyDescent="0.2">
      <c r="C3715" s="465"/>
    </row>
    <row r="3716" spans="3:3" x14ac:dyDescent="0.2">
      <c r="C3716" s="465"/>
    </row>
    <row r="3717" spans="3:3" x14ac:dyDescent="0.2">
      <c r="C3717" s="465"/>
    </row>
    <row r="3718" spans="3:3" x14ac:dyDescent="0.2">
      <c r="C3718" s="465"/>
    </row>
    <row r="3719" spans="3:3" x14ac:dyDescent="0.2">
      <c r="C3719" s="465"/>
    </row>
    <row r="3720" spans="3:3" x14ac:dyDescent="0.2">
      <c r="C3720" s="465"/>
    </row>
    <row r="3721" spans="3:3" x14ac:dyDescent="0.2">
      <c r="C3721" s="465"/>
    </row>
    <row r="3722" spans="3:3" x14ac:dyDescent="0.2">
      <c r="C3722" s="465"/>
    </row>
    <row r="3723" spans="3:3" x14ac:dyDescent="0.2">
      <c r="C3723" s="465"/>
    </row>
    <row r="3724" spans="3:3" x14ac:dyDescent="0.2">
      <c r="C3724" s="465"/>
    </row>
    <row r="3725" spans="3:3" x14ac:dyDescent="0.2">
      <c r="C3725" s="465"/>
    </row>
    <row r="3726" spans="3:3" x14ac:dyDescent="0.2">
      <c r="C3726" s="465"/>
    </row>
    <row r="3727" spans="3:3" x14ac:dyDescent="0.2">
      <c r="C3727" s="465"/>
    </row>
    <row r="3728" spans="3:3" x14ac:dyDescent="0.2">
      <c r="C3728" s="465"/>
    </row>
    <row r="3729" spans="3:3" x14ac:dyDescent="0.2">
      <c r="C3729" s="465"/>
    </row>
    <row r="3730" spans="3:3" x14ac:dyDescent="0.2">
      <c r="C3730" s="465"/>
    </row>
    <row r="3731" spans="3:3" x14ac:dyDescent="0.2">
      <c r="C3731" s="465"/>
    </row>
    <row r="3732" spans="3:3" x14ac:dyDescent="0.2">
      <c r="C3732" s="465"/>
    </row>
    <row r="3733" spans="3:3" x14ac:dyDescent="0.2">
      <c r="C3733" s="465"/>
    </row>
    <row r="3734" spans="3:3" x14ac:dyDescent="0.2">
      <c r="C3734" s="465"/>
    </row>
    <row r="3735" spans="3:3" x14ac:dyDescent="0.2">
      <c r="C3735" s="465"/>
    </row>
    <row r="3736" spans="3:3" x14ac:dyDescent="0.2">
      <c r="C3736" s="465"/>
    </row>
    <row r="3737" spans="3:3" x14ac:dyDescent="0.2">
      <c r="C3737" s="465"/>
    </row>
    <row r="3738" spans="3:3" x14ac:dyDescent="0.2">
      <c r="C3738" s="465"/>
    </row>
    <row r="3739" spans="3:3" x14ac:dyDescent="0.2">
      <c r="C3739" s="465"/>
    </row>
    <row r="3740" spans="3:3" x14ac:dyDescent="0.2">
      <c r="C3740" s="465"/>
    </row>
    <row r="3741" spans="3:3" x14ac:dyDescent="0.2">
      <c r="C3741" s="465"/>
    </row>
    <row r="3742" spans="3:3" x14ac:dyDescent="0.2">
      <c r="C3742" s="465"/>
    </row>
    <row r="3743" spans="3:3" x14ac:dyDescent="0.2">
      <c r="C3743" s="465"/>
    </row>
    <row r="3744" spans="3:3" x14ac:dyDescent="0.2">
      <c r="C3744" s="465"/>
    </row>
    <row r="3745" spans="3:3" x14ac:dyDescent="0.2">
      <c r="C3745" s="465"/>
    </row>
    <row r="3746" spans="3:3" x14ac:dyDescent="0.2">
      <c r="C3746" s="465"/>
    </row>
    <row r="3747" spans="3:3" x14ac:dyDescent="0.2">
      <c r="C3747" s="465"/>
    </row>
    <row r="3748" spans="3:3" x14ac:dyDescent="0.2">
      <c r="C3748" s="465"/>
    </row>
    <row r="3749" spans="3:3" x14ac:dyDescent="0.2">
      <c r="C3749" s="465"/>
    </row>
    <row r="3750" spans="3:3" x14ac:dyDescent="0.2">
      <c r="C3750" s="465"/>
    </row>
    <row r="3751" spans="3:3" x14ac:dyDescent="0.2">
      <c r="C3751" s="465"/>
    </row>
    <row r="3752" spans="3:3" x14ac:dyDescent="0.2">
      <c r="C3752" s="465"/>
    </row>
    <row r="3753" spans="3:3" x14ac:dyDescent="0.2">
      <c r="C3753" s="465"/>
    </row>
    <row r="3754" spans="3:3" x14ac:dyDescent="0.2">
      <c r="C3754" s="465"/>
    </row>
    <row r="3755" spans="3:3" x14ac:dyDescent="0.2">
      <c r="C3755" s="465"/>
    </row>
    <row r="3756" spans="3:3" x14ac:dyDescent="0.2">
      <c r="C3756" s="465"/>
    </row>
    <row r="3757" spans="3:3" x14ac:dyDescent="0.2">
      <c r="C3757" s="465"/>
    </row>
    <row r="3758" spans="3:3" x14ac:dyDescent="0.2">
      <c r="C3758" s="465"/>
    </row>
    <row r="3759" spans="3:3" x14ac:dyDescent="0.2">
      <c r="C3759" s="465"/>
    </row>
    <row r="3760" spans="3:3" x14ac:dyDescent="0.2">
      <c r="C3760" s="465"/>
    </row>
    <row r="3761" spans="3:3" x14ac:dyDescent="0.2">
      <c r="C3761" s="465"/>
    </row>
    <row r="3762" spans="3:3" x14ac:dyDescent="0.2">
      <c r="C3762" s="465"/>
    </row>
    <row r="3763" spans="3:3" x14ac:dyDescent="0.2">
      <c r="C3763" s="465"/>
    </row>
    <row r="3764" spans="3:3" x14ac:dyDescent="0.2">
      <c r="C3764" s="465"/>
    </row>
    <row r="3765" spans="3:3" x14ac:dyDescent="0.2">
      <c r="C3765" s="465"/>
    </row>
    <row r="3766" spans="3:3" x14ac:dyDescent="0.2">
      <c r="C3766" s="465"/>
    </row>
    <row r="3767" spans="3:3" x14ac:dyDescent="0.2">
      <c r="C3767" s="465"/>
    </row>
    <row r="3768" spans="3:3" x14ac:dyDescent="0.2">
      <c r="C3768" s="465"/>
    </row>
    <row r="3769" spans="3:3" x14ac:dyDescent="0.2">
      <c r="C3769" s="465"/>
    </row>
    <row r="3770" spans="3:3" x14ac:dyDescent="0.2">
      <c r="C3770" s="465"/>
    </row>
    <row r="3771" spans="3:3" x14ac:dyDescent="0.2">
      <c r="C3771" s="465"/>
    </row>
    <row r="3772" spans="3:3" x14ac:dyDescent="0.2">
      <c r="C3772" s="465"/>
    </row>
    <row r="3773" spans="3:3" x14ac:dyDescent="0.2">
      <c r="C3773" s="465"/>
    </row>
    <row r="3774" spans="3:3" x14ac:dyDescent="0.2">
      <c r="C3774" s="465"/>
    </row>
    <row r="3775" spans="3:3" x14ac:dyDescent="0.2">
      <c r="C3775" s="465"/>
    </row>
    <row r="3776" spans="3:3" x14ac:dyDescent="0.2">
      <c r="C3776" s="465"/>
    </row>
    <row r="3777" spans="3:3" x14ac:dyDescent="0.2">
      <c r="C3777" s="465"/>
    </row>
    <row r="3778" spans="3:3" x14ac:dyDescent="0.2">
      <c r="C3778" s="465"/>
    </row>
    <row r="3779" spans="3:3" x14ac:dyDescent="0.2">
      <c r="C3779" s="465"/>
    </row>
    <row r="3780" spans="3:3" x14ac:dyDescent="0.2">
      <c r="C3780" s="465"/>
    </row>
    <row r="3781" spans="3:3" x14ac:dyDescent="0.2">
      <c r="C3781" s="465"/>
    </row>
    <row r="3782" spans="3:3" x14ac:dyDescent="0.2">
      <c r="C3782" s="465"/>
    </row>
    <row r="3783" spans="3:3" x14ac:dyDescent="0.2">
      <c r="C3783" s="465"/>
    </row>
    <row r="3784" spans="3:3" x14ac:dyDescent="0.2">
      <c r="C3784" s="465"/>
    </row>
    <row r="3785" spans="3:3" x14ac:dyDescent="0.2">
      <c r="C3785" s="465"/>
    </row>
    <row r="3786" spans="3:3" x14ac:dyDescent="0.2">
      <c r="C3786" s="465"/>
    </row>
    <row r="3787" spans="3:3" x14ac:dyDescent="0.2">
      <c r="C3787" s="465"/>
    </row>
    <row r="3788" spans="3:3" x14ac:dyDescent="0.2">
      <c r="C3788" s="465"/>
    </row>
    <row r="3789" spans="3:3" x14ac:dyDescent="0.2">
      <c r="C3789" s="465"/>
    </row>
    <row r="3790" spans="3:3" x14ac:dyDescent="0.2">
      <c r="C3790" s="465"/>
    </row>
    <row r="3791" spans="3:3" x14ac:dyDescent="0.2">
      <c r="C3791" s="465"/>
    </row>
    <row r="3792" spans="3:3" x14ac:dyDescent="0.2">
      <c r="C3792" s="465"/>
    </row>
    <row r="3793" spans="3:3" x14ac:dyDescent="0.2">
      <c r="C3793" s="465"/>
    </row>
    <row r="3794" spans="3:3" x14ac:dyDescent="0.2">
      <c r="C3794" s="465"/>
    </row>
    <row r="3795" spans="3:3" x14ac:dyDescent="0.2">
      <c r="C3795" s="465"/>
    </row>
    <row r="3796" spans="3:3" x14ac:dyDescent="0.2">
      <c r="C3796" s="465"/>
    </row>
    <row r="3797" spans="3:3" x14ac:dyDescent="0.2">
      <c r="C3797" s="465"/>
    </row>
    <row r="3798" spans="3:3" x14ac:dyDescent="0.2">
      <c r="C3798" s="465"/>
    </row>
    <row r="3799" spans="3:3" x14ac:dyDescent="0.2">
      <c r="C3799" s="465"/>
    </row>
    <row r="3800" spans="3:3" x14ac:dyDescent="0.2">
      <c r="C3800" s="465"/>
    </row>
    <row r="3801" spans="3:3" x14ac:dyDescent="0.2">
      <c r="C3801" s="465"/>
    </row>
    <row r="3802" spans="3:3" x14ac:dyDescent="0.2">
      <c r="C3802" s="465"/>
    </row>
    <row r="3803" spans="3:3" x14ac:dyDescent="0.2">
      <c r="C3803" s="465"/>
    </row>
    <row r="3804" spans="3:3" x14ac:dyDescent="0.2">
      <c r="C3804" s="465"/>
    </row>
    <row r="3805" spans="3:3" x14ac:dyDescent="0.2">
      <c r="C3805" s="465"/>
    </row>
    <row r="3806" spans="3:3" x14ac:dyDescent="0.2">
      <c r="C3806" s="465"/>
    </row>
    <row r="3807" spans="3:3" x14ac:dyDescent="0.2">
      <c r="C3807" s="465"/>
    </row>
    <row r="3808" spans="3:3" x14ac:dyDescent="0.2">
      <c r="C3808" s="465"/>
    </row>
    <row r="3809" spans="3:3" x14ac:dyDescent="0.2">
      <c r="C3809" s="465"/>
    </row>
    <row r="3810" spans="3:3" x14ac:dyDescent="0.2">
      <c r="C3810" s="465"/>
    </row>
    <row r="3811" spans="3:3" x14ac:dyDescent="0.2">
      <c r="C3811" s="465"/>
    </row>
    <row r="3812" spans="3:3" x14ac:dyDescent="0.2">
      <c r="C3812" s="465"/>
    </row>
    <row r="3813" spans="3:3" x14ac:dyDescent="0.2">
      <c r="C3813" s="465"/>
    </row>
    <row r="3814" spans="3:3" x14ac:dyDescent="0.2">
      <c r="C3814" s="465"/>
    </row>
    <row r="3815" spans="3:3" x14ac:dyDescent="0.2">
      <c r="C3815" s="465"/>
    </row>
    <row r="3816" spans="3:3" x14ac:dyDescent="0.2">
      <c r="C3816" s="465"/>
    </row>
    <row r="3817" spans="3:3" x14ac:dyDescent="0.2">
      <c r="C3817" s="465"/>
    </row>
    <row r="3818" spans="3:3" x14ac:dyDescent="0.2">
      <c r="C3818" s="465"/>
    </row>
    <row r="3819" spans="3:3" x14ac:dyDescent="0.2">
      <c r="C3819" s="465"/>
    </row>
    <row r="3820" spans="3:3" x14ac:dyDescent="0.2">
      <c r="C3820" s="465"/>
    </row>
    <row r="3821" spans="3:3" x14ac:dyDescent="0.2">
      <c r="C3821" s="465"/>
    </row>
    <row r="3822" spans="3:3" x14ac:dyDescent="0.2">
      <c r="C3822" s="465"/>
    </row>
    <row r="3823" spans="3:3" x14ac:dyDescent="0.2">
      <c r="C3823" s="465"/>
    </row>
    <row r="3824" spans="3:3" x14ac:dyDescent="0.2">
      <c r="C3824" s="465"/>
    </row>
    <row r="3825" spans="3:3" x14ac:dyDescent="0.2">
      <c r="C3825" s="465"/>
    </row>
    <row r="3826" spans="3:3" x14ac:dyDescent="0.2">
      <c r="C3826" s="465"/>
    </row>
    <row r="3827" spans="3:3" x14ac:dyDescent="0.2">
      <c r="C3827" s="465"/>
    </row>
    <row r="3828" spans="3:3" x14ac:dyDescent="0.2">
      <c r="C3828" s="465"/>
    </row>
    <row r="3829" spans="3:3" x14ac:dyDescent="0.2">
      <c r="C3829" s="465"/>
    </row>
    <row r="3830" spans="3:3" x14ac:dyDescent="0.2">
      <c r="C3830" s="465"/>
    </row>
    <row r="3831" spans="3:3" x14ac:dyDescent="0.2">
      <c r="C3831" s="465"/>
    </row>
    <row r="3832" spans="3:3" x14ac:dyDescent="0.2">
      <c r="C3832" s="465"/>
    </row>
    <row r="3833" spans="3:3" x14ac:dyDescent="0.2">
      <c r="C3833" s="465"/>
    </row>
    <row r="3834" spans="3:3" x14ac:dyDescent="0.2">
      <c r="C3834" s="465"/>
    </row>
    <row r="3835" spans="3:3" x14ac:dyDescent="0.2">
      <c r="C3835" s="465"/>
    </row>
    <row r="3836" spans="3:3" x14ac:dyDescent="0.2">
      <c r="C3836" s="465"/>
    </row>
    <row r="3837" spans="3:3" x14ac:dyDescent="0.2">
      <c r="C3837" s="465"/>
    </row>
    <row r="3838" spans="3:3" x14ac:dyDescent="0.2">
      <c r="C3838" s="465"/>
    </row>
    <row r="3839" spans="3:3" x14ac:dyDescent="0.2">
      <c r="C3839" s="465"/>
    </row>
    <row r="3840" spans="3:3" x14ac:dyDescent="0.2">
      <c r="C3840" s="465"/>
    </row>
    <row r="3841" spans="3:3" x14ac:dyDescent="0.2">
      <c r="C3841" s="465"/>
    </row>
    <row r="3842" spans="3:3" x14ac:dyDescent="0.2">
      <c r="C3842" s="465"/>
    </row>
    <row r="3843" spans="3:3" x14ac:dyDescent="0.2">
      <c r="C3843" s="465"/>
    </row>
    <row r="3844" spans="3:3" x14ac:dyDescent="0.2">
      <c r="C3844" s="465"/>
    </row>
    <row r="3845" spans="3:3" x14ac:dyDescent="0.2">
      <c r="C3845" s="465"/>
    </row>
    <row r="3846" spans="3:3" x14ac:dyDescent="0.2">
      <c r="C3846" s="465"/>
    </row>
    <row r="3847" spans="3:3" x14ac:dyDescent="0.2">
      <c r="C3847" s="465"/>
    </row>
    <row r="3848" spans="3:3" x14ac:dyDescent="0.2">
      <c r="C3848" s="465"/>
    </row>
    <row r="3849" spans="3:3" x14ac:dyDescent="0.2">
      <c r="C3849" s="465"/>
    </row>
    <row r="3850" spans="3:3" x14ac:dyDescent="0.2">
      <c r="C3850" s="465"/>
    </row>
    <row r="3851" spans="3:3" x14ac:dyDescent="0.2">
      <c r="C3851" s="465"/>
    </row>
    <row r="3852" spans="3:3" x14ac:dyDescent="0.2">
      <c r="C3852" s="465"/>
    </row>
    <row r="3853" spans="3:3" x14ac:dyDescent="0.2">
      <c r="C3853" s="465"/>
    </row>
    <row r="3854" spans="3:3" x14ac:dyDescent="0.2">
      <c r="C3854" s="465"/>
    </row>
    <row r="3855" spans="3:3" x14ac:dyDescent="0.2">
      <c r="C3855" s="465"/>
    </row>
    <row r="3856" spans="3:3" x14ac:dyDescent="0.2">
      <c r="C3856" s="465"/>
    </row>
    <row r="3857" spans="3:3" x14ac:dyDescent="0.2">
      <c r="C3857" s="465"/>
    </row>
    <row r="3858" spans="3:3" x14ac:dyDescent="0.2">
      <c r="C3858" s="465"/>
    </row>
    <row r="3859" spans="3:3" x14ac:dyDescent="0.2">
      <c r="C3859" s="465"/>
    </row>
    <row r="3860" spans="3:3" x14ac:dyDescent="0.2">
      <c r="C3860" s="465"/>
    </row>
    <row r="3861" spans="3:3" x14ac:dyDescent="0.2">
      <c r="C3861" s="465"/>
    </row>
    <row r="3862" spans="3:3" x14ac:dyDescent="0.2">
      <c r="C3862" s="465"/>
    </row>
    <row r="3863" spans="3:3" x14ac:dyDescent="0.2">
      <c r="C3863" s="465"/>
    </row>
    <row r="3864" spans="3:3" x14ac:dyDescent="0.2">
      <c r="C3864" s="465"/>
    </row>
    <row r="3865" spans="3:3" x14ac:dyDescent="0.2">
      <c r="C3865" s="465"/>
    </row>
    <row r="3866" spans="3:3" x14ac:dyDescent="0.2">
      <c r="C3866" s="465"/>
    </row>
    <row r="3867" spans="3:3" x14ac:dyDescent="0.2">
      <c r="C3867" s="465"/>
    </row>
    <row r="3868" spans="3:3" x14ac:dyDescent="0.2">
      <c r="C3868" s="465"/>
    </row>
    <row r="3869" spans="3:3" x14ac:dyDescent="0.2">
      <c r="C3869" s="465"/>
    </row>
    <row r="3870" spans="3:3" x14ac:dyDescent="0.2">
      <c r="C3870" s="465"/>
    </row>
    <row r="3871" spans="3:3" x14ac:dyDescent="0.2">
      <c r="C3871" s="465"/>
    </row>
    <row r="3872" spans="3:3" x14ac:dyDescent="0.2">
      <c r="C3872" s="465"/>
    </row>
    <row r="3873" spans="3:3" x14ac:dyDescent="0.2">
      <c r="C3873" s="465"/>
    </row>
    <row r="3874" spans="3:3" x14ac:dyDescent="0.2">
      <c r="C3874" s="465"/>
    </row>
    <row r="3875" spans="3:3" x14ac:dyDescent="0.2">
      <c r="C3875" s="465"/>
    </row>
    <row r="3876" spans="3:3" x14ac:dyDescent="0.2">
      <c r="C3876" s="465"/>
    </row>
    <row r="3877" spans="3:3" x14ac:dyDescent="0.2">
      <c r="C3877" s="465"/>
    </row>
    <row r="3878" spans="3:3" x14ac:dyDescent="0.2">
      <c r="C3878" s="465"/>
    </row>
    <row r="3879" spans="3:3" x14ac:dyDescent="0.2">
      <c r="C3879" s="465"/>
    </row>
    <row r="3880" spans="3:3" x14ac:dyDescent="0.2">
      <c r="C3880" s="465"/>
    </row>
    <row r="3881" spans="3:3" x14ac:dyDescent="0.2">
      <c r="C3881" s="465"/>
    </row>
    <row r="3882" spans="3:3" x14ac:dyDescent="0.2">
      <c r="C3882" s="465"/>
    </row>
    <row r="3883" spans="3:3" x14ac:dyDescent="0.2">
      <c r="C3883" s="465"/>
    </row>
    <row r="3884" spans="3:3" x14ac:dyDescent="0.2">
      <c r="C3884" s="465"/>
    </row>
    <row r="3885" spans="3:3" x14ac:dyDescent="0.2">
      <c r="C3885" s="465"/>
    </row>
    <row r="3886" spans="3:3" x14ac:dyDescent="0.2">
      <c r="C3886" s="465"/>
    </row>
    <row r="3887" spans="3:3" x14ac:dyDescent="0.2">
      <c r="C3887" s="465"/>
    </row>
    <row r="3888" spans="3:3" x14ac:dyDescent="0.2">
      <c r="C3888" s="465"/>
    </row>
    <row r="3889" spans="3:3" x14ac:dyDescent="0.2">
      <c r="C3889" s="465"/>
    </row>
    <row r="3890" spans="3:3" x14ac:dyDescent="0.2">
      <c r="C3890" s="465"/>
    </row>
    <row r="3891" spans="3:3" x14ac:dyDescent="0.2">
      <c r="C3891" s="465"/>
    </row>
    <row r="3892" spans="3:3" x14ac:dyDescent="0.2">
      <c r="C3892" s="465"/>
    </row>
    <row r="3893" spans="3:3" x14ac:dyDescent="0.2">
      <c r="C3893" s="465"/>
    </row>
    <row r="3894" spans="3:3" x14ac:dyDescent="0.2">
      <c r="C3894" s="465"/>
    </row>
    <row r="3895" spans="3:3" x14ac:dyDescent="0.2">
      <c r="C3895" s="465"/>
    </row>
    <row r="3896" spans="3:3" x14ac:dyDescent="0.2">
      <c r="C3896" s="465"/>
    </row>
    <row r="3897" spans="3:3" x14ac:dyDescent="0.2">
      <c r="C3897" s="465"/>
    </row>
    <row r="3898" spans="3:3" x14ac:dyDescent="0.2">
      <c r="C3898" s="465"/>
    </row>
    <row r="3899" spans="3:3" x14ac:dyDescent="0.2">
      <c r="C3899" s="465"/>
    </row>
    <row r="3900" spans="3:3" x14ac:dyDescent="0.2">
      <c r="C3900" s="465"/>
    </row>
    <row r="3901" spans="3:3" x14ac:dyDescent="0.2">
      <c r="C3901" s="465"/>
    </row>
    <row r="3902" spans="3:3" x14ac:dyDescent="0.2">
      <c r="C3902" s="465"/>
    </row>
    <row r="3903" spans="3:3" x14ac:dyDescent="0.2">
      <c r="C3903" s="465"/>
    </row>
    <row r="3904" spans="3:3" x14ac:dyDescent="0.2">
      <c r="C3904" s="465"/>
    </row>
    <row r="3905" spans="3:3" x14ac:dyDescent="0.2">
      <c r="C3905" s="465"/>
    </row>
    <row r="3906" spans="3:3" x14ac:dyDescent="0.2">
      <c r="C3906" s="465"/>
    </row>
    <row r="3907" spans="3:3" x14ac:dyDescent="0.2">
      <c r="C3907" s="465"/>
    </row>
    <row r="3908" spans="3:3" x14ac:dyDescent="0.2">
      <c r="C3908" s="465"/>
    </row>
    <row r="3909" spans="3:3" x14ac:dyDescent="0.2">
      <c r="C3909" s="465"/>
    </row>
    <row r="3910" spans="3:3" x14ac:dyDescent="0.2">
      <c r="C3910" s="465"/>
    </row>
    <row r="3911" spans="3:3" x14ac:dyDescent="0.2">
      <c r="C3911" s="465"/>
    </row>
    <row r="3912" spans="3:3" x14ac:dyDescent="0.2">
      <c r="C3912" s="465"/>
    </row>
    <row r="3913" spans="3:3" x14ac:dyDescent="0.2">
      <c r="C3913" s="465"/>
    </row>
    <row r="3914" spans="3:3" x14ac:dyDescent="0.2">
      <c r="C3914" s="465"/>
    </row>
    <row r="3915" spans="3:3" x14ac:dyDescent="0.2">
      <c r="C3915" s="465"/>
    </row>
    <row r="3916" spans="3:3" x14ac:dyDescent="0.2">
      <c r="C3916" s="465"/>
    </row>
    <row r="3917" spans="3:3" x14ac:dyDescent="0.2">
      <c r="C3917" s="465"/>
    </row>
    <row r="3918" spans="3:3" x14ac:dyDescent="0.2">
      <c r="C3918" s="465"/>
    </row>
    <row r="3919" spans="3:3" x14ac:dyDescent="0.2">
      <c r="C3919" s="465"/>
    </row>
    <row r="3920" spans="3:3" x14ac:dyDescent="0.2">
      <c r="C3920" s="465"/>
    </row>
    <row r="3921" spans="3:3" x14ac:dyDescent="0.2">
      <c r="C3921" s="465"/>
    </row>
    <row r="3922" spans="3:3" x14ac:dyDescent="0.2">
      <c r="C3922" s="465"/>
    </row>
    <row r="3923" spans="3:3" x14ac:dyDescent="0.2">
      <c r="C3923" s="465"/>
    </row>
    <row r="3924" spans="3:3" x14ac:dyDescent="0.2">
      <c r="C3924" s="465"/>
    </row>
    <row r="3925" spans="3:3" x14ac:dyDescent="0.2">
      <c r="C3925" s="465"/>
    </row>
    <row r="3926" spans="3:3" x14ac:dyDescent="0.2">
      <c r="C3926" s="465"/>
    </row>
    <row r="3927" spans="3:3" x14ac:dyDescent="0.2">
      <c r="C3927" s="465"/>
    </row>
    <row r="3928" spans="3:3" x14ac:dyDescent="0.2">
      <c r="C3928" s="465"/>
    </row>
    <row r="3929" spans="3:3" x14ac:dyDescent="0.2">
      <c r="C3929" s="465"/>
    </row>
    <row r="3930" spans="3:3" x14ac:dyDescent="0.2">
      <c r="C3930" s="465"/>
    </row>
    <row r="3931" spans="3:3" x14ac:dyDescent="0.2">
      <c r="C3931" s="465"/>
    </row>
    <row r="3932" spans="3:3" x14ac:dyDescent="0.2">
      <c r="C3932" s="465"/>
    </row>
    <row r="3933" spans="3:3" x14ac:dyDescent="0.2">
      <c r="C3933" s="465"/>
    </row>
    <row r="3934" spans="3:3" x14ac:dyDescent="0.2">
      <c r="C3934" s="465"/>
    </row>
    <row r="3935" spans="3:3" x14ac:dyDescent="0.2">
      <c r="C3935" s="465"/>
    </row>
    <row r="3936" spans="3:3" x14ac:dyDescent="0.2">
      <c r="C3936" s="465"/>
    </row>
    <row r="3937" spans="3:3" x14ac:dyDescent="0.2">
      <c r="C3937" s="465"/>
    </row>
    <row r="3938" spans="3:3" x14ac:dyDescent="0.2">
      <c r="C3938" s="465"/>
    </row>
    <row r="3939" spans="3:3" x14ac:dyDescent="0.2">
      <c r="C3939" s="465"/>
    </row>
    <row r="3940" spans="3:3" x14ac:dyDescent="0.2">
      <c r="C3940" s="465"/>
    </row>
    <row r="3941" spans="3:3" x14ac:dyDescent="0.2">
      <c r="C3941" s="465"/>
    </row>
    <row r="3942" spans="3:3" x14ac:dyDescent="0.2">
      <c r="C3942" s="465"/>
    </row>
    <row r="3943" spans="3:3" x14ac:dyDescent="0.2">
      <c r="C3943" s="465"/>
    </row>
    <row r="3944" spans="3:3" x14ac:dyDescent="0.2">
      <c r="C3944" s="465"/>
    </row>
    <row r="3945" spans="3:3" x14ac:dyDescent="0.2">
      <c r="C3945" s="465"/>
    </row>
    <row r="3946" spans="3:3" x14ac:dyDescent="0.2">
      <c r="C3946" s="465"/>
    </row>
    <row r="3947" spans="3:3" x14ac:dyDescent="0.2">
      <c r="C3947" s="465"/>
    </row>
    <row r="3948" spans="3:3" x14ac:dyDescent="0.2">
      <c r="C3948" s="465"/>
    </row>
    <row r="3949" spans="3:3" x14ac:dyDescent="0.2">
      <c r="C3949" s="465"/>
    </row>
    <row r="3950" spans="3:3" x14ac:dyDescent="0.2">
      <c r="C3950" s="465"/>
    </row>
    <row r="3951" spans="3:3" x14ac:dyDescent="0.2">
      <c r="C3951" s="465"/>
    </row>
    <row r="3952" spans="3:3" x14ac:dyDescent="0.2">
      <c r="C3952" s="465"/>
    </row>
    <row r="3953" spans="3:3" x14ac:dyDescent="0.2">
      <c r="C3953" s="465"/>
    </row>
    <row r="3954" spans="3:3" x14ac:dyDescent="0.2">
      <c r="C3954" s="465"/>
    </row>
    <row r="3955" spans="3:3" x14ac:dyDescent="0.2">
      <c r="C3955" s="465"/>
    </row>
    <row r="3956" spans="3:3" x14ac:dyDescent="0.2">
      <c r="C3956" s="465"/>
    </row>
    <row r="3957" spans="3:3" x14ac:dyDescent="0.2">
      <c r="C3957" s="465"/>
    </row>
    <row r="3958" spans="3:3" x14ac:dyDescent="0.2">
      <c r="C3958" s="465"/>
    </row>
    <row r="3959" spans="3:3" x14ac:dyDescent="0.2">
      <c r="C3959" s="465"/>
    </row>
    <row r="3960" spans="3:3" x14ac:dyDescent="0.2">
      <c r="C3960" s="465"/>
    </row>
    <row r="3961" spans="3:3" x14ac:dyDescent="0.2">
      <c r="C3961" s="465"/>
    </row>
    <row r="3962" spans="3:3" x14ac:dyDescent="0.2">
      <c r="C3962" s="465"/>
    </row>
    <row r="3963" spans="3:3" x14ac:dyDescent="0.2">
      <c r="C3963" s="465"/>
    </row>
    <row r="3964" spans="3:3" x14ac:dyDescent="0.2">
      <c r="C3964" s="465"/>
    </row>
    <row r="3965" spans="3:3" x14ac:dyDescent="0.2">
      <c r="C3965" s="465"/>
    </row>
    <row r="3966" spans="3:3" x14ac:dyDescent="0.2">
      <c r="C3966" s="465"/>
    </row>
    <row r="3967" spans="3:3" x14ac:dyDescent="0.2">
      <c r="C3967" s="465"/>
    </row>
    <row r="3968" spans="3:3" x14ac:dyDescent="0.2">
      <c r="C3968" s="465"/>
    </row>
    <row r="3969" spans="3:3" x14ac:dyDescent="0.2">
      <c r="C3969" s="465"/>
    </row>
    <row r="3970" spans="3:3" x14ac:dyDescent="0.2">
      <c r="C3970" s="465"/>
    </row>
    <row r="3971" spans="3:3" x14ac:dyDescent="0.2">
      <c r="C3971" s="465"/>
    </row>
    <row r="3972" spans="3:3" x14ac:dyDescent="0.2">
      <c r="C3972" s="465"/>
    </row>
    <row r="3973" spans="3:3" x14ac:dyDescent="0.2">
      <c r="C3973" s="465"/>
    </row>
    <row r="3974" spans="3:3" x14ac:dyDescent="0.2">
      <c r="C3974" s="465"/>
    </row>
    <row r="3975" spans="3:3" x14ac:dyDescent="0.2">
      <c r="C3975" s="465"/>
    </row>
    <row r="3976" spans="3:3" x14ac:dyDescent="0.2">
      <c r="C3976" s="465"/>
    </row>
    <row r="3977" spans="3:3" x14ac:dyDescent="0.2">
      <c r="C3977" s="465"/>
    </row>
    <row r="3978" spans="3:3" x14ac:dyDescent="0.2">
      <c r="C3978" s="465"/>
    </row>
    <row r="3979" spans="3:3" x14ac:dyDescent="0.2">
      <c r="C3979" s="465"/>
    </row>
    <row r="3980" spans="3:3" x14ac:dyDescent="0.2">
      <c r="C3980" s="465"/>
    </row>
    <row r="3981" spans="3:3" x14ac:dyDescent="0.2">
      <c r="C3981" s="465"/>
    </row>
    <row r="3982" spans="3:3" x14ac:dyDescent="0.2">
      <c r="C3982" s="465"/>
    </row>
    <row r="3983" spans="3:3" x14ac:dyDescent="0.2">
      <c r="C3983" s="465"/>
    </row>
    <row r="3984" spans="3:3" x14ac:dyDescent="0.2">
      <c r="C3984" s="465"/>
    </row>
    <row r="3985" spans="3:3" x14ac:dyDescent="0.2">
      <c r="C3985" s="465"/>
    </row>
    <row r="3986" spans="3:3" x14ac:dyDescent="0.2">
      <c r="C3986" s="465"/>
    </row>
    <row r="3987" spans="3:3" x14ac:dyDescent="0.2">
      <c r="C3987" s="465"/>
    </row>
    <row r="3988" spans="3:3" x14ac:dyDescent="0.2">
      <c r="C3988" s="465"/>
    </row>
    <row r="3989" spans="3:3" x14ac:dyDescent="0.2">
      <c r="C3989" s="465"/>
    </row>
    <row r="3990" spans="3:3" x14ac:dyDescent="0.2">
      <c r="C3990" s="465"/>
    </row>
    <row r="3991" spans="3:3" x14ac:dyDescent="0.2">
      <c r="C3991" s="465"/>
    </row>
    <row r="3992" spans="3:3" x14ac:dyDescent="0.2">
      <c r="C3992" s="465"/>
    </row>
    <row r="3993" spans="3:3" x14ac:dyDescent="0.2">
      <c r="C3993" s="465"/>
    </row>
    <row r="3994" spans="3:3" x14ac:dyDescent="0.2">
      <c r="C3994" s="465"/>
    </row>
    <row r="3995" spans="3:3" x14ac:dyDescent="0.2">
      <c r="C3995" s="465"/>
    </row>
    <row r="3996" spans="3:3" x14ac:dyDescent="0.2">
      <c r="C3996" s="465"/>
    </row>
    <row r="3997" spans="3:3" x14ac:dyDescent="0.2">
      <c r="C3997" s="465"/>
    </row>
    <row r="3998" spans="3:3" x14ac:dyDescent="0.2">
      <c r="C3998" s="465"/>
    </row>
    <row r="3999" spans="3:3" x14ac:dyDescent="0.2">
      <c r="C3999" s="465"/>
    </row>
    <row r="4000" spans="3:3" x14ac:dyDescent="0.2">
      <c r="C4000" s="465"/>
    </row>
    <row r="4001" spans="3:3" x14ac:dyDescent="0.2">
      <c r="C4001" s="465"/>
    </row>
    <row r="4002" spans="3:3" x14ac:dyDescent="0.2">
      <c r="C4002" s="465"/>
    </row>
    <row r="4003" spans="3:3" x14ac:dyDescent="0.2">
      <c r="C4003" s="465"/>
    </row>
    <row r="4004" spans="3:3" x14ac:dyDescent="0.2">
      <c r="C4004" s="465"/>
    </row>
    <row r="4005" spans="3:3" x14ac:dyDescent="0.2">
      <c r="C4005" s="465"/>
    </row>
    <row r="4006" spans="3:3" x14ac:dyDescent="0.2">
      <c r="C4006" s="465"/>
    </row>
    <row r="4007" spans="3:3" x14ac:dyDescent="0.2">
      <c r="C4007" s="465"/>
    </row>
    <row r="4008" spans="3:3" x14ac:dyDescent="0.2">
      <c r="C4008" s="465"/>
    </row>
    <row r="4009" spans="3:3" x14ac:dyDescent="0.2">
      <c r="C4009" s="465"/>
    </row>
    <row r="4010" spans="3:3" x14ac:dyDescent="0.2">
      <c r="C4010" s="465"/>
    </row>
    <row r="4011" spans="3:3" x14ac:dyDescent="0.2">
      <c r="C4011" s="465"/>
    </row>
    <row r="4012" spans="3:3" x14ac:dyDescent="0.2">
      <c r="C4012" s="465"/>
    </row>
    <row r="4013" spans="3:3" x14ac:dyDescent="0.2">
      <c r="C4013" s="465"/>
    </row>
    <row r="4014" spans="3:3" x14ac:dyDescent="0.2">
      <c r="C4014" s="465"/>
    </row>
    <row r="4015" spans="3:3" x14ac:dyDescent="0.2">
      <c r="C4015" s="465"/>
    </row>
    <row r="4016" spans="3:3" x14ac:dyDescent="0.2">
      <c r="C4016" s="465"/>
    </row>
    <row r="4017" spans="3:3" x14ac:dyDescent="0.2">
      <c r="C4017" s="465"/>
    </row>
    <row r="4018" spans="3:3" x14ac:dyDescent="0.2">
      <c r="C4018" s="465"/>
    </row>
    <row r="4019" spans="3:3" x14ac:dyDescent="0.2">
      <c r="C4019" s="465"/>
    </row>
    <row r="4020" spans="3:3" x14ac:dyDescent="0.2">
      <c r="C4020" s="465"/>
    </row>
    <row r="4021" spans="3:3" x14ac:dyDescent="0.2">
      <c r="C4021" s="465"/>
    </row>
    <row r="4022" spans="3:3" x14ac:dyDescent="0.2">
      <c r="C4022" s="465"/>
    </row>
    <row r="4023" spans="3:3" x14ac:dyDescent="0.2">
      <c r="C4023" s="465"/>
    </row>
    <row r="4024" spans="3:3" x14ac:dyDescent="0.2">
      <c r="C4024" s="465"/>
    </row>
    <row r="4025" spans="3:3" x14ac:dyDescent="0.2">
      <c r="C4025" s="465"/>
    </row>
    <row r="4026" spans="3:3" x14ac:dyDescent="0.2">
      <c r="C4026" s="465"/>
    </row>
    <row r="4027" spans="3:3" x14ac:dyDescent="0.2">
      <c r="C4027" s="465"/>
    </row>
    <row r="4028" spans="3:3" x14ac:dyDescent="0.2">
      <c r="C4028" s="465"/>
    </row>
    <row r="4029" spans="3:3" x14ac:dyDescent="0.2">
      <c r="C4029" s="465"/>
    </row>
    <row r="4030" spans="3:3" x14ac:dyDescent="0.2">
      <c r="C4030" s="465"/>
    </row>
    <row r="4031" spans="3:3" x14ac:dyDescent="0.2">
      <c r="C4031" s="465"/>
    </row>
    <row r="4032" spans="3:3" x14ac:dyDescent="0.2">
      <c r="C4032" s="465"/>
    </row>
    <row r="4033" spans="3:3" x14ac:dyDescent="0.2">
      <c r="C4033" s="465"/>
    </row>
    <row r="4034" spans="3:3" x14ac:dyDescent="0.2">
      <c r="C4034" s="465"/>
    </row>
    <row r="4035" spans="3:3" x14ac:dyDescent="0.2">
      <c r="C4035" s="465"/>
    </row>
    <row r="4036" spans="3:3" x14ac:dyDescent="0.2">
      <c r="C4036" s="465"/>
    </row>
    <row r="4037" spans="3:3" x14ac:dyDescent="0.2">
      <c r="C4037" s="465"/>
    </row>
    <row r="4038" spans="3:3" x14ac:dyDescent="0.2">
      <c r="C4038" s="465"/>
    </row>
    <row r="4039" spans="3:3" x14ac:dyDescent="0.2">
      <c r="C4039" s="465"/>
    </row>
    <row r="4040" spans="3:3" x14ac:dyDescent="0.2">
      <c r="C4040" s="465"/>
    </row>
    <row r="4041" spans="3:3" x14ac:dyDescent="0.2">
      <c r="C4041" s="465"/>
    </row>
    <row r="4042" spans="3:3" x14ac:dyDescent="0.2">
      <c r="C4042" s="465"/>
    </row>
    <row r="4043" spans="3:3" x14ac:dyDescent="0.2">
      <c r="C4043" s="465"/>
    </row>
    <row r="4044" spans="3:3" x14ac:dyDescent="0.2">
      <c r="C4044" s="465"/>
    </row>
    <row r="4045" spans="3:3" x14ac:dyDescent="0.2">
      <c r="C4045" s="465"/>
    </row>
    <row r="4046" spans="3:3" x14ac:dyDescent="0.2">
      <c r="C4046" s="465"/>
    </row>
    <row r="4047" spans="3:3" x14ac:dyDescent="0.2">
      <c r="C4047" s="465"/>
    </row>
    <row r="4048" spans="3:3" x14ac:dyDescent="0.2">
      <c r="C4048" s="465"/>
    </row>
    <row r="4049" spans="3:3" x14ac:dyDescent="0.2">
      <c r="C4049" s="465"/>
    </row>
    <row r="4050" spans="3:3" x14ac:dyDescent="0.2">
      <c r="C4050" s="465"/>
    </row>
    <row r="4051" spans="3:3" x14ac:dyDescent="0.2">
      <c r="C4051" s="465"/>
    </row>
    <row r="4052" spans="3:3" x14ac:dyDescent="0.2">
      <c r="C4052" s="465"/>
    </row>
    <row r="4053" spans="3:3" x14ac:dyDescent="0.2">
      <c r="C4053" s="465"/>
    </row>
    <row r="4054" spans="3:3" x14ac:dyDescent="0.2">
      <c r="C4054" s="465"/>
    </row>
    <row r="4055" spans="3:3" x14ac:dyDescent="0.2">
      <c r="C4055" s="465"/>
    </row>
    <row r="4056" spans="3:3" x14ac:dyDescent="0.2">
      <c r="C4056" s="465"/>
    </row>
    <row r="4057" spans="3:3" x14ac:dyDescent="0.2">
      <c r="C4057" s="465"/>
    </row>
    <row r="4058" spans="3:3" x14ac:dyDescent="0.2">
      <c r="C4058" s="465"/>
    </row>
    <row r="4059" spans="3:3" x14ac:dyDescent="0.2">
      <c r="C4059" s="465"/>
    </row>
    <row r="4060" spans="3:3" x14ac:dyDescent="0.2">
      <c r="C4060" s="465"/>
    </row>
    <row r="4061" spans="3:3" x14ac:dyDescent="0.2">
      <c r="C4061" s="465"/>
    </row>
    <row r="4062" spans="3:3" x14ac:dyDescent="0.2">
      <c r="C4062" s="465"/>
    </row>
    <row r="4063" spans="3:3" x14ac:dyDescent="0.2">
      <c r="C4063" s="465"/>
    </row>
    <row r="4064" spans="3:3" x14ac:dyDescent="0.2">
      <c r="C4064" s="465"/>
    </row>
    <row r="4065" spans="3:3" x14ac:dyDescent="0.2">
      <c r="C4065" s="465"/>
    </row>
    <row r="4066" spans="3:3" x14ac:dyDescent="0.2">
      <c r="C4066" s="465"/>
    </row>
    <row r="4067" spans="3:3" x14ac:dyDescent="0.2">
      <c r="C4067" s="465"/>
    </row>
    <row r="4068" spans="3:3" x14ac:dyDescent="0.2">
      <c r="C4068" s="465"/>
    </row>
    <row r="4069" spans="3:3" x14ac:dyDescent="0.2">
      <c r="C4069" s="465"/>
    </row>
    <row r="4070" spans="3:3" x14ac:dyDescent="0.2">
      <c r="C4070" s="465"/>
    </row>
    <row r="4071" spans="3:3" x14ac:dyDescent="0.2">
      <c r="C4071" s="465"/>
    </row>
    <row r="4072" spans="3:3" x14ac:dyDescent="0.2">
      <c r="C4072" s="465"/>
    </row>
    <row r="4073" spans="3:3" x14ac:dyDescent="0.2">
      <c r="C4073" s="465"/>
    </row>
    <row r="4074" spans="3:3" x14ac:dyDescent="0.2">
      <c r="C4074" s="465"/>
    </row>
    <row r="4075" spans="3:3" x14ac:dyDescent="0.2">
      <c r="C4075" s="465"/>
    </row>
    <row r="4076" spans="3:3" x14ac:dyDescent="0.2">
      <c r="C4076" s="465"/>
    </row>
    <row r="4077" spans="3:3" x14ac:dyDescent="0.2">
      <c r="C4077" s="465"/>
    </row>
    <row r="4078" spans="3:3" x14ac:dyDescent="0.2">
      <c r="C4078" s="465"/>
    </row>
    <row r="4079" spans="3:3" x14ac:dyDescent="0.2">
      <c r="C4079" s="465"/>
    </row>
    <row r="4080" spans="3:3" x14ac:dyDescent="0.2">
      <c r="C4080" s="465"/>
    </row>
    <row r="4081" spans="3:3" x14ac:dyDescent="0.2">
      <c r="C4081" s="465"/>
    </row>
    <row r="4082" spans="3:3" x14ac:dyDescent="0.2">
      <c r="C4082" s="465"/>
    </row>
    <row r="4083" spans="3:3" x14ac:dyDescent="0.2">
      <c r="C4083" s="465"/>
    </row>
    <row r="4084" spans="3:3" x14ac:dyDescent="0.2">
      <c r="C4084" s="465"/>
    </row>
    <row r="4085" spans="3:3" x14ac:dyDescent="0.2">
      <c r="C4085" s="465"/>
    </row>
    <row r="4086" spans="3:3" x14ac:dyDescent="0.2">
      <c r="C4086" s="465"/>
    </row>
    <row r="4087" spans="3:3" x14ac:dyDescent="0.2">
      <c r="C4087" s="465"/>
    </row>
    <row r="4088" spans="3:3" x14ac:dyDescent="0.2">
      <c r="C4088" s="465"/>
    </row>
    <row r="4089" spans="3:3" x14ac:dyDescent="0.2">
      <c r="C4089" s="465"/>
    </row>
    <row r="4090" spans="3:3" x14ac:dyDescent="0.2">
      <c r="C4090" s="465"/>
    </row>
    <row r="4091" spans="3:3" x14ac:dyDescent="0.2">
      <c r="C4091" s="465"/>
    </row>
    <row r="4092" spans="3:3" x14ac:dyDescent="0.2">
      <c r="C4092" s="465"/>
    </row>
    <row r="4093" spans="3:3" x14ac:dyDescent="0.2">
      <c r="C4093" s="465"/>
    </row>
    <row r="4094" spans="3:3" x14ac:dyDescent="0.2">
      <c r="C4094" s="465"/>
    </row>
    <row r="4095" spans="3:3" x14ac:dyDescent="0.2">
      <c r="C4095" s="465"/>
    </row>
    <row r="4096" spans="3:3" x14ac:dyDescent="0.2">
      <c r="C4096" s="465"/>
    </row>
    <row r="4097" spans="3:3" x14ac:dyDescent="0.2">
      <c r="C4097" s="465"/>
    </row>
    <row r="4098" spans="3:3" x14ac:dyDescent="0.2">
      <c r="C4098" s="465"/>
    </row>
    <row r="4099" spans="3:3" x14ac:dyDescent="0.2">
      <c r="C4099" s="465"/>
    </row>
    <row r="4100" spans="3:3" x14ac:dyDescent="0.2">
      <c r="C4100" s="465"/>
    </row>
    <row r="4101" spans="3:3" x14ac:dyDescent="0.2">
      <c r="C4101" s="465"/>
    </row>
    <row r="4102" spans="3:3" x14ac:dyDescent="0.2">
      <c r="C4102" s="465"/>
    </row>
    <row r="4103" spans="3:3" x14ac:dyDescent="0.2">
      <c r="C4103" s="465"/>
    </row>
    <row r="4104" spans="3:3" x14ac:dyDescent="0.2">
      <c r="C4104" s="465"/>
    </row>
    <row r="4105" spans="3:3" x14ac:dyDescent="0.2">
      <c r="C4105" s="465"/>
    </row>
    <row r="4106" spans="3:3" x14ac:dyDescent="0.2">
      <c r="C4106" s="465"/>
    </row>
    <row r="4107" spans="3:3" x14ac:dyDescent="0.2">
      <c r="C4107" s="465"/>
    </row>
    <row r="4108" spans="3:3" x14ac:dyDescent="0.2">
      <c r="C4108" s="465"/>
    </row>
    <row r="4109" spans="3:3" x14ac:dyDescent="0.2">
      <c r="C4109" s="465"/>
    </row>
    <row r="4110" spans="3:3" x14ac:dyDescent="0.2">
      <c r="C4110" s="465"/>
    </row>
    <row r="4111" spans="3:3" x14ac:dyDescent="0.2">
      <c r="C4111" s="465"/>
    </row>
    <row r="4112" spans="3:3" x14ac:dyDescent="0.2">
      <c r="C4112" s="465"/>
    </row>
    <row r="4113" spans="3:3" x14ac:dyDescent="0.2">
      <c r="C4113" s="465"/>
    </row>
    <row r="4114" spans="3:3" x14ac:dyDescent="0.2">
      <c r="C4114" s="465"/>
    </row>
    <row r="4115" spans="3:3" x14ac:dyDescent="0.2">
      <c r="C4115" s="465"/>
    </row>
    <row r="4116" spans="3:3" x14ac:dyDescent="0.2">
      <c r="C4116" s="465"/>
    </row>
    <row r="4117" spans="3:3" x14ac:dyDescent="0.2">
      <c r="C4117" s="465"/>
    </row>
    <row r="4118" spans="3:3" x14ac:dyDescent="0.2">
      <c r="C4118" s="465"/>
    </row>
    <row r="4119" spans="3:3" x14ac:dyDescent="0.2">
      <c r="C4119" s="465"/>
    </row>
    <row r="4120" spans="3:3" x14ac:dyDescent="0.2">
      <c r="C4120" s="465"/>
    </row>
    <row r="4121" spans="3:3" x14ac:dyDescent="0.2">
      <c r="C4121" s="465"/>
    </row>
    <row r="4122" spans="3:3" x14ac:dyDescent="0.2">
      <c r="C4122" s="465"/>
    </row>
    <row r="4123" spans="3:3" x14ac:dyDescent="0.2">
      <c r="C4123" s="465"/>
    </row>
    <row r="4124" spans="3:3" x14ac:dyDescent="0.2">
      <c r="C4124" s="465"/>
    </row>
    <row r="4125" spans="3:3" x14ac:dyDescent="0.2">
      <c r="C4125" s="465"/>
    </row>
    <row r="4126" spans="3:3" x14ac:dyDescent="0.2">
      <c r="C4126" s="465"/>
    </row>
    <row r="4127" spans="3:3" x14ac:dyDescent="0.2">
      <c r="C4127" s="465"/>
    </row>
    <row r="4128" spans="3:3" x14ac:dyDescent="0.2">
      <c r="C4128" s="465"/>
    </row>
    <row r="4129" spans="3:3" x14ac:dyDescent="0.2">
      <c r="C4129" s="465"/>
    </row>
    <row r="4130" spans="3:3" x14ac:dyDescent="0.2">
      <c r="C4130" s="465"/>
    </row>
    <row r="4131" spans="3:3" x14ac:dyDescent="0.2">
      <c r="C4131" s="465"/>
    </row>
    <row r="4132" spans="3:3" x14ac:dyDescent="0.2">
      <c r="C4132" s="465"/>
    </row>
    <row r="4133" spans="3:3" x14ac:dyDescent="0.2">
      <c r="C4133" s="465"/>
    </row>
    <row r="4134" spans="3:3" x14ac:dyDescent="0.2">
      <c r="C4134" s="465"/>
    </row>
    <row r="4135" spans="3:3" x14ac:dyDescent="0.2">
      <c r="C4135" s="465"/>
    </row>
    <row r="4136" spans="3:3" x14ac:dyDescent="0.2">
      <c r="C4136" s="465"/>
    </row>
    <row r="4137" spans="3:3" x14ac:dyDescent="0.2">
      <c r="C4137" s="465"/>
    </row>
    <row r="4138" spans="3:3" x14ac:dyDescent="0.2">
      <c r="C4138" s="465"/>
    </row>
    <row r="4139" spans="3:3" x14ac:dyDescent="0.2">
      <c r="C4139" s="465"/>
    </row>
    <row r="4140" spans="3:3" x14ac:dyDescent="0.2">
      <c r="C4140" s="465"/>
    </row>
    <row r="4141" spans="3:3" x14ac:dyDescent="0.2">
      <c r="C4141" s="465"/>
    </row>
    <row r="4142" spans="3:3" x14ac:dyDescent="0.2">
      <c r="C4142" s="465"/>
    </row>
    <row r="4143" spans="3:3" x14ac:dyDescent="0.2">
      <c r="C4143" s="465"/>
    </row>
    <row r="4144" spans="3:3" x14ac:dyDescent="0.2">
      <c r="C4144" s="465"/>
    </row>
    <row r="4145" spans="3:3" x14ac:dyDescent="0.2">
      <c r="C4145" s="465"/>
    </row>
    <row r="4146" spans="3:3" x14ac:dyDescent="0.2">
      <c r="C4146" s="465"/>
    </row>
    <row r="4147" spans="3:3" x14ac:dyDescent="0.2">
      <c r="C4147" s="465"/>
    </row>
    <row r="4148" spans="3:3" x14ac:dyDescent="0.2">
      <c r="C4148" s="465"/>
    </row>
    <row r="4149" spans="3:3" x14ac:dyDescent="0.2">
      <c r="C4149" s="465"/>
    </row>
    <row r="4150" spans="3:3" x14ac:dyDescent="0.2">
      <c r="C4150" s="465"/>
    </row>
    <row r="4151" spans="3:3" x14ac:dyDescent="0.2">
      <c r="C4151" s="465"/>
    </row>
    <row r="4152" spans="3:3" x14ac:dyDescent="0.2">
      <c r="C4152" s="465"/>
    </row>
    <row r="4153" spans="3:3" x14ac:dyDescent="0.2">
      <c r="C4153" s="465"/>
    </row>
    <row r="4154" spans="3:3" x14ac:dyDescent="0.2">
      <c r="C4154" s="465"/>
    </row>
    <row r="4155" spans="3:3" x14ac:dyDescent="0.2">
      <c r="C4155" s="465"/>
    </row>
    <row r="4156" spans="3:3" x14ac:dyDescent="0.2">
      <c r="C4156" s="465"/>
    </row>
    <row r="4157" spans="3:3" x14ac:dyDescent="0.2">
      <c r="C4157" s="465"/>
    </row>
    <row r="4158" spans="3:3" x14ac:dyDescent="0.2">
      <c r="C4158" s="465"/>
    </row>
    <row r="4159" spans="3:3" x14ac:dyDescent="0.2">
      <c r="C4159" s="465"/>
    </row>
    <row r="4160" spans="3:3" x14ac:dyDescent="0.2">
      <c r="C4160" s="465"/>
    </row>
    <row r="4161" spans="3:3" x14ac:dyDescent="0.2">
      <c r="C4161" s="465"/>
    </row>
    <row r="4162" spans="3:3" x14ac:dyDescent="0.2">
      <c r="C4162" s="465"/>
    </row>
    <row r="4163" spans="3:3" x14ac:dyDescent="0.2">
      <c r="C4163" s="465"/>
    </row>
    <row r="4164" spans="3:3" x14ac:dyDescent="0.2">
      <c r="C4164" s="465"/>
    </row>
    <row r="4165" spans="3:3" x14ac:dyDescent="0.2">
      <c r="C4165" s="465"/>
    </row>
    <row r="4166" spans="3:3" x14ac:dyDescent="0.2">
      <c r="C4166" s="465"/>
    </row>
    <row r="4167" spans="3:3" x14ac:dyDescent="0.2">
      <c r="C4167" s="465"/>
    </row>
    <row r="4168" spans="3:3" x14ac:dyDescent="0.2">
      <c r="C4168" s="465"/>
    </row>
    <row r="4169" spans="3:3" x14ac:dyDescent="0.2">
      <c r="C4169" s="465"/>
    </row>
    <row r="4170" spans="3:3" x14ac:dyDescent="0.2">
      <c r="C4170" s="465"/>
    </row>
    <row r="4171" spans="3:3" x14ac:dyDescent="0.2">
      <c r="C4171" s="465"/>
    </row>
    <row r="4172" spans="3:3" x14ac:dyDescent="0.2">
      <c r="C4172" s="465"/>
    </row>
    <row r="4173" spans="3:3" x14ac:dyDescent="0.2">
      <c r="C4173" s="465"/>
    </row>
    <row r="4174" spans="3:3" x14ac:dyDescent="0.2">
      <c r="C4174" s="465"/>
    </row>
    <row r="4175" spans="3:3" x14ac:dyDescent="0.2">
      <c r="C4175" s="465"/>
    </row>
    <row r="4176" spans="3:3" x14ac:dyDescent="0.2">
      <c r="C4176" s="465"/>
    </row>
    <row r="4177" spans="3:3" x14ac:dyDescent="0.2">
      <c r="C4177" s="465"/>
    </row>
    <row r="4178" spans="3:3" x14ac:dyDescent="0.2">
      <c r="C4178" s="465"/>
    </row>
    <row r="4179" spans="3:3" x14ac:dyDescent="0.2">
      <c r="C4179" s="465"/>
    </row>
    <row r="4180" spans="3:3" x14ac:dyDescent="0.2">
      <c r="C4180" s="465"/>
    </row>
    <row r="4181" spans="3:3" x14ac:dyDescent="0.2">
      <c r="C4181" s="465"/>
    </row>
    <row r="4182" spans="3:3" x14ac:dyDescent="0.2">
      <c r="C4182" s="465"/>
    </row>
    <row r="4183" spans="3:3" x14ac:dyDescent="0.2">
      <c r="C4183" s="465"/>
    </row>
    <row r="4184" spans="3:3" x14ac:dyDescent="0.2">
      <c r="C4184" s="465"/>
    </row>
    <row r="4185" spans="3:3" x14ac:dyDescent="0.2">
      <c r="C4185" s="465"/>
    </row>
    <row r="4186" spans="3:3" x14ac:dyDescent="0.2">
      <c r="C4186" s="465"/>
    </row>
    <row r="4187" spans="3:3" x14ac:dyDescent="0.2">
      <c r="C4187" s="465"/>
    </row>
    <row r="4188" spans="3:3" x14ac:dyDescent="0.2">
      <c r="C4188" s="465"/>
    </row>
    <row r="4189" spans="3:3" x14ac:dyDescent="0.2">
      <c r="C4189" s="465"/>
    </row>
    <row r="4190" spans="3:3" x14ac:dyDescent="0.2">
      <c r="C4190" s="465"/>
    </row>
    <row r="4191" spans="3:3" x14ac:dyDescent="0.2">
      <c r="C4191" s="465"/>
    </row>
    <row r="4192" spans="3:3" x14ac:dyDescent="0.2">
      <c r="C4192" s="465"/>
    </row>
    <row r="4193" spans="3:3" x14ac:dyDescent="0.2">
      <c r="C4193" s="465"/>
    </row>
    <row r="4194" spans="3:3" x14ac:dyDescent="0.2">
      <c r="C4194" s="465"/>
    </row>
    <row r="4195" spans="3:3" x14ac:dyDescent="0.2">
      <c r="C4195" s="465"/>
    </row>
    <row r="4196" spans="3:3" x14ac:dyDescent="0.2">
      <c r="C4196" s="465"/>
    </row>
    <row r="4197" spans="3:3" x14ac:dyDescent="0.2">
      <c r="C4197" s="465"/>
    </row>
    <row r="4198" spans="3:3" x14ac:dyDescent="0.2">
      <c r="C4198" s="465"/>
    </row>
    <row r="4199" spans="3:3" x14ac:dyDescent="0.2">
      <c r="C4199" s="465"/>
    </row>
    <row r="4200" spans="3:3" x14ac:dyDescent="0.2">
      <c r="C4200" s="465"/>
    </row>
    <row r="4201" spans="3:3" x14ac:dyDescent="0.2">
      <c r="C4201" s="465"/>
    </row>
    <row r="4202" spans="3:3" x14ac:dyDescent="0.2">
      <c r="C4202" s="465"/>
    </row>
    <row r="4203" spans="3:3" x14ac:dyDescent="0.2">
      <c r="C4203" s="465"/>
    </row>
    <row r="4204" spans="3:3" x14ac:dyDescent="0.2">
      <c r="C4204" s="465"/>
    </row>
    <row r="4205" spans="3:3" x14ac:dyDescent="0.2">
      <c r="C4205" s="465"/>
    </row>
    <row r="4206" spans="3:3" x14ac:dyDescent="0.2">
      <c r="C4206" s="465"/>
    </row>
    <row r="4207" spans="3:3" x14ac:dyDescent="0.2">
      <c r="C4207" s="465"/>
    </row>
    <row r="4208" spans="3:3" x14ac:dyDescent="0.2">
      <c r="C4208" s="465"/>
    </row>
    <row r="4209" spans="3:3" x14ac:dyDescent="0.2">
      <c r="C4209" s="465"/>
    </row>
    <row r="4210" spans="3:3" x14ac:dyDescent="0.2">
      <c r="C4210" s="465"/>
    </row>
    <row r="4211" spans="3:3" x14ac:dyDescent="0.2">
      <c r="C4211" s="465"/>
    </row>
    <row r="4212" spans="3:3" x14ac:dyDescent="0.2">
      <c r="C4212" s="465"/>
    </row>
    <row r="4213" spans="3:3" x14ac:dyDescent="0.2">
      <c r="C4213" s="465"/>
    </row>
    <row r="4214" spans="3:3" x14ac:dyDescent="0.2">
      <c r="C4214" s="465"/>
    </row>
    <row r="4215" spans="3:3" x14ac:dyDescent="0.2">
      <c r="C4215" s="465"/>
    </row>
    <row r="4216" spans="3:3" x14ac:dyDescent="0.2">
      <c r="C4216" s="465"/>
    </row>
    <row r="4217" spans="3:3" x14ac:dyDescent="0.2">
      <c r="C4217" s="465"/>
    </row>
    <row r="4218" spans="3:3" x14ac:dyDescent="0.2">
      <c r="C4218" s="465"/>
    </row>
    <row r="4219" spans="3:3" x14ac:dyDescent="0.2">
      <c r="C4219" s="465"/>
    </row>
    <row r="4220" spans="3:3" x14ac:dyDescent="0.2">
      <c r="C4220" s="465"/>
    </row>
    <row r="4221" spans="3:3" x14ac:dyDescent="0.2">
      <c r="C4221" s="465"/>
    </row>
    <row r="4222" spans="3:3" x14ac:dyDescent="0.2">
      <c r="C4222" s="465"/>
    </row>
    <row r="4223" spans="3:3" x14ac:dyDescent="0.2">
      <c r="C4223" s="465"/>
    </row>
    <row r="4224" spans="3:3" x14ac:dyDescent="0.2">
      <c r="C4224" s="465"/>
    </row>
    <row r="4225" spans="3:3" x14ac:dyDescent="0.2">
      <c r="C4225" s="465"/>
    </row>
    <row r="4226" spans="3:3" x14ac:dyDescent="0.2">
      <c r="C4226" s="465"/>
    </row>
    <row r="4227" spans="3:3" x14ac:dyDescent="0.2">
      <c r="C4227" s="465"/>
    </row>
    <row r="4228" spans="3:3" x14ac:dyDescent="0.2">
      <c r="C4228" s="465"/>
    </row>
    <row r="4229" spans="3:3" x14ac:dyDescent="0.2">
      <c r="C4229" s="465"/>
    </row>
    <row r="4230" spans="3:3" x14ac:dyDescent="0.2">
      <c r="C4230" s="465"/>
    </row>
    <row r="4231" spans="3:3" x14ac:dyDescent="0.2">
      <c r="C4231" s="465"/>
    </row>
    <row r="4232" spans="3:3" x14ac:dyDescent="0.2">
      <c r="C4232" s="465"/>
    </row>
    <row r="4233" spans="3:3" x14ac:dyDescent="0.2">
      <c r="C4233" s="465"/>
    </row>
    <row r="4234" spans="3:3" x14ac:dyDescent="0.2">
      <c r="C4234" s="465"/>
    </row>
    <row r="4235" spans="3:3" x14ac:dyDescent="0.2">
      <c r="C4235" s="465"/>
    </row>
    <row r="4236" spans="3:3" x14ac:dyDescent="0.2">
      <c r="C4236" s="465"/>
    </row>
    <row r="4237" spans="3:3" x14ac:dyDescent="0.2">
      <c r="C4237" s="465"/>
    </row>
    <row r="4238" spans="3:3" x14ac:dyDescent="0.2">
      <c r="C4238" s="465"/>
    </row>
    <row r="4239" spans="3:3" x14ac:dyDescent="0.2">
      <c r="C4239" s="465"/>
    </row>
    <row r="4240" spans="3:3" x14ac:dyDescent="0.2">
      <c r="C4240" s="465"/>
    </row>
    <row r="4241" spans="3:3" x14ac:dyDescent="0.2">
      <c r="C4241" s="465"/>
    </row>
    <row r="4242" spans="3:3" x14ac:dyDescent="0.2">
      <c r="C4242" s="465"/>
    </row>
    <row r="4243" spans="3:3" x14ac:dyDescent="0.2">
      <c r="C4243" s="465"/>
    </row>
    <row r="4244" spans="3:3" x14ac:dyDescent="0.2">
      <c r="C4244" s="465"/>
    </row>
    <row r="4245" spans="3:3" x14ac:dyDescent="0.2">
      <c r="C4245" s="465"/>
    </row>
    <row r="4246" spans="3:3" x14ac:dyDescent="0.2">
      <c r="C4246" s="465"/>
    </row>
    <row r="4247" spans="3:3" x14ac:dyDescent="0.2">
      <c r="C4247" s="465"/>
    </row>
    <row r="4248" spans="3:3" x14ac:dyDescent="0.2">
      <c r="C4248" s="465"/>
    </row>
    <row r="4249" spans="3:3" x14ac:dyDescent="0.2">
      <c r="C4249" s="465"/>
    </row>
    <row r="4250" spans="3:3" x14ac:dyDescent="0.2">
      <c r="C4250" s="465"/>
    </row>
    <row r="4251" spans="3:3" x14ac:dyDescent="0.2">
      <c r="C4251" s="465"/>
    </row>
    <row r="4252" spans="3:3" x14ac:dyDescent="0.2">
      <c r="C4252" s="465"/>
    </row>
    <row r="4253" spans="3:3" x14ac:dyDescent="0.2">
      <c r="C4253" s="465"/>
    </row>
    <row r="4254" spans="3:3" x14ac:dyDescent="0.2">
      <c r="C4254" s="465"/>
    </row>
    <row r="4255" spans="3:3" x14ac:dyDescent="0.2">
      <c r="C4255" s="465"/>
    </row>
    <row r="4256" spans="3:3" x14ac:dyDescent="0.2">
      <c r="C4256" s="465"/>
    </row>
    <row r="4257" spans="3:3" x14ac:dyDescent="0.2">
      <c r="C4257" s="465"/>
    </row>
    <row r="4258" spans="3:3" x14ac:dyDescent="0.2">
      <c r="C4258" s="465"/>
    </row>
    <row r="4259" spans="3:3" x14ac:dyDescent="0.2">
      <c r="C4259" s="465"/>
    </row>
    <row r="4260" spans="3:3" x14ac:dyDescent="0.2">
      <c r="C4260" s="465"/>
    </row>
    <row r="4261" spans="3:3" x14ac:dyDescent="0.2">
      <c r="C4261" s="465"/>
    </row>
    <row r="4262" spans="3:3" x14ac:dyDescent="0.2">
      <c r="C4262" s="465"/>
    </row>
    <row r="4263" spans="3:3" x14ac:dyDescent="0.2">
      <c r="C4263" s="465"/>
    </row>
    <row r="4264" spans="3:3" x14ac:dyDescent="0.2">
      <c r="C4264" s="465"/>
    </row>
    <row r="4265" spans="3:3" x14ac:dyDescent="0.2">
      <c r="C4265" s="465"/>
    </row>
    <row r="4266" spans="3:3" x14ac:dyDescent="0.2">
      <c r="C4266" s="465"/>
    </row>
    <row r="4267" spans="3:3" x14ac:dyDescent="0.2">
      <c r="C4267" s="465"/>
    </row>
    <row r="4268" spans="3:3" x14ac:dyDescent="0.2">
      <c r="C4268" s="465"/>
    </row>
    <row r="4269" spans="3:3" x14ac:dyDescent="0.2">
      <c r="C4269" s="465"/>
    </row>
    <row r="4270" spans="3:3" x14ac:dyDescent="0.2">
      <c r="C4270" s="465"/>
    </row>
    <row r="4271" spans="3:3" x14ac:dyDescent="0.2">
      <c r="C4271" s="465"/>
    </row>
    <row r="4272" spans="3:3" x14ac:dyDescent="0.2">
      <c r="C4272" s="465"/>
    </row>
    <row r="4273" spans="3:3" x14ac:dyDescent="0.2">
      <c r="C4273" s="465"/>
    </row>
    <row r="4274" spans="3:3" x14ac:dyDescent="0.2">
      <c r="C4274" s="465"/>
    </row>
    <row r="4275" spans="3:3" x14ac:dyDescent="0.2">
      <c r="C4275" s="465"/>
    </row>
    <row r="4276" spans="3:3" x14ac:dyDescent="0.2">
      <c r="C4276" s="465"/>
    </row>
    <row r="4277" spans="3:3" x14ac:dyDescent="0.2">
      <c r="C4277" s="465"/>
    </row>
    <row r="4278" spans="3:3" x14ac:dyDescent="0.2">
      <c r="C4278" s="465"/>
    </row>
    <row r="4279" spans="3:3" x14ac:dyDescent="0.2">
      <c r="C4279" s="465"/>
    </row>
    <row r="4280" spans="3:3" x14ac:dyDescent="0.2">
      <c r="C4280" s="465"/>
    </row>
    <row r="4281" spans="3:3" x14ac:dyDescent="0.2">
      <c r="C4281" s="465"/>
    </row>
    <row r="4282" spans="3:3" x14ac:dyDescent="0.2">
      <c r="C4282" s="465"/>
    </row>
    <row r="4283" spans="3:3" x14ac:dyDescent="0.2">
      <c r="C4283" s="465"/>
    </row>
    <row r="4284" spans="3:3" x14ac:dyDescent="0.2">
      <c r="C4284" s="465"/>
    </row>
    <row r="4285" spans="3:3" x14ac:dyDescent="0.2">
      <c r="C4285" s="465"/>
    </row>
    <row r="4286" spans="3:3" x14ac:dyDescent="0.2">
      <c r="C4286" s="465"/>
    </row>
    <row r="4287" spans="3:3" x14ac:dyDescent="0.2">
      <c r="C4287" s="465"/>
    </row>
    <row r="4288" spans="3:3" x14ac:dyDescent="0.2">
      <c r="C4288" s="465"/>
    </row>
    <row r="4289" spans="3:3" x14ac:dyDescent="0.2">
      <c r="C4289" s="465"/>
    </row>
    <row r="4290" spans="3:3" x14ac:dyDescent="0.2">
      <c r="C4290" s="465"/>
    </row>
    <row r="4291" spans="3:3" x14ac:dyDescent="0.2">
      <c r="C4291" s="465"/>
    </row>
    <row r="4292" spans="3:3" x14ac:dyDescent="0.2">
      <c r="C4292" s="465"/>
    </row>
    <row r="4293" spans="3:3" x14ac:dyDescent="0.2">
      <c r="C4293" s="465"/>
    </row>
    <row r="4294" spans="3:3" x14ac:dyDescent="0.2">
      <c r="C4294" s="465"/>
    </row>
    <row r="4295" spans="3:3" x14ac:dyDescent="0.2">
      <c r="C4295" s="465"/>
    </row>
    <row r="4296" spans="3:3" x14ac:dyDescent="0.2">
      <c r="C4296" s="465"/>
    </row>
    <row r="4297" spans="3:3" x14ac:dyDescent="0.2">
      <c r="C4297" s="465"/>
    </row>
    <row r="4298" spans="3:3" x14ac:dyDescent="0.2">
      <c r="C4298" s="465"/>
    </row>
    <row r="4299" spans="3:3" x14ac:dyDescent="0.2">
      <c r="C4299" s="465"/>
    </row>
    <row r="4300" spans="3:3" x14ac:dyDescent="0.2">
      <c r="C4300" s="465"/>
    </row>
    <row r="4301" spans="3:3" x14ac:dyDescent="0.2">
      <c r="C4301" s="465"/>
    </row>
    <row r="4302" spans="3:3" x14ac:dyDescent="0.2">
      <c r="C4302" s="465"/>
    </row>
    <row r="4303" spans="3:3" x14ac:dyDescent="0.2">
      <c r="C4303" s="465"/>
    </row>
    <row r="4304" spans="3:3" x14ac:dyDescent="0.2">
      <c r="C4304" s="465"/>
    </row>
    <row r="4305" spans="3:3" x14ac:dyDescent="0.2">
      <c r="C4305" s="465"/>
    </row>
    <row r="4306" spans="3:3" x14ac:dyDescent="0.2">
      <c r="C4306" s="465"/>
    </row>
    <row r="4307" spans="3:3" x14ac:dyDescent="0.2">
      <c r="C4307" s="465"/>
    </row>
    <row r="4308" spans="3:3" x14ac:dyDescent="0.2">
      <c r="C4308" s="465"/>
    </row>
    <row r="4309" spans="3:3" x14ac:dyDescent="0.2">
      <c r="C4309" s="465"/>
    </row>
    <row r="4310" spans="3:3" x14ac:dyDescent="0.2">
      <c r="C4310" s="465"/>
    </row>
    <row r="4311" spans="3:3" x14ac:dyDescent="0.2">
      <c r="C4311" s="465"/>
    </row>
    <row r="4312" spans="3:3" x14ac:dyDescent="0.2">
      <c r="C4312" s="465"/>
    </row>
    <row r="4313" spans="3:3" x14ac:dyDescent="0.2">
      <c r="C4313" s="465"/>
    </row>
    <row r="4314" spans="3:3" x14ac:dyDescent="0.2">
      <c r="C4314" s="465"/>
    </row>
    <row r="4315" spans="3:3" x14ac:dyDescent="0.2">
      <c r="C4315" s="465"/>
    </row>
    <row r="4316" spans="3:3" x14ac:dyDescent="0.2">
      <c r="C4316" s="465"/>
    </row>
    <row r="4317" spans="3:3" x14ac:dyDescent="0.2">
      <c r="C4317" s="465"/>
    </row>
    <row r="4318" spans="3:3" x14ac:dyDescent="0.2">
      <c r="C4318" s="465"/>
    </row>
    <row r="4319" spans="3:3" x14ac:dyDescent="0.2">
      <c r="C4319" s="465"/>
    </row>
    <row r="4320" spans="3:3" x14ac:dyDescent="0.2">
      <c r="C4320" s="465"/>
    </row>
    <row r="4321" spans="3:3" x14ac:dyDescent="0.2">
      <c r="C4321" s="465"/>
    </row>
    <row r="4322" spans="3:3" x14ac:dyDescent="0.2">
      <c r="C4322" s="465"/>
    </row>
    <row r="4323" spans="3:3" x14ac:dyDescent="0.2">
      <c r="C4323" s="465"/>
    </row>
    <row r="4324" spans="3:3" x14ac:dyDescent="0.2">
      <c r="C4324" s="465"/>
    </row>
    <row r="4325" spans="3:3" x14ac:dyDescent="0.2">
      <c r="C4325" s="465"/>
    </row>
    <row r="4326" spans="3:3" x14ac:dyDescent="0.2">
      <c r="C4326" s="465"/>
    </row>
    <row r="4327" spans="3:3" x14ac:dyDescent="0.2">
      <c r="C4327" s="465"/>
    </row>
    <row r="4328" spans="3:3" x14ac:dyDescent="0.2">
      <c r="C4328" s="465"/>
    </row>
    <row r="4329" spans="3:3" x14ac:dyDescent="0.2">
      <c r="C4329" s="465"/>
    </row>
    <row r="4330" spans="3:3" x14ac:dyDescent="0.2">
      <c r="C4330" s="465"/>
    </row>
    <row r="4331" spans="3:3" x14ac:dyDescent="0.2">
      <c r="C4331" s="465"/>
    </row>
    <row r="4332" spans="3:3" x14ac:dyDescent="0.2">
      <c r="C4332" s="465"/>
    </row>
    <row r="4333" spans="3:3" x14ac:dyDescent="0.2">
      <c r="C4333" s="465"/>
    </row>
    <row r="4334" spans="3:3" x14ac:dyDescent="0.2">
      <c r="C4334" s="465"/>
    </row>
    <row r="4335" spans="3:3" x14ac:dyDescent="0.2">
      <c r="C4335" s="465"/>
    </row>
    <row r="4336" spans="3:3" x14ac:dyDescent="0.2">
      <c r="C4336" s="465"/>
    </row>
    <row r="4337" spans="3:3" x14ac:dyDescent="0.2">
      <c r="C4337" s="465"/>
    </row>
    <row r="4338" spans="3:3" x14ac:dyDescent="0.2">
      <c r="C4338" s="465"/>
    </row>
    <row r="4339" spans="3:3" x14ac:dyDescent="0.2">
      <c r="C4339" s="465"/>
    </row>
    <row r="4340" spans="3:3" x14ac:dyDescent="0.2">
      <c r="C4340" s="465"/>
    </row>
    <row r="4341" spans="3:3" x14ac:dyDescent="0.2">
      <c r="C4341" s="465"/>
    </row>
    <row r="4342" spans="3:3" x14ac:dyDescent="0.2">
      <c r="C4342" s="465"/>
    </row>
    <row r="4343" spans="3:3" x14ac:dyDescent="0.2">
      <c r="C4343" s="465"/>
    </row>
    <row r="4344" spans="3:3" x14ac:dyDescent="0.2">
      <c r="C4344" s="465"/>
    </row>
    <row r="4345" spans="3:3" x14ac:dyDescent="0.2">
      <c r="C4345" s="465"/>
    </row>
    <row r="4346" spans="3:3" x14ac:dyDescent="0.2">
      <c r="C4346" s="465"/>
    </row>
    <row r="4347" spans="3:3" x14ac:dyDescent="0.2">
      <c r="C4347" s="465"/>
    </row>
    <row r="4348" spans="3:3" x14ac:dyDescent="0.2">
      <c r="C4348" s="465"/>
    </row>
    <row r="4349" spans="3:3" x14ac:dyDescent="0.2">
      <c r="C4349" s="465"/>
    </row>
    <row r="4350" spans="3:3" x14ac:dyDescent="0.2">
      <c r="C4350" s="465"/>
    </row>
    <row r="4351" spans="3:3" x14ac:dyDescent="0.2">
      <c r="C4351" s="465"/>
    </row>
    <row r="4352" spans="3:3" x14ac:dyDescent="0.2">
      <c r="C4352" s="465"/>
    </row>
    <row r="4353" spans="3:3" x14ac:dyDescent="0.2">
      <c r="C4353" s="465"/>
    </row>
    <row r="4354" spans="3:3" x14ac:dyDescent="0.2">
      <c r="C4354" s="465"/>
    </row>
    <row r="4355" spans="3:3" x14ac:dyDescent="0.2">
      <c r="C4355" s="465"/>
    </row>
    <row r="4356" spans="3:3" x14ac:dyDescent="0.2">
      <c r="C4356" s="465"/>
    </row>
    <row r="4357" spans="3:3" x14ac:dyDescent="0.2">
      <c r="C4357" s="465"/>
    </row>
    <row r="4358" spans="3:3" x14ac:dyDescent="0.2">
      <c r="C4358" s="465"/>
    </row>
    <row r="4359" spans="3:3" x14ac:dyDescent="0.2">
      <c r="C4359" s="465"/>
    </row>
    <row r="4360" spans="3:3" x14ac:dyDescent="0.2">
      <c r="C4360" s="465"/>
    </row>
    <row r="4361" spans="3:3" x14ac:dyDescent="0.2">
      <c r="C4361" s="465"/>
    </row>
    <row r="4362" spans="3:3" x14ac:dyDescent="0.2">
      <c r="C4362" s="465"/>
    </row>
    <row r="4363" spans="3:3" x14ac:dyDescent="0.2">
      <c r="C4363" s="465"/>
    </row>
    <row r="4364" spans="3:3" x14ac:dyDescent="0.2">
      <c r="C4364" s="465"/>
    </row>
    <row r="4365" spans="3:3" x14ac:dyDescent="0.2">
      <c r="C4365" s="465"/>
    </row>
    <row r="4366" spans="3:3" x14ac:dyDescent="0.2">
      <c r="C4366" s="465"/>
    </row>
    <row r="4367" spans="3:3" x14ac:dyDescent="0.2">
      <c r="C4367" s="465"/>
    </row>
    <row r="4368" spans="3:3" x14ac:dyDescent="0.2">
      <c r="C4368" s="465"/>
    </row>
    <row r="4369" spans="3:3" x14ac:dyDescent="0.2">
      <c r="C4369" s="465"/>
    </row>
    <row r="4370" spans="3:3" x14ac:dyDescent="0.2">
      <c r="C4370" s="465"/>
    </row>
    <row r="4371" spans="3:3" x14ac:dyDescent="0.2">
      <c r="C4371" s="465"/>
    </row>
    <row r="4372" spans="3:3" x14ac:dyDescent="0.2">
      <c r="C4372" s="465"/>
    </row>
    <row r="4373" spans="3:3" x14ac:dyDescent="0.2">
      <c r="C4373" s="465"/>
    </row>
    <row r="4374" spans="3:3" x14ac:dyDescent="0.2">
      <c r="C4374" s="465"/>
    </row>
    <row r="4375" spans="3:3" x14ac:dyDescent="0.2">
      <c r="C4375" s="465"/>
    </row>
    <row r="4376" spans="3:3" x14ac:dyDescent="0.2">
      <c r="C4376" s="465"/>
    </row>
    <row r="4377" spans="3:3" x14ac:dyDescent="0.2">
      <c r="C4377" s="465"/>
    </row>
    <row r="4378" spans="3:3" x14ac:dyDescent="0.2">
      <c r="C4378" s="465"/>
    </row>
    <row r="4379" spans="3:3" x14ac:dyDescent="0.2">
      <c r="C4379" s="465"/>
    </row>
    <row r="4380" spans="3:3" x14ac:dyDescent="0.2">
      <c r="C4380" s="465"/>
    </row>
    <row r="4381" spans="3:3" x14ac:dyDescent="0.2">
      <c r="C4381" s="465"/>
    </row>
    <row r="4382" spans="3:3" x14ac:dyDescent="0.2">
      <c r="C4382" s="465"/>
    </row>
    <row r="4383" spans="3:3" x14ac:dyDescent="0.2">
      <c r="C4383" s="465"/>
    </row>
    <row r="4384" spans="3:3" x14ac:dyDescent="0.2">
      <c r="C4384" s="465"/>
    </row>
    <row r="4385" spans="3:3" x14ac:dyDescent="0.2">
      <c r="C4385" s="465"/>
    </row>
    <row r="4386" spans="3:3" x14ac:dyDescent="0.2">
      <c r="C4386" s="465"/>
    </row>
    <row r="4387" spans="3:3" x14ac:dyDescent="0.2">
      <c r="C4387" s="465"/>
    </row>
    <row r="4388" spans="3:3" x14ac:dyDescent="0.2">
      <c r="C4388" s="465"/>
    </row>
    <row r="4389" spans="3:3" x14ac:dyDescent="0.2">
      <c r="C4389" s="465"/>
    </row>
    <row r="4390" spans="3:3" x14ac:dyDescent="0.2">
      <c r="C4390" s="465"/>
    </row>
    <row r="4391" spans="3:3" x14ac:dyDescent="0.2">
      <c r="C4391" s="465"/>
    </row>
    <row r="4392" spans="3:3" x14ac:dyDescent="0.2">
      <c r="C4392" s="465"/>
    </row>
    <row r="4393" spans="3:3" x14ac:dyDescent="0.2">
      <c r="C4393" s="465"/>
    </row>
    <row r="4394" spans="3:3" x14ac:dyDescent="0.2">
      <c r="C4394" s="465"/>
    </row>
    <row r="4395" spans="3:3" x14ac:dyDescent="0.2">
      <c r="C4395" s="465"/>
    </row>
    <row r="4396" spans="3:3" x14ac:dyDescent="0.2">
      <c r="C4396" s="465"/>
    </row>
    <row r="4397" spans="3:3" x14ac:dyDescent="0.2">
      <c r="C4397" s="465"/>
    </row>
    <row r="4398" spans="3:3" x14ac:dyDescent="0.2">
      <c r="C4398" s="465"/>
    </row>
    <row r="4399" spans="3:3" x14ac:dyDescent="0.2">
      <c r="C4399" s="465"/>
    </row>
    <row r="4400" spans="3:3" x14ac:dyDescent="0.2">
      <c r="C4400" s="465"/>
    </row>
    <row r="4401" spans="3:3" x14ac:dyDescent="0.2">
      <c r="C4401" s="465"/>
    </row>
    <row r="4402" spans="3:3" x14ac:dyDescent="0.2">
      <c r="C4402" s="465"/>
    </row>
    <row r="4403" spans="3:3" x14ac:dyDescent="0.2">
      <c r="C4403" s="465"/>
    </row>
    <row r="4404" spans="3:3" x14ac:dyDescent="0.2">
      <c r="C4404" s="465"/>
    </row>
    <row r="4405" spans="3:3" x14ac:dyDescent="0.2">
      <c r="C4405" s="465"/>
    </row>
    <row r="4406" spans="3:3" x14ac:dyDescent="0.2">
      <c r="C4406" s="465"/>
    </row>
    <row r="4407" spans="3:3" x14ac:dyDescent="0.2">
      <c r="C4407" s="465"/>
    </row>
    <row r="4408" spans="3:3" x14ac:dyDescent="0.2">
      <c r="C4408" s="465"/>
    </row>
    <row r="4409" spans="3:3" x14ac:dyDescent="0.2">
      <c r="C4409" s="465"/>
    </row>
    <row r="4410" spans="3:3" x14ac:dyDescent="0.2">
      <c r="C4410" s="465"/>
    </row>
    <row r="4411" spans="3:3" x14ac:dyDescent="0.2">
      <c r="C4411" s="465"/>
    </row>
    <row r="4412" spans="3:3" x14ac:dyDescent="0.2">
      <c r="C4412" s="465"/>
    </row>
    <row r="4413" spans="3:3" x14ac:dyDescent="0.2">
      <c r="C4413" s="465"/>
    </row>
    <row r="4414" spans="3:3" x14ac:dyDescent="0.2">
      <c r="C4414" s="465"/>
    </row>
    <row r="4415" spans="3:3" x14ac:dyDescent="0.2">
      <c r="C4415" s="465"/>
    </row>
    <row r="4416" spans="3:3" x14ac:dyDescent="0.2">
      <c r="C4416" s="465"/>
    </row>
    <row r="4417" spans="3:3" x14ac:dyDescent="0.2">
      <c r="C4417" s="465"/>
    </row>
    <row r="4418" spans="3:3" x14ac:dyDescent="0.2">
      <c r="C4418" s="465"/>
    </row>
    <row r="4419" spans="3:3" x14ac:dyDescent="0.2">
      <c r="C4419" s="465"/>
    </row>
    <row r="4420" spans="3:3" x14ac:dyDescent="0.2">
      <c r="C4420" s="465"/>
    </row>
    <row r="4421" spans="3:3" x14ac:dyDescent="0.2">
      <c r="C4421" s="465"/>
    </row>
    <row r="4422" spans="3:3" x14ac:dyDescent="0.2">
      <c r="C4422" s="465"/>
    </row>
    <row r="4423" spans="3:3" x14ac:dyDescent="0.2">
      <c r="C4423" s="465"/>
    </row>
    <row r="4424" spans="3:3" x14ac:dyDescent="0.2">
      <c r="C4424" s="465"/>
    </row>
    <row r="4425" spans="3:3" x14ac:dyDescent="0.2">
      <c r="C4425" s="465"/>
    </row>
    <row r="4426" spans="3:3" x14ac:dyDescent="0.2">
      <c r="C4426" s="465"/>
    </row>
    <row r="4427" spans="3:3" x14ac:dyDescent="0.2">
      <c r="C4427" s="465"/>
    </row>
    <row r="4428" spans="3:3" x14ac:dyDescent="0.2">
      <c r="C4428" s="465"/>
    </row>
    <row r="4429" spans="3:3" x14ac:dyDescent="0.2">
      <c r="C4429" s="465"/>
    </row>
    <row r="4430" spans="3:3" x14ac:dyDescent="0.2">
      <c r="C4430" s="465"/>
    </row>
    <row r="4431" spans="3:3" x14ac:dyDescent="0.2">
      <c r="C4431" s="465"/>
    </row>
    <row r="4432" spans="3:3" x14ac:dyDescent="0.2">
      <c r="C4432" s="465"/>
    </row>
    <row r="4433" spans="3:3" x14ac:dyDescent="0.2">
      <c r="C4433" s="465"/>
    </row>
    <row r="4434" spans="3:3" x14ac:dyDescent="0.2">
      <c r="C4434" s="465"/>
    </row>
    <row r="4435" spans="3:3" x14ac:dyDescent="0.2">
      <c r="C4435" s="465"/>
    </row>
    <row r="4436" spans="3:3" x14ac:dyDescent="0.2">
      <c r="C4436" s="465"/>
    </row>
    <row r="4437" spans="3:3" x14ac:dyDescent="0.2">
      <c r="C4437" s="465"/>
    </row>
    <row r="4438" spans="3:3" x14ac:dyDescent="0.2">
      <c r="C4438" s="465"/>
    </row>
    <row r="4439" spans="3:3" x14ac:dyDescent="0.2">
      <c r="C4439" s="465"/>
    </row>
    <row r="4440" spans="3:3" x14ac:dyDescent="0.2">
      <c r="C4440" s="465"/>
    </row>
    <row r="4441" spans="3:3" x14ac:dyDescent="0.2">
      <c r="C4441" s="465"/>
    </row>
    <row r="4442" spans="3:3" x14ac:dyDescent="0.2">
      <c r="C4442" s="465"/>
    </row>
    <row r="4443" spans="3:3" x14ac:dyDescent="0.2">
      <c r="C4443" s="465"/>
    </row>
    <row r="4444" spans="3:3" x14ac:dyDescent="0.2">
      <c r="C4444" s="465"/>
    </row>
    <row r="4445" spans="3:3" x14ac:dyDescent="0.2">
      <c r="C4445" s="465"/>
    </row>
    <row r="4446" spans="3:3" x14ac:dyDescent="0.2">
      <c r="C4446" s="465"/>
    </row>
    <row r="4447" spans="3:3" x14ac:dyDescent="0.2">
      <c r="C4447" s="465"/>
    </row>
    <row r="4448" spans="3:3" x14ac:dyDescent="0.2">
      <c r="C4448" s="465"/>
    </row>
    <row r="4449" spans="3:3" x14ac:dyDescent="0.2">
      <c r="C4449" s="465"/>
    </row>
    <row r="4450" spans="3:3" x14ac:dyDescent="0.2">
      <c r="C4450" s="465"/>
    </row>
    <row r="4451" spans="3:3" x14ac:dyDescent="0.2">
      <c r="C4451" s="465"/>
    </row>
    <row r="4452" spans="3:3" x14ac:dyDescent="0.2">
      <c r="C4452" s="465"/>
    </row>
    <row r="4453" spans="3:3" x14ac:dyDescent="0.2">
      <c r="C4453" s="465"/>
    </row>
    <row r="4454" spans="3:3" x14ac:dyDescent="0.2">
      <c r="C4454" s="465"/>
    </row>
    <row r="4455" spans="3:3" x14ac:dyDescent="0.2">
      <c r="C4455" s="465"/>
    </row>
    <row r="4456" spans="3:3" x14ac:dyDescent="0.2">
      <c r="C4456" s="465"/>
    </row>
    <row r="4457" spans="3:3" x14ac:dyDescent="0.2">
      <c r="C4457" s="465"/>
    </row>
    <row r="4458" spans="3:3" x14ac:dyDescent="0.2">
      <c r="C4458" s="465"/>
    </row>
    <row r="4459" spans="3:3" x14ac:dyDescent="0.2">
      <c r="C4459" s="465"/>
    </row>
    <row r="4460" spans="3:3" x14ac:dyDescent="0.2">
      <c r="C4460" s="465"/>
    </row>
    <row r="4461" spans="3:3" x14ac:dyDescent="0.2">
      <c r="C4461" s="465"/>
    </row>
    <row r="4462" spans="3:3" x14ac:dyDescent="0.2">
      <c r="C4462" s="465"/>
    </row>
    <row r="4463" spans="3:3" x14ac:dyDescent="0.2">
      <c r="C4463" s="465"/>
    </row>
    <row r="4464" spans="3:3" x14ac:dyDescent="0.2">
      <c r="C4464" s="465"/>
    </row>
    <row r="4465" spans="3:3" x14ac:dyDescent="0.2">
      <c r="C4465" s="465"/>
    </row>
    <row r="4466" spans="3:3" x14ac:dyDescent="0.2">
      <c r="C4466" s="465"/>
    </row>
    <row r="4467" spans="3:3" x14ac:dyDescent="0.2">
      <c r="C4467" s="465"/>
    </row>
    <row r="4468" spans="3:3" x14ac:dyDescent="0.2">
      <c r="C4468" s="465"/>
    </row>
    <row r="4469" spans="3:3" x14ac:dyDescent="0.2">
      <c r="C4469" s="465"/>
    </row>
    <row r="4470" spans="3:3" x14ac:dyDescent="0.2">
      <c r="C4470" s="465"/>
    </row>
    <row r="4471" spans="3:3" x14ac:dyDescent="0.2">
      <c r="C4471" s="465"/>
    </row>
    <row r="4472" spans="3:3" x14ac:dyDescent="0.2">
      <c r="C4472" s="465"/>
    </row>
    <row r="4473" spans="3:3" x14ac:dyDescent="0.2">
      <c r="C4473" s="465"/>
    </row>
    <row r="4474" spans="3:3" x14ac:dyDescent="0.2">
      <c r="C4474" s="465"/>
    </row>
    <row r="4475" spans="3:3" x14ac:dyDescent="0.2">
      <c r="C4475" s="465"/>
    </row>
    <row r="4476" spans="3:3" x14ac:dyDescent="0.2">
      <c r="C4476" s="465"/>
    </row>
    <row r="4477" spans="3:3" x14ac:dyDescent="0.2">
      <c r="C4477" s="465"/>
    </row>
    <row r="4478" spans="3:3" x14ac:dyDescent="0.2">
      <c r="C4478" s="465"/>
    </row>
    <row r="4479" spans="3:3" x14ac:dyDescent="0.2">
      <c r="C4479" s="465"/>
    </row>
    <row r="4480" spans="3:3" x14ac:dyDescent="0.2">
      <c r="C4480" s="465"/>
    </row>
    <row r="4481" spans="3:3" x14ac:dyDescent="0.2">
      <c r="C4481" s="465"/>
    </row>
    <row r="4482" spans="3:3" x14ac:dyDescent="0.2">
      <c r="C4482" s="465"/>
    </row>
    <row r="4483" spans="3:3" x14ac:dyDescent="0.2">
      <c r="C4483" s="465"/>
    </row>
    <row r="4484" spans="3:3" x14ac:dyDescent="0.2">
      <c r="C4484" s="465"/>
    </row>
    <row r="4485" spans="3:3" x14ac:dyDescent="0.2">
      <c r="C4485" s="465"/>
    </row>
    <row r="4486" spans="3:3" x14ac:dyDescent="0.2">
      <c r="C4486" s="465"/>
    </row>
    <row r="4487" spans="3:3" x14ac:dyDescent="0.2">
      <c r="C4487" s="465"/>
    </row>
    <row r="4488" spans="3:3" x14ac:dyDescent="0.2">
      <c r="C4488" s="465"/>
    </row>
    <row r="4489" spans="3:3" x14ac:dyDescent="0.2">
      <c r="C4489" s="465"/>
    </row>
    <row r="4490" spans="3:3" x14ac:dyDescent="0.2">
      <c r="C4490" s="465"/>
    </row>
    <row r="4491" spans="3:3" x14ac:dyDescent="0.2">
      <c r="C4491" s="465"/>
    </row>
    <row r="4492" spans="3:3" x14ac:dyDescent="0.2">
      <c r="C4492" s="465"/>
    </row>
    <row r="4493" spans="3:3" x14ac:dyDescent="0.2">
      <c r="C4493" s="465"/>
    </row>
    <row r="4494" spans="3:3" x14ac:dyDescent="0.2">
      <c r="C4494" s="465"/>
    </row>
    <row r="4495" spans="3:3" x14ac:dyDescent="0.2">
      <c r="C4495" s="465"/>
    </row>
    <row r="4496" spans="3:3" x14ac:dyDescent="0.2">
      <c r="C4496" s="465"/>
    </row>
    <row r="4497" spans="3:3" x14ac:dyDescent="0.2">
      <c r="C4497" s="465"/>
    </row>
    <row r="4498" spans="3:3" x14ac:dyDescent="0.2">
      <c r="C4498" s="465"/>
    </row>
    <row r="4499" spans="3:3" x14ac:dyDescent="0.2">
      <c r="C4499" s="465"/>
    </row>
    <row r="4500" spans="3:3" x14ac:dyDescent="0.2">
      <c r="C4500" s="465"/>
    </row>
    <row r="4501" spans="3:3" x14ac:dyDescent="0.2">
      <c r="C4501" s="465"/>
    </row>
    <row r="4502" spans="3:3" x14ac:dyDescent="0.2">
      <c r="C4502" s="465"/>
    </row>
    <row r="4503" spans="3:3" x14ac:dyDescent="0.2">
      <c r="C4503" s="465"/>
    </row>
    <row r="4504" spans="3:3" x14ac:dyDescent="0.2">
      <c r="C4504" s="465"/>
    </row>
    <row r="4505" spans="3:3" x14ac:dyDescent="0.2">
      <c r="C4505" s="465"/>
    </row>
    <row r="4506" spans="3:3" x14ac:dyDescent="0.2">
      <c r="C4506" s="465"/>
    </row>
    <row r="4507" spans="3:3" x14ac:dyDescent="0.2">
      <c r="C4507" s="465"/>
    </row>
    <row r="4508" spans="3:3" x14ac:dyDescent="0.2">
      <c r="C4508" s="465"/>
    </row>
    <row r="4509" spans="3:3" x14ac:dyDescent="0.2">
      <c r="C4509" s="465"/>
    </row>
    <row r="4510" spans="3:3" x14ac:dyDescent="0.2">
      <c r="C4510" s="465"/>
    </row>
    <row r="4511" spans="3:3" x14ac:dyDescent="0.2">
      <c r="C4511" s="465"/>
    </row>
    <row r="4512" spans="3:3" x14ac:dyDescent="0.2">
      <c r="C4512" s="465"/>
    </row>
    <row r="4513" spans="3:3" x14ac:dyDescent="0.2">
      <c r="C4513" s="465"/>
    </row>
    <row r="4514" spans="3:3" x14ac:dyDescent="0.2">
      <c r="C4514" s="465"/>
    </row>
    <row r="4515" spans="3:3" x14ac:dyDescent="0.2">
      <c r="C4515" s="465"/>
    </row>
    <row r="4516" spans="3:3" x14ac:dyDescent="0.2">
      <c r="C4516" s="465"/>
    </row>
    <row r="4517" spans="3:3" x14ac:dyDescent="0.2">
      <c r="C4517" s="465"/>
    </row>
    <row r="4518" spans="3:3" x14ac:dyDescent="0.2">
      <c r="C4518" s="465"/>
    </row>
    <row r="4519" spans="3:3" x14ac:dyDescent="0.2">
      <c r="C4519" s="465"/>
    </row>
    <row r="4520" spans="3:3" x14ac:dyDescent="0.2">
      <c r="C4520" s="465"/>
    </row>
    <row r="4521" spans="3:3" x14ac:dyDescent="0.2">
      <c r="C4521" s="465"/>
    </row>
    <row r="4522" spans="3:3" x14ac:dyDescent="0.2">
      <c r="C4522" s="465"/>
    </row>
    <row r="4523" spans="3:3" x14ac:dyDescent="0.2">
      <c r="C4523" s="465"/>
    </row>
    <row r="4524" spans="3:3" x14ac:dyDescent="0.2">
      <c r="C4524" s="465"/>
    </row>
    <row r="4525" spans="3:3" x14ac:dyDescent="0.2">
      <c r="C4525" s="465"/>
    </row>
    <row r="4526" spans="3:3" x14ac:dyDescent="0.2">
      <c r="C4526" s="465"/>
    </row>
    <row r="4527" spans="3:3" x14ac:dyDescent="0.2">
      <c r="C4527" s="465"/>
    </row>
    <row r="4528" spans="3:3" x14ac:dyDescent="0.2">
      <c r="C4528" s="465"/>
    </row>
    <row r="4529" spans="3:3" x14ac:dyDescent="0.2">
      <c r="C4529" s="465"/>
    </row>
    <row r="4530" spans="3:3" x14ac:dyDescent="0.2">
      <c r="C4530" s="465"/>
    </row>
    <row r="4531" spans="3:3" x14ac:dyDescent="0.2">
      <c r="C4531" s="465"/>
    </row>
    <row r="4532" spans="3:3" x14ac:dyDescent="0.2">
      <c r="C4532" s="465"/>
    </row>
    <row r="4533" spans="3:3" x14ac:dyDescent="0.2">
      <c r="C4533" s="465"/>
    </row>
    <row r="4534" spans="3:3" x14ac:dyDescent="0.2">
      <c r="C4534" s="465"/>
    </row>
    <row r="4535" spans="3:3" x14ac:dyDescent="0.2">
      <c r="C4535" s="465"/>
    </row>
    <row r="4536" spans="3:3" x14ac:dyDescent="0.2">
      <c r="C4536" s="465"/>
    </row>
    <row r="4537" spans="3:3" x14ac:dyDescent="0.2">
      <c r="C4537" s="465"/>
    </row>
    <row r="4538" spans="3:3" x14ac:dyDescent="0.2">
      <c r="C4538" s="465"/>
    </row>
    <row r="4539" spans="3:3" x14ac:dyDescent="0.2">
      <c r="C4539" s="465"/>
    </row>
    <row r="4540" spans="3:3" x14ac:dyDescent="0.2">
      <c r="C4540" s="465"/>
    </row>
    <row r="4541" spans="3:3" x14ac:dyDescent="0.2">
      <c r="C4541" s="465"/>
    </row>
    <row r="4542" spans="3:3" x14ac:dyDescent="0.2">
      <c r="C4542" s="465"/>
    </row>
    <row r="4543" spans="3:3" x14ac:dyDescent="0.2">
      <c r="C4543" s="465"/>
    </row>
    <row r="4544" spans="3:3" x14ac:dyDescent="0.2">
      <c r="C4544" s="465"/>
    </row>
    <row r="4545" spans="3:3" x14ac:dyDescent="0.2">
      <c r="C4545" s="465"/>
    </row>
    <row r="4546" spans="3:3" x14ac:dyDescent="0.2">
      <c r="C4546" s="465"/>
    </row>
    <row r="4547" spans="3:3" x14ac:dyDescent="0.2">
      <c r="C4547" s="465"/>
    </row>
    <row r="4548" spans="3:3" x14ac:dyDescent="0.2">
      <c r="C4548" s="465"/>
    </row>
    <row r="4549" spans="3:3" x14ac:dyDescent="0.2">
      <c r="C4549" s="465"/>
    </row>
    <row r="4550" spans="3:3" x14ac:dyDescent="0.2">
      <c r="C4550" s="465"/>
    </row>
    <row r="4551" spans="3:3" x14ac:dyDescent="0.2">
      <c r="C4551" s="465"/>
    </row>
    <row r="4552" spans="3:3" x14ac:dyDescent="0.2">
      <c r="C4552" s="465"/>
    </row>
    <row r="4553" spans="3:3" x14ac:dyDescent="0.2">
      <c r="C4553" s="465"/>
    </row>
    <row r="4554" spans="3:3" x14ac:dyDescent="0.2">
      <c r="C4554" s="465"/>
    </row>
    <row r="4555" spans="3:3" x14ac:dyDescent="0.2">
      <c r="C4555" s="465"/>
    </row>
    <row r="4556" spans="3:3" x14ac:dyDescent="0.2">
      <c r="C4556" s="465"/>
    </row>
    <row r="4557" spans="3:3" x14ac:dyDescent="0.2">
      <c r="C4557" s="465"/>
    </row>
    <row r="4558" spans="3:3" x14ac:dyDescent="0.2">
      <c r="C4558" s="465"/>
    </row>
    <row r="4559" spans="3:3" x14ac:dyDescent="0.2">
      <c r="C4559" s="465"/>
    </row>
    <row r="4560" spans="3:3" x14ac:dyDescent="0.2">
      <c r="C4560" s="465"/>
    </row>
    <row r="4561" spans="3:3" x14ac:dyDescent="0.2">
      <c r="C4561" s="465"/>
    </row>
    <row r="4562" spans="3:3" x14ac:dyDescent="0.2">
      <c r="C4562" s="465"/>
    </row>
    <row r="4563" spans="3:3" x14ac:dyDescent="0.2">
      <c r="C4563" s="465"/>
    </row>
    <row r="4564" spans="3:3" x14ac:dyDescent="0.2">
      <c r="C4564" s="465"/>
    </row>
    <row r="4565" spans="3:3" x14ac:dyDescent="0.2">
      <c r="C4565" s="465"/>
    </row>
    <row r="4566" spans="3:3" x14ac:dyDescent="0.2">
      <c r="C4566" s="465"/>
    </row>
    <row r="4567" spans="3:3" x14ac:dyDescent="0.2">
      <c r="C4567" s="465"/>
    </row>
    <row r="4568" spans="3:3" x14ac:dyDescent="0.2">
      <c r="C4568" s="465"/>
    </row>
    <row r="4569" spans="3:3" x14ac:dyDescent="0.2">
      <c r="C4569" s="465"/>
    </row>
    <row r="4570" spans="3:3" x14ac:dyDescent="0.2">
      <c r="C4570" s="465"/>
    </row>
    <row r="4571" spans="3:3" x14ac:dyDescent="0.2">
      <c r="C4571" s="465"/>
    </row>
    <row r="4572" spans="3:3" x14ac:dyDescent="0.2">
      <c r="C4572" s="465"/>
    </row>
    <row r="4573" spans="3:3" x14ac:dyDescent="0.2">
      <c r="C4573" s="465"/>
    </row>
    <row r="4574" spans="3:3" x14ac:dyDescent="0.2">
      <c r="C4574" s="465"/>
    </row>
    <row r="4575" spans="3:3" x14ac:dyDescent="0.2">
      <c r="C4575" s="465"/>
    </row>
    <row r="4576" spans="3:3" x14ac:dyDescent="0.2">
      <c r="C4576" s="465"/>
    </row>
    <row r="4577" spans="3:3" x14ac:dyDescent="0.2">
      <c r="C4577" s="465"/>
    </row>
    <row r="4578" spans="3:3" x14ac:dyDescent="0.2">
      <c r="C4578" s="465"/>
    </row>
    <row r="4579" spans="3:3" x14ac:dyDescent="0.2">
      <c r="C4579" s="465"/>
    </row>
    <row r="4580" spans="3:3" x14ac:dyDescent="0.2">
      <c r="C4580" s="465"/>
    </row>
    <row r="4581" spans="3:3" x14ac:dyDescent="0.2">
      <c r="C4581" s="465"/>
    </row>
    <row r="4582" spans="3:3" x14ac:dyDescent="0.2">
      <c r="C4582" s="465"/>
    </row>
    <row r="4583" spans="3:3" x14ac:dyDescent="0.2">
      <c r="C4583" s="465"/>
    </row>
    <row r="4584" spans="3:3" x14ac:dyDescent="0.2">
      <c r="C4584" s="465"/>
    </row>
    <row r="4585" spans="3:3" x14ac:dyDescent="0.2">
      <c r="C4585" s="465"/>
    </row>
    <row r="4586" spans="3:3" x14ac:dyDescent="0.2">
      <c r="C4586" s="465"/>
    </row>
    <row r="4587" spans="3:3" x14ac:dyDescent="0.2">
      <c r="C4587" s="465"/>
    </row>
    <row r="4588" spans="3:3" x14ac:dyDescent="0.2">
      <c r="C4588" s="465"/>
    </row>
    <row r="4589" spans="3:3" x14ac:dyDescent="0.2">
      <c r="C4589" s="465"/>
    </row>
    <row r="4590" spans="3:3" x14ac:dyDescent="0.2">
      <c r="C4590" s="465"/>
    </row>
    <row r="4591" spans="3:3" x14ac:dyDescent="0.2">
      <c r="C4591" s="465"/>
    </row>
    <row r="4592" spans="3:3" x14ac:dyDescent="0.2">
      <c r="C4592" s="465"/>
    </row>
    <row r="4593" spans="3:3" x14ac:dyDescent="0.2">
      <c r="C4593" s="465"/>
    </row>
    <row r="4594" spans="3:3" x14ac:dyDescent="0.2">
      <c r="C4594" s="465"/>
    </row>
    <row r="4595" spans="3:3" x14ac:dyDescent="0.2">
      <c r="C4595" s="465"/>
    </row>
    <row r="4596" spans="3:3" x14ac:dyDescent="0.2">
      <c r="C4596" s="465"/>
    </row>
    <row r="4597" spans="3:3" x14ac:dyDescent="0.2">
      <c r="C4597" s="465"/>
    </row>
    <row r="4598" spans="3:3" x14ac:dyDescent="0.2">
      <c r="C4598" s="465"/>
    </row>
    <row r="4599" spans="3:3" x14ac:dyDescent="0.2">
      <c r="C4599" s="465"/>
    </row>
    <row r="4600" spans="3:3" x14ac:dyDescent="0.2">
      <c r="C4600" s="465"/>
    </row>
    <row r="4601" spans="3:3" x14ac:dyDescent="0.2">
      <c r="C4601" s="465"/>
    </row>
    <row r="4602" spans="3:3" x14ac:dyDescent="0.2">
      <c r="C4602" s="465"/>
    </row>
    <row r="4603" spans="3:3" x14ac:dyDescent="0.2">
      <c r="C4603" s="465"/>
    </row>
    <row r="4604" spans="3:3" x14ac:dyDescent="0.2">
      <c r="C4604" s="465"/>
    </row>
    <row r="4605" spans="3:3" x14ac:dyDescent="0.2">
      <c r="C4605" s="465"/>
    </row>
    <row r="4606" spans="3:3" x14ac:dyDescent="0.2">
      <c r="C4606" s="465"/>
    </row>
    <row r="4607" spans="3:3" x14ac:dyDescent="0.2">
      <c r="C4607" s="465"/>
    </row>
    <row r="4608" spans="3:3" x14ac:dyDescent="0.2">
      <c r="C4608" s="465"/>
    </row>
    <row r="4609" spans="3:3" x14ac:dyDescent="0.2">
      <c r="C4609" s="465"/>
    </row>
    <row r="4610" spans="3:3" x14ac:dyDescent="0.2">
      <c r="C4610" s="465"/>
    </row>
    <row r="4611" spans="3:3" x14ac:dyDescent="0.2">
      <c r="C4611" s="465"/>
    </row>
    <row r="4612" spans="3:3" x14ac:dyDescent="0.2">
      <c r="C4612" s="465"/>
    </row>
    <row r="4613" spans="3:3" x14ac:dyDescent="0.2">
      <c r="C4613" s="465"/>
    </row>
    <row r="4614" spans="3:3" x14ac:dyDescent="0.2">
      <c r="C4614" s="465"/>
    </row>
    <row r="4615" spans="3:3" x14ac:dyDescent="0.2">
      <c r="C4615" s="465"/>
    </row>
    <row r="4616" spans="3:3" x14ac:dyDescent="0.2">
      <c r="C4616" s="465"/>
    </row>
    <row r="4617" spans="3:3" x14ac:dyDescent="0.2">
      <c r="C4617" s="465"/>
    </row>
    <row r="4618" spans="3:3" x14ac:dyDescent="0.2">
      <c r="C4618" s="465"/>
    </row>
    <row r="4619" spans="3:3" x14ac:dyDescent="0.2">
      <c r="C4619" s="465"/>
    </row>
    <row r="4620" spans="3:3" x14ac:dyDescent="0.2">
      <c r="C4620" s="465"/>
    </row>
    <row r="4621" spans="3:3" x14ac:dyDescent="0.2">
      <c r="C4621" s="465"/>
    </row>
    <row r="4622" spans="3:3" x14ac:dyDescent="0.2">
      <c r="C4622" s="465"/>
    </row>
    <row r="4623" spans="3:3" x14ac:dyDescent="0.2">
      <c r="C4623" s="465"/>
    </row>
    <row r="4624" spans="3:3" x14ac:dyDescent="0.2">
      <c r="C4624" s="465"/>
    </row>
    <row r="4625" spans="3:3" x14ac:dyDescent="0.2">
      <c r="C4625" s="465"/>
    </row>
    <row r="4626" spans="3:3" x14ac:dyDescent="0.2">
      <c r="C4626" s="465"/>
    </row>
    <row r="4627" spans="3:3" x14ac:dyDescent="0.2">
      <c r="C4627" s="465"/>
    </row>
    <row r="4628" spans="3:3" x14ac:dyDescent="0.2">
      <c r="C4628" s="465"/>
    </row>
    <row r="4629" spans="3:3" x14ac:dyDescent="0.2">
      <c r="C4629" s="465"/>
    </row>
    <row r="4630" spans="3:3" x14ac:dyDescent="0.2">
      <c r="C4630" s="465"/>
    </row>
    <row r="4631" spans="3:3" x14ac:dyDescent="0.2">
      <c r="C4631" s="465"/>
    </row>
    <row r="4632" spans="3:3" x14ac:dyDescent="0.2">
      <c r="C4632" s="465"/>
    </row>
    <row r="4633" spans="3:3" x14ac:dyDescent="0.2">
      <c r="C4633" s="465"/>
    </row>
    <row r="4634" spans="3:3" x14ac:dyDescent="0.2">
      <c r="C4634" s="465"/>
    </row>
    <row r="4635" spans="3:3" x14ac:dyDescent="0.2">
      <c r="C4635" s="465"/>
    </row>
    <row r="4636" spans="3:3" x14ac:dyDescent="0.2">
      <c r="C4636" s="465"/>
    </row>
    <row r="4637" spans="3:3" x14ac:dyDescent="0.2">
      <c r="C4637" s="465"/>
    </row>
    <row r="4638" spans="3:3" x14ac:dyDescent="0.2">
      <c r="C4638" s="465"/>
    </row>
    <row r="4639" spans="3:3" x14ac:dyDescent="0.2">
      <c r="C4639" s="465"/>
    </row>
    <row r="4640" spans="3:3" x14ac:dyDescent="0.2">
      <c r="C4640" s="465"/>
    </row>
    <row r="4641" spans="3:3" x14ac:dyDescent="0.2">
      <c r="C4641" s="465"/>
    </row>
    <row r="4642" spans="3:3" x14ac:dyDescent="0.2">
      <c r="C4642" s="465"/>
    </row>
    <row r="4643" spans="3:3" x14ac:dyDescent="0.2">
      <c r="C4643" s="465"/>
    </row>
    <row r="4644" spans="3:3" x14ac:dyDescent="0.2">
      <c r="C4644" s="465"/>
    </row>
    <row r="4645" spans="3:3" x14ac:dyDescent="0.2">
      <c r="C4645" s="465"/>
    </row>
    <row r="4646" spans="3:3" x14ac:dyDescent="0.2">
      <c r="C4646" s="465"/>
    </row>
    <row r="4647" spans="3:3" x14ac:dyDescent="0.2">
      <c r="C4647" s="465"/>
    </row>
    <row r="4648" spans="3:3" x14ac:dyDescent="0.2">
      <c r="C4648" s="465"/>
    </row>
    <row r="4649" spans="3:3" x14ac:dyDescent="0.2">
      <c r="C4649" s="465"/>
    </row>
    <row r="4650" spans="3:3" x14ac:dyDescent="0.2">
      <c r="C4650" s="465"/>
    </row>
    <row r="4651" spans="3:3" x14ac:dyDescent="0.2">
      <c r="C4651" s="465"/>
    </row>
    <row r="4652" spans="3:3" x14ac:dyDescent="0.2">
      <c r="C4652" s="465"/>
    </row>
    <row r="4653" spans="3:3" x14ac:dyDescent="0.2">
      <c r="C4653" s="465"/>
    </row>
    <row r="4654" spans="3:3" x14ac:dyDescent="0.2">
      <c r="C4654" s="465"/>
    </row>
    <row r="4655" spans="3:3" x14ac:dyDescent="0.2">
      <c r="C4655" s="465"/>
    </row>
    <row r="4656" spans="3:3" x14ac:dyDescent="0.2">
      <c r="C4656" s="465"/>
    </row>
    <row r="4657" spans="3:3" x14ac:dyDescent="0.2">
      <c r="C4657" s="465"/>
    </row>
    <row r="4658" spans="3:3" x14ac:dyDescent="0.2">
      <c r="C4658" s="465"/>
    </row>
    <row r="4659" spans="3:3" x14ac:dyDescent="0.2">
      <c r="C4659" s="465"/>
    </row>
    <row r="4660" spans="3:3" x14ac:dyDescent="0.2">
      <c r="C4660" s="465"/>
    </row>
    <row r="4661" spans="3:3" x14ac:dyDescent="0.2">
      <c r="C4661" s="465"/>
    </row>
    <row r="4662" spans="3:3" x14ac:dyDescent="0.2">
      <c r="C4662" s="465"/>
    </row>
    <row r="4663" spans="3:3" x14ac:dyDescent="0.2">
      <c r="C4663" s="465"/>
    </row>
    <row r="4664" spans="3:3" x14ac:dyDescent="0.2">
      <c r="C4664" s="465"/>
    </row>
    <row r="4665" spans="3:3" x14ac:dyDescent="0.2">
      <c r="C4665" s="465"/>
    </row>
    <row r="4666" spans="3:3" x14ac:dyDescent="0.2">
      <c r="C4666" s="465"/>
    </row>
    <row r="4667" spans="3:3" x14ac:dyDescent="0.2">
      <c r="C4667" s="465"/>
    </row>
    <row r="4668" spans="3:3" x14ac:dyDescent="0.2">
      <c r="C4668" s="465"/>
    </row>
    <row r="4669" spans="3:3" x14ac:dyDescent="0.2">
      <c r="C4669" s="465"/>
    </row>
    <row r="4670" spans="3:3" x14ac:dyDescent="0.2">
      <c r="C4670" s="465"/>
    </row>
    <row r="4671" spans="3:3" x14ac:dyDescent="0.2">
      <c r="C4671" s="465"/>
    </row>
    <row r="4672" spans="3:3" x14ac:dyDescent="0.2">
      <c r="C4672" s="465"/>
    </row>
    <row r="4673" spans="3:3" x14ac:dyDescent="0.2">
      <c r="C4673" s="465"/>
    </row>
    <row r="4674" spans="3:3" x14ac:dyDescent="0.2">
      <c r="C4674" s="465"/>
    </row>
    <row r="4675" spans="3:3" x14ac:dyDescent="0.2">
      <c r="C4675" s="465"/>
    </row>
    <row r="4676" spans="3:3" x14ac:dyDescent="0.2">
      <c r="C4676" s="465"/>
    </row>
    <row r="4677" spans="3:3" x14ac:dyDescent="0.2">
      <c r="C4677" s="465"/>
    </row>
    <row r="4678" spans="3:3" x14ac:dyDescent="0.2">
      <c r="C4678" s="465"/>
    </row>
    <row r="4679" spans="3:3" x14ac:dyDescent="0.2">
      <c r="C4679" s="465"/>
    </row>
    <row r="4680" spans="3:3" x14ac:dyDescent="0.2">
      <c r="C4680" s="465"/>
    </row>
    <row r="4681" spans="3:3" x14ac:dyDescent="0.2">
      <c r="C4681" s="465"/>
    </row>
    <row r="4682" spans="3:3" x14ac:dyDescent="0.2">
      <c r="C4682" s="465"/>
    </row>
    <row r="4683" spans="3:3" x14ac:dyDescent="0.2">
      <c r="C4683" s="465"/>
    </row>
    <row r="4684" spans="3:3" x14ac:dyDescent="0.2">
      <c r="C4684" s="465"/>
    </row>
    <row r="4685" spans="3:3" x14ac:dyDescent="0.2">
      <c r="C4685" s="465"/>
    </row>
    <row r="4686" spans="3:3" x14ac:dyDescent="0.2">
      <c r="C4686" s="465"/>
    </row>
    <row r="4687" spans="3:3" x14ac:dyDescent="0.2">
      <c r="C4687" s="465"/>
    </row>
    <row r="4688" spans="3:3" x14ac:dyDescent="0.2">
      <c r="C4688" s="465"/>
    </row>
    <row r="4689" spans="3:3" x14ac:dyDescent="0.2">
      <c r="C4689" s="465"/>
    </row>
    <row r="4690" spans="3:3" x14ac:dyDescent="0.2">
      <c r="C4690" s="465"/>
    </row>
    <row r="4691" spans="3:3" x14ac:dyDescent="0.2">
      <c r="C4691" s="465"/>
    </row>
    <row r="4692" spans="3:3" x14ac:dyDescent="0.2">
      <c r="C4692" s="465"/>
    </row>
    <row r="4693" spans="3:3" x14ac:dyDescent="0.2">
      <c r="C4693" s="465"/>
    </row>
    <row r="4694" spans="3:3" x14ac:dyDescent="0.2">
      <c r="C4694" s="465"/>
    </row>
    <row r="4695" spans="3:3" x14ac:dyDescent="0.2">
      <c r="C4695" s="465"/>
    </row>
    <row r="4696" spans="3:3" x14ac:dyDescent="0.2">
      <c r="C4696" s="465"/>
    </row>
    <row r="4697" spans="3:3" x14ac:dyDescent="0.2">
      <c r="C4697" s="465"/>
    </row>
    <row r="4698" spans="3:3" x14ac:dyDescent="0.2">
      <c r="C4698" s="465"/>
    </row>
    <row r="4699" spans="3:3" x14ac:dyDescent="0.2">
      <c r="C4699" s="465"/>
    </row>
    <row r="4700" spans="3:3" x14ac:dyDescent="0.2">
      <c r="C4700" s="465"/>
    </row>
    <row r="4701" spans="3:3" x14ac:dyDescent="0.2">
      <c r="C4701" s="465"/>
    </row>
    <row r="4702" spans="3:3" x14ac:dyDescent="0.2">
      <c r="C4702" s="465"/>
    </row>
    <row r="4703" spans="3:3" x14ac:dyDescent="0.2">
      <c r="C4703" s="465"/>
    </row>
    <row r="4704" spans="3:3" x14ac:dyDescent="0.2">
      <c r="C4704" s="465"/>
    </row>
    <row r="4705" spans="3:3" x14ac:dyDescent="0.2">
      <c r="C4705" s="465"/>
    </row>
    <row r="4706" spans="3:3" x14ac:dyDescent="0.2">
      <c r="C4706" s="465"/>
    </row>
    <row r="4707" spans="3:3" x14ac:dyDescent="0.2">
      <c r="C4707" s="465"/>
    </row>
    <row r="4708" spans="3:3" x14ac:dyDescent="0.2">
      <c r="C4708" s="465"/>
    </row>
    <row r="4709" spans="3:3" x14ac:dyDescent="0.2">
      <c r="C4709" s="465"/>
    </row>
    <row r="4710" spans="3:3" x14ac:dyDescent="0.2">
      <c r="C4710" s="465"/>
    </row>
    <row r="4711" spans="3:3" x14ac:dyDescent="0.2">
      <c r="C4711" s="465"/>
    </row>
    <row r="4712" spans="3:3" x14ac:dyDescent="0.2">
      <c r="C4712" s="465"/>
    </row>
    <row r="4713" spans="3:3" x14ac:dyDescent="0.2">
      <c r="C4713" s="465"/>
    </row>
    <row r="4714" spans="3:3" x14ac:dyDescent="0.2">
      <c r="C4714" s="465"/>
    </row>
    <row r="4715" spans="3:3" x14ac:dyDescent="0.2">
      <c r="C4715" s="465"/>
    </row>
    <row r="4716" spans="3:3" x14ac:dyDescent="0.2">
      <c r="C4716" s="465"/>
    </row>
    <row r="4717" spans="3:3" x14ac:dyDescent="0.2">
      <c r="C4717" s="465"/>
    </row>
    <row r="4718" spans="3:3" x14ac:dyDescent="0.2">
      <c r="C4718" s="465"/>
    </row>
    <row r="4719" spans="3:3" x14ac:dyDescent="0.2">
      <c r="C4719" s="465"/>
    </row>
    <row r="4720" spans="3:3" x14ac:dyDescent="0.2">
      <c r="C4720" s="465"/>
    </row>
    <row r="4721" spans="3:3" x14ac:dyDescent="0.2">
      <c r="C4721" s="465"/>
    </row>
    <row r="4722" spans="3:3" x14ac:dyDescent="0.2">
      <c r="C4722" s="465"/>
    </row>
    <row r="4723" spans="3:3" x14ac:dyDescent="0.2">
      <c r="C4723" s="465"/>
    </row>
    <row r="4724" spans="3:3" x14ac:dyDescent="0.2">
      <c r="C4724" s="465"/>
    </row>
    <row r="4725" spans="3:3" x14ac:dyDescent="0.2">
      <c r="C4725" s="465"/>
    </row>
    <row r="4726" spans="3:3" x14ac:dyDescent="0.2">
      <c r="C4726" s="465"/>
    </row>
    <row r="4727" spans="3:3" x14ac:dyDescent="0.2">
      <c r="C4727" s="465"/>
    </row>
    <row r="4728" spans="3:3" x14ac:dyDescent="0.2">
      <c r="C4728" s="465"/>
    </row>
    <row r="4729" spans="3:3" x14ac:dyDescent="0.2">
      <c r="C4729" s="465"/>
    </row>
    <row r="4730" spans="3:3" x14ac:dyDescent="0.2">
      <c r="C4730" s="465"/>
    </row>
    <row r="4731" spans="3:3" x14ac:dyDescent="0.2">
      <c r="C4731" s="465"/>
    </row>
    <row r="4732" spans="3:3" x14ac:dyDescent="0.2">
      <c r="C4732" s="465"/>
    </row>
    <row r="4733" spans="3:3" x14ac:dyDescent="0.2">
      <c r="C4733" s="465"/>
    </row>
    <row r="4734" spans="3:3" x14ac:dyDescent="0.2">
      <c r="C4734" s="465"/>
    </row>
    <row r="4735" spans="3:3" x14ac:dyDescent="0.2">
      <c r="C4735" s="465"/>
    </row>
    <row r="4736" spans="3:3" x14ac:dyDescent="0.2">
      <c r="C4736" s="465"/>
    </row>
    <row r="4737" spans="3:3" x14ac:dyDescent="0.2">
      <c r="C4737" s="465"/>
    </row>
    <row r="4738" spans="3:3" x14ac:dyDescent="0.2">
      <c r="C4738" s="465"/>
    </row>
    <row r="4739" spans="3:3" x14ac:dyDescent="0.2">
      <c r="C4739" s="465"/>
    </row>
    <row r="4740" spans="3:3" x14ac:dyDescent="0.2">
      <c r="C4740" s="465"/>
    </row>
    <row r="4741" spans="3:3" x14ac:dyDescent="0.2">
      <c r="C4741" s="465"/>
    </row>
    <row r="4742" spans="3:3" x14ac:dyDescent="0.2">
      <c r="C4742" s="465"/>
    </row>
    <row r="4743" spans="3:3" x14ac:dyDescent="0.2">
      <c r="C4743" s="465"/>
    </row>
    <row r="4744" spans="3:3" x14ac:dyDescent="0.2">
      <c r="C4744" s="465"/>
    </row>
    <row r="4745" spans="3:3" x14ac:dyDescent="0.2">
      <c r="C4745" s="465"/>
    </row>
    <row r="4746" spans="3:3" x14ac:dyDescent="0.2">
      <c r="C4746" s="465"/>
    </row>
    <row r="4747" spans="3:3" x14ac:dyDescent="0.2">
      <c r="C4747" s="465"/>
    </row>
    <row r="4748" spans="3:3" x14ac:dyDescent="0.2">
      <c r="C4748" s="465"/>
    </row>
    <row r="4749" spans="3:3" x14ac:dyDescent="0.2">
      <c r="C4749" s="465"/>
    </row>
    <row r="4750" spans="3:3" x14ac:dyDescent="0.2">
      <c r="C4750" s="465"/>
    </row>
    <row r="4751" spans="3:3" x14ac:dyDescent="0.2">
      <c r="C4751" s="465"/>
    </row>
    <row r="4752" spans="3:3" x14ac:dyDescent="0.2">
      <c r="C4752" s="465"/>
    </row>
    <row r="4753" spans="3:3" x14ac:dyDescent="0.2">
      <c r="C4753" s="465"/>
    </row>
    <row r="4754" spans="3:3" x14ac:dyDescent="0.2">
      <c r="C4754" s="465"/>
    </row>
    <row r="4755" spans="3:3" x14ac:dyDescent="0.2">
      <c r="C4755" s="465"/>
    </row>
    <row r="4756" spans="3:3" x14ac:dyDescent="0.2">
      <c r="C4756" s="465"/>
    </row>
    <row r="4757" spans="3:3" x14ac:dyDescent="0.2">
      <c r="C4757" s="465"/>
    </row>
    <row r="4758" spans="3:3" x14ac:dyDescent="0.2">
      <c r="C4758" s="465"/>
    </row>
    <row r="4759" spans="3:3" x14ac:dyDescent="0.2">
      <c r="C4759" s="465"/>
    </row>
    <row r="4760" spans="3:3" x14ac:dyDescent="0.2">
      <c r="C4760" s="465"/>
    </row>
    <row r="4761" spans="3:3" x14ac:dyDescent="0.2">
      <c r="C4761" s="465"/>
    </row>
    <row r="4762" spans="3:3" x14ac:dyDescent="0.2">
      <c r="C4762" s="465"/>
    </row>
    <row r="4763" spans="3:3" x14ac:dyDescent="0.2">
      <c r="C4763" s="465"/>
    </row>
    <row r="4764" spans="3:3" x14ac:dyDescent="0.2">
      <c r="C4764" s="465"/>
    </row>
    <row r="4765" spans="3:3" x14ac:dyDescent="0.2">
      <c r="C4765" s="465"/>
    </row>
    <row r="4766" spans="3:3" x14ac:dyDescent="0.2">
      <c r="C4766" s="465"/>
    </row>
    <row r="4767" spans="3:3" x14ac:dyDescent="0.2">
      <c r="C4767" s="465"/>
    </row>
    <row r="4768" spans="3:3" x14ac:dyDescent="0.2">
      <c r="C4768" s="465"/>
    </row>
    <row r="4769" spans="3:3" x14ac:dyDescent="0.2">
      <c r="C4769" s="465"/>
    </row>
    <row r="4770" spans="3:3" x14ac:dyDescent="0.2">
      <c r="C4770" s="465"/>
    </row>
    <row r="4771" spans="3:3" x14ac:dyDescent="0.2">
      <c r="C4771" s="465"/>
    </row>
    <row r="4772" spans="3:3" x14ac:dyDescent="0.2">
      <c r="C4772" s="465"/>
    </row>
    <row r="4773" spans="3:3" x14ac:dyDescent="0.2">
      <c r="C4773" s="465"/>
    </row>
    <row r="4774" spans="3:3" x14ac:dyDescent="0.2">
      <c r="C4774" s="465"/>
    </row>
    <row r="4775" spans="3:3" x14ac:dyDescent="0.2">
      <c r="C4775" s="465"/>
    </row>
    <row r="4776" spans="3:3" x14ac:dyDescent="0.2">
      <c r="C4776" s="465"/>
    </row>
    <row r="4777" spans="3:3" x14ac:dyDescent="0.2">
      <c r="C4777" s="465"/>
    </row>
    <row r="4778" spans="3:3" x14ac:dyDescent="0.2">
      <c r="C4778" s="465"/>
    </row>
    <row r="4779" spans="3:3" x14ac:dyDescent="0.2">
      <c r="C4779" s="465"/>
    </row>
    <row r="4780" spans="3:3" x14ac:dyDescent="0.2">
      <c r="C4780" s="465"/>
    </row>
    <row r="4781" spans="3:3" x14ac:dyDescent="0.2">
      <c r="C4781" s="465"/>
    </row>
    <row r="4782" spans="3:3" x14ac:dyDescent="0.2">
      <c r="C4782" s="465"/>
    </row>
    <row r="4783" spans="3:3" x14ac:dyDescent="0.2">
      <c r="C4783" s="465"/>
    </row>
    <row r="4784" spans="3:3" x14ac:dyDescent="0.2">
      <c r="C4784" s="465"/>
    </row>
    <row r="4785" spans="3:3" x14ac:dyDescent="0.2">
      <c r="C4785" s="465"/>
    </row>
    <row r="4786" spans="3:3" x14ac:dyDescent="0.2">
      <c r="C4786" s="465"/>
    </row>
    <row r="4787" spans="3:3" x14ac:dyDescent="0.2">
      <c r="C4787" s="465"/>
    </row>
    <row r="4788" spans="3:3" x14ac:dyDescent="0.2">
      <c r="C4788" s="465"/>
    </row>
    <row r="4789" spans="3:3" x14ac:dyDescent="0.2">
      <c r="C4789" s="465"/>
    </row>
    <row r="4790" spans="3:3" x14ac:dyDescent="0.2">
      <c r="C4790" s="465"/>
    </row>
    <row r="4791" spans="3:3" x14ac:dyDescent="0.2">
      <c r="C4791" s="465"/>
    </row>
    <row r="4792" spans="3:3" x14ac:dyDescent="0.2">
      <c r="C4792" s="465"/>
    </row>
    <row r="4793" spans="3:3" x14ac:dyDescent="0.2">
      <c r="C4793" s="465"/>
    </row>
    <row r="4794" spans="3:3" x14ac:dyDescent="0.2">
      <c r="C4794" s="465"/>
    </row>
    <row r="4795" spans="3:3" x14ac:dyDescent="0.2">
      <c r="C4795" s="465"/>
    </row>
    <row r="4796" spans="3:3" x14ac:dyDescent="0.2">
      <c r="C4796" s="465"/>
    </row>
    <row r="4797" spans="3:3" x14ac:dyDescent="0.2">
      <c r="C4797" s="465"/>
    </row>
    <row r="4798" spans="3:3" x14ac:dyDescent="0.2">
      <c r="C4798" s="465"/>
    </row>
    <row r="4799" spans="3:3" x14ac:dyDescent="0.2">
      <c r="C4799" s="465"/>
    </row>
    <row r="4800" spans="3:3" x14ac:dyDescent="0.2">
      <c r="C4800" s="465"/>
    </row>
    <row r="4801" spans="3:3" x14ac:dyDescent="0.2">
      <c r="C4801" s="465"/>
    </row>
    <row r="4802" spans="3:3" x14ac:dyDescent="0.2">
      <c r="C4802" s="465"/>
    </row>
    <row r="4803" spans="3:3" x14ac:dyDescent="0.2">
      <c r="C4803" s="465"/>
    </row>
    <row r="4804" spans="3:3" x14ac:dyDescent="0.2">
      <c r="C4804" s="465"/>
    </row>
    <row r="4805" spans="3:3" x14ac:dyDescent="0.2">
      <c r="C4805" s="465"/>
    </row>
    <row r="4806" spans="3:3" x14ac:dyDescent="0.2">
      <c r="C4806" s="465"/>
    </row>
    <row r="4807" spans="3:3" x14ac:dyDescent="0.2">
      <c r="C4807" s="465"/>
    </row>
    <row r="4808" spans="3:3" x14ac:dyDescent="0.2">
      <c r="C4808" s="465"/>
    </row>
    <row r="4809" spans="3:3" x14ac:dyDescent="0.2">
      <c r="C4809" s="465"/>
    </row>
    <row r="4810" spans="3:3" x14ac:dyDescent="0.2">
      <c r="C4810" s="465"/>
    </row>
    <row r="4811" spans="3:3" x14ac:dyDescent="0.2">
      <c r="C4811" s="465"/>
    </row>
    <row r="4812" spans="3:3" x14ac:dyDescent="0.2">
      <c r="C4812" s="465"/>
    </row>
    <row r="4813" spans="3:3" x14ac:dyDescent="0.2">
      <c r="C4813" s="465"/>
    </row>
    <row r="4814" spans="3:3" x14ac:dyDescent="0.2">
      <c r="C4814" s="465"/>
    </row>
    <row r="4815" spans="3:3" x14ac:dyDescent="0.2">
      <c r="C4815" s="465"/>
    </row>
    <row r="4816" spans="3:3" x14ac:dyDescent="0.2">
      <c r="C4816" s="465"/>
    </row>
    <row r="4817" spans="3:3" x14ac:dyDescent="0.2">
      <c r="C4817" s="465"/>
    </row>
    <row r="4818" spans="3:3" x14ac:dyDescent="0.2">
      <c r="C4818" s="465"/>
    </row>
    <row r="4819" spans="3:3" x14ac:dyDescent="0.2">
      <c r="C4819" s="465"/>
    </row>
    <row r="4820" spans="3:3" x14ac:dyDescent="0.2">
      <c r="C4820" s="465"/>
    </row>
    <row r="4821" spans="3:3" x14ac:dyDescent="0.2">
      <c r="C4821" s="465"/>
    </row>
    <row r="4822" spans="3:3" x14ac:dyDescent="0.2">
      <c r="C4822" s="465"/>
    </row>
    <row r="4823" spans="3:3" x14ac:dyDescent="0.2">
      <c r="C4823" s="465"/>
    </row>
    <row r="4824" spans="3:3" x14ac:dyDescent="0.2">
      <c r="C4824" s="465"/>
    </row>
    <row r="4825" spans="3:3" x14ac:dyDescent="0.2">
      <c r="C4825" s="465"/>
    </row>
    <row r="4826" spans="3:3" x14ac:dyDescent="0.2">
      <c r="C4826" s="465"/>
    </row>
    <row r="4827" spans="3:3" x14ac:dyDescent="0.2">
      <c r="C4827" s="465"/>
    </row>
    <row r="4828" spans="3:3" x14ac:dyDescent="0.2">
      <c r="C4828" s="465"/>
    </row>
    <row r="4829" spans="3:3" x14ac:dyDescent="0.2">
      <c r="C4829" s="465"/>
    </row>
    <row r="4830" spans="3:3" x14ac:dyDescent="0.2">
      <c r="C4830" s="465"/>
    </row>
    <row r="4831" spans="3:3" x14ac:dyDescent="0.2">
      <c r="C4831" s="465"/>
    </row>
    <row r="4832" spans="3:3" x14ac:dyDescent="0.2">
      <c r="C4832" s="465"/>
    </row>
    <row r="4833" spans="3:3" x14ac:dyDescent="0.2">
      <c r="C4833" s="465"/>
    </row>
    <row r="4834" spans="3:3" x14ac:dyDescent="0.2">
      <c r="C4834" s="465"/>
    </row>
    <row r="4835" spans="3:3" x14ac:dyDescent="0.2">
      <c r="C4835" s="465"/>
    </row>
    <row r="4836" spans="3:3" x14ac:dyDescent="0.2">
      <c r="C4836" s="465"/>
    </row>
    <row r="4837" spans="3:3" x14ac:dyDescent="0.2">
      <c r="C4837" s="465"/>
    </row>
    <row r="4838" spans="3:3" x14ac:dyDescent="0.2">
      <c r="C4838" s="465"/>
    </row>
    <row r="4839" spans="3:3" x14ac:dyDescent="0.2">
      <c r="C4839" s="465"/>
    </row>
    <row r="4840" spans="3:3" x14ac:dyDescent="0.2">
      <c r="C4840" s="465"/>
    </row>
    <row r="4841" spans="3:3" x14ac:dyDescent="0.2">
      <c r="C4841" s="465"/>
    </row>
    <row r="4842" spans="3:3" x14ac:dyDescent="0.2">
      <c r="C4842" s="465"/>
    </row>
    <row r="4843" spans="3:3" x14ac:dyDescent="0.2">
      <c r="C4843" s="465"/>
    </row>
    <row r="4844" spans="3:3" x14ac:dyDescent="0.2">
      <c r="C4844" s="465"/>
    </row>
    <row r="4845" spans="3:3" x14ac:dyDescent="0.2">
      <c r="C4845" s="465"/>
    </row>
    <row r="4846" spans="3:3" x14ac:dyDescent="0.2">
      <c r="C4846" s="465"/>
    </row>
    <row r="4847" spans="3:3" x14ac:dyDescent="0.2">
      <c r="C4847" s="465"/>
    </row>
    <row r="4848" spans="3:3" x14ac:dyDescent="0.2">
      <c r="C4848" s="465"/>
    </row>
    <row r="4849" spans="3:3" x14ac:dyDescent="0.2">
      <c r="C4849" s="465"/>
    </row>
    <row r="4850" spans="3:3" x14ac:dyDescent="0.2">
      <c r="C4850" s="465"/>
    </row>
    <row r="4851" spans="3:3" x14ac:dyDescent="0.2">
      <c r="C4851" s="465"/>
    </row>
    <row r="4852" spans="3:3" x14ac:dyDescent="0.2">
      <c r="C4852" s="465"/>
    </row>
    <row r="4853" spans="3:3" x14ac:dyDescent="0.2">
      <c r="C4853" s="465"/>
    </row>
    <row r="4854" spans="3:3" x14ac:dyDescent="0.2">
      <c r="C4854" s="465"/>
    </row>
    <row r="4855" spans="3:3" x14ac:dyDescent="0.2">
      <c r="C4855" s="465"/>
    </row>
    <row r="4856" spans="3:3" x14ac:dyDescent="0.2">
      <c r="C4856" s="465"/>
    </row>
    <row r="4857" spans="3:3" x14ac:dyDescent="0.2">
      <c r="C4857" s="465"/>
    </row>
    <row r="4858" spans="3:3" x14ac:dyDescent="0.2">
      <c r="C4858" s="465"/>
    </row>
    <row r="4859" spans="3:3" x14ac:dyDescent="0.2">
      <c r="C4859" s="465"/>
    </row>
    <row r="4860" spans="3:3" x14ac:dyDescent="0.2">
      <c r="C4860" s="465"/>
    </row>
    <row r="4861" spans="3:3" x14ac:dyDescent="0.2">
      <c r="C4861" s="465"/>
    </row>
    <row r="4862" spans="3:3" x14ac:dyDescent="0.2">
      <c r="C4862" s="465"/>
    </row>
    <row r="4863" spans="3:3" x14ac:dyDescent="0.2">
      <c r="C4863" s="465"/>
    </row>
    <row r="4864" spans="3:3" x14ac:dyDescent="0.2">
      <c r="C4864" s="465"/>
    </row>
    <row r="4865" spans="3:3" x14ac:dyDescent="0.2">
      <c r="C4865" s="465"/>
    </row>
    <row r="4866" spans="3:3" x14ac:dyDescent="0.2">
      <c r="C4866" s="465"/>
    </row>
    <row r="4867" spans="3:3" x14ac:dyDescent="0.2">
      <c r="C4867" s="465"/>
    </row>
    <row r="4868" spans="3:3" x14ac:dyDescent="0.2">
      <c r="C4868" s="465"/>
    </row>
    <row r="4869" spans="3:3" x14ac:dyDescent="0.2">
      <c r="C4869" s="465"/>
    </row>
    <row r="4870" spans="3:3" x14ac:dyDescent="0.2">
      <c r="C4870" s="465"/>
    </row>
    <row r="4871" spans="3:3" x14ac:dyDescent="0.2">
      <c r="C4871" s="465"/>
    </row>
    <row r="4872" spans="3:3" x14ac:dyDescent="0.2">
      <c r="C4872" s="465"/>
    </row>
    <row r="4873" spans="3:3" x14ac:dyDescent="0.2">
      <c r="C4873" s="465"/>
    </row>
    <row r="4874" spans="3:3" x14ac:dyDescent="0.2">
      <c r="C4874" s="465"/>
    </row>
    <row r="4875" spans="3:3" x14ac:dyDescent="0.2">
      <c r="C4875" s="465"/>
    </row>
    <row r="4876" spans="3:3" x14ac:dyDescent="0.2">
      <c r="C4876" s="465"/>
    </row>
    <row r="4877" spans="3:3" x14ac:dyDescent="0.2">
      <c r="C4877" s="465"/>
    </row>
    <row r="4878" spans="3:3" x14ac:dyDescent="0.2">
      <c r="C4878" s="465"/>
    </row>
    <row r="4879" spans="3:3" x14ac:dyDescent="0.2">
      <c r="C4879" s="465"/>
    </row>
    <row r="4880" spans="3:3" x14ac:dyDescent="0.2">
      <c r="C4880" s="465"/>
    </row>
    <row r="4881" spans="3:3" x14ac:dyDescent="0.2">
      <c r="C4881" s="465"/>
    </row>
    <row r="4882" spans="3:3" x14ac:dyDescent="0.2">
      <c r="C4882" s="465"/>
    </row>
    <row r="4883" spans="3:3" x14ac:dyDescent="0.2">
      <c r="C4883" s="465"/>
    </row>
    <row r="4884" spans="3:3" x14ac:dyDescent="0.2">
      <c r="C4884" s="465"/>
    </row>
    <row r="4885" spans="3:3" x14ac:dyDescent="0.2">
      <c r="C4885" s="465"/>
    </row>
    <row r="4886" spans="3:3" x14ac:dyDescent="0.2">
      <c r="C4886" s="465"/>
    </row>
    <row r="4887" spans="3:3" x14ac:dyDescent="0.2">
      <c r="C4887" s="465"/>
    </row>
    <row r="4888" spans="3:3" x14ac:dyDescent="0.2">
      <c r="C4888" s="465"/>
    </row>
    <row r="4889" spans="3:3" x14ac:dyDescent="0.2">
      <c r="C4889" s="465"/>
    </row>
    <row r="4890" spans="3:3" x14ac:dyDescent="0.2">
      <c r="C4890" s="465"/>
    </row>
    <row r="4891" spans="3:3" x14ac:dyDescent="0.2">
      <c r="C4891" s="465"/>
    </row>
    <row r="4892" spans="3:3" x14ac:dyDescent="0.2">
      <c r="C4892" s="465"/>
    </row>
    <row r="4893" spans="3:3" x14ac:dyDescent="0.2">
      <c r="C4893" s="465"/>
    </row>
    <row r="4894" spans="3:3" x14ac:dyDescent="0.2">
      <c r="C4894" s="465"/>
    </row>
    <row r="4895" spans="3:3" x14ac:dyDescent="0.2">
      <c r="C4895" s="465"/>
    </row>
    <row r="4896" spans="3:3" x14ac:dyDescent="0.2">
      <c r="C4896" s="465"/>
    </row>
    <row r="4897" spans="3:3" x14ac:dyDescent="0.2">
      <c r="C4897" s="465"/>
    </row>
    <row r="4898" spans="3:3" x14ac:dyDescent="0.2">
      <c r="C4898" s="465"/>
    </row>
    <row r="4899" spans="3:3" x14ac:dyDescent="0.2">
      <c r="C4899" s="465"/>
    </row>
    <row r="4900" spans="3:3" x14ac:dyDescent="0.2">
      <c r="C4900" s="465"/>
    </row>
    <row r="4901" spans="3:3" x14ac:dyDescent="0.2">
      <c r="C4901" s="465"/>
    </row>
    <row r="4902" spans="3:3" x14ac:dyDescent="0.2">
      <c r="C4902" s="465"/>
    </row>
    <row r="4903" spans="3:3" x14ac:dyDescent="0.2">
      <c r="C4903" s="465"/>
    </row>
    <row r="4904" spans="3:3" x14ac:dyDescent="0.2">
      <c r="C4904" s="465"/>
    </row>
    <row r="4905" spans="3:3" x14ac:dyDescent="0.2">
      <c r="C4905" s="465"/>
    </row>
    <row r="4906" spans="3:3" x14ac:dyDescent="0.2">
      <c r="C4906" s="465"/>
    </row>
    <row r="4907" spans="3:3" x14ac:dyDescent="0.2">
      <c r="C4907" s="465"/>
    </row>
    <row r="4908" spans="3:3" x14ac:dyDescent="0.2">
      <c r="C4908" s="465"/>
    </row>
    <row r="4909" spans="3:3" x14ac:dyDescent="0.2">
      <c r="C4909" s="465"/>
    </row>
    <row r="4910" spans="3:3" x14ac:dyDescent="0.2">
      <c r="C4910" s="465"/>
    </row>
    <row r="4911" spans="3:3" x14ac:dyDescent="0.2">
      <c r="C4911" s="465"/>
    </row>
    <row r="4912" spans="3:3" x14ac:dyDescent="0.2">
      <c r="C4912" s="465"/>
    </row>
    <row r="4913" spans="3:3" x14ac:dyDescent="0.2">
      <c r="C4913" s="465"/>
    </row>
    <row r="4914" spans="3:3" x14ac:dyDescent="0.2">
      <c r="C4914" s="465"/>
    </row>
    <row r="4915" spans="3:3" x14ac:dyDescent="0.2">
      <c r="C4915" s="465"/>
    </row>
    <row r="4916" spans="3:3" x14ac:dyDescent="0.2">
      <c r="C4916" s="465"/>
    </row>
    <row r="4917" spans="3:3" x14ac:dyDescent="0.2">
      <c r="C4917" s="465"/>
    </row>
    <row r="4918" spans="3:3" x14ac:dyDescent="0.2">
      <c r="C4918" s="465"/>
    </row>
    <row r="4919" spans="3:3" x14ac:dyDescent="0.2">
      <c r="C4919" s="465"/>
    </row>
    <row r="4920" spans="3:3" x14ac:dyDescent="0.2">
      <c r="C4920" s="465"/>
    </row>
    <row r="4921" spans="3:3" x14ac:dyDescent="0.2">
      <c r="C4921" s="465"/>
    </row>
    <row r="4922" spans="3:3" x14ac:dyDescent="0.2">
      <c r="C4922" s="465"/>
    </row>
    <row r="4923" spans="3:3" x14ac:dyDescent="0.2">
      <c r="C4923" s="465"/>
    </row>
    <row r="4924" spans="3:3" x14ac:dyDescent="0.2">
      <c r="C4924" s="465"/>
    </row>
    <row r="4925" spans="3:3" x14ac:dyDescent="0.2">
      <c r="C4925" s="465"/>
    </row>
    <row r="4926" spans="3:3" x14ac:dyDescent="0.2">
      <c r="C4926" s="465"/>
    </row>
    <row r="4927" spans="3:3" x14ac:dyDescent="0.2">
      <c r="C4927" s="465"/>
    </row>
    <row r="4928" spans="3:3" x14ac:dyDescent="0.2">
      <c r="C4928" s="465"/>
    </row>
    <row r="4929" spans="3:3" x14ac:dyDescent="0.2">
      <c r="C4929" s="465"/>
    </row>
    <row r="4930" spans="3:3" x14ac:dyDescent="0.2">
      <c r="C4930" s="465"/>
    </row>
    <row r="4931" spans="3:3" x14ac:dyDescent="0.2">
      <c r="C4931" s="465"/>
    </row>
    <row r="4932" spans="3:3" x14ac:dyDescent="0.2">
      <c r="C4932" s="465"/>
    </row>
    <row r="4933" spans="3:3" x14ac:dyDescent="0.2">
      <c r="C4933" s="465"/>
    </row>
    <row r="4934" spans="3:3" x14ac:dyDescent="0.2">
      <c r="C4934" s="465"/>
    </row>
    <row r="4935" spans="3:3" x14ac:dyDescent="0.2">
      <c r="C4935" s="465"/>
    </row>
    <row r="4936" spans="3:3" x14ac:dyDescent="0.2">
      <c r="C4936" s="465"/>
    </row>
    <row r="4937" spans="3:3" x14ac:dyDescent="0.2">
      <c r="C4937" s="465"/>
    </row>
    <row r="4938" spans="3:3" x14ac:dyDescent="0.2">
      <c r="C4938" s="465"/>
    </row>
    <row r="4939" spans="3:3" x14ac:dyDescent="0.2">
      <c r="C4939" s="465"/>
    </row>
    <row r="4940" spans="3:3" x14ac:dyDescent="0.2">
      <c r="C4940" s="465"/>
    </row>
    <row r="4941" spans="3:3" x14ac:dyDescent="0.2">
      <c r="C4941" s="465"/>
    </row>
    <row r="4942" spans="3:3" x14ac:dyDescent="0.2">
      <c r="C4942" s="465"/>
    </row>
    <row r="4943" spans="3:3" x14ac:dyDescent="0.2">
      <c r="C4943" s="465"/>
    </row>
    <row r="4944" spans="3:3" x14ac:dyDescent="0.2">
      <c r="C4944" s="465"/>
    </row>
    <row r="4945" spans="3:3" x14ac:dyDescent="0.2">
      <c r="C4945" s="465"/>
    </row>
    <row r="4946" spans="3:3" x14ac:dyDescent="0.2">
      <c r="C4946" s="465"/>
    </row>
    <row r="4947" spans="3:3" x14ac:dyDescent="0.2">
      <c r="C4947" s="465"/>
    </row>
    <row r="4948" spans="3:3" x14ac:dyDescent="0.2">
      <c r="C4948" s="465"/>
    </row>
    <row r="4949" spans="3:3" x14ac:dyDescent="0.2">
      <c r="C4949" s="465"/>
    </row>
    <row r="4950" spans="3:3" x14ac:dyDescent="0.2">
      <c r="C4950" s="465"/>
    </row>
    <row r="4951" spans="3:3" x14ac:dyDescent="0.2">
      <c r="C4951" s="465"/>
    </row>
    <row r="4952" spans="3:3" x14ac:dyDescent="0.2">
      <c r="C4952" s="465"/>
    </row>
    <row r="4953" spans="3:3" x14ac:dyDescent="0.2">
      <c r="C4953" s="465"/>
    </row>
    <row r="4954" spans="3:3" x14ac:dyDescent="0.2">
      <c r="C4954" s="465"/>
    </row>
    <row r="4955" spans="3:3" x14ac:dyDescent="0.2">
      <c r="C4955" s="465"/>
    </row>
    <row r="4956" spans="3:3" x14ac:dyDescent="0.2">
      <c r="C4956" s="465"/>
    </row>
    <row r="4957" spans="3:3" x14ac:dyDescent="0.2">
      <c r="C4957" s="465"/>
    </row>
    <row r="4958" spans="3:3" x14ac:dyDescent="0.2">
      <c r="C4958" s="465"/>
    </row>
    <row r="4959" spans="3:3" x14ac:dyDescent="0.2">
      <c r="C4959" s="465"/>
    </row>
    <row r="4960" spans="3:3" x14ac:dyDescent="0.2">
      <c r="C4960" s="465"/>
    </row>
    <row r="4961" spans="3:3" x14ac:dyDescent="0.2">
      <c r="C4961" s="465"/>
    </row>
    <row r="4962" spans="3:3" x14ac:dyDescent="0.2">
      <c r="C4962" s="465"/>
    </row>
    <row r="4963" spans="3:3" x14ac:dyDescent="0.2">
      <c r="C4963" s="465"/>
    </row>
    <row r="4964" spans="3:3" x14ac:dyDescent="0.2">
      <c r="C4964" s="465"/>
    </row>
    <row r="4965" spans="3:3" x14ac:dyDescent="0.2">
      <c r="C4965" s="465"/>
    </row>
    <row r="4966" spans="3:3" x14ac:dyDescent="0.2">
      <c r="C4966" s="465"/>
    </row>
    <row r="4967" spans="3:3" x14ac:dyDescent="0.2">
      <c r="C4967" s="465"/>
    </row>
    <row r="4968" spans="3:3" x14ac:dyDescent="0.2">
      <c r="C4968" s="465"/>
    </row>
    <row r="4969" spans="3:3" x14ac:dyDescent="0.2">
      <c r="C4969" s="465"/>
    </row>
    <row r="4970" spans="3:3" x14ac:dyDescent="0.2">
      <c r="C4970" s="465"/>
    </row>
    <row r="4971" spans="3:3" x14ac:dyDescent="0.2">
      <c r="C4971" s="465"/>
    </row>
    <row r="4972" spans="3:3" x14ac:dyDescent="0.2">
      <c r="C4972" s="465"/>
    </row>
    <row r="4973" spans="3:3" x14ac:dyDescent="0.2">
      <c r="C4973" s="465"/>
    </row>
    <row r="4974" spans="3:3" x14ac:dyDescent="0.2">
      <c r="C4974" s="465"/>
    </row>
    <row r="4975" spans="3:3" x14ac:dyDescent="0.2">
      <c r="C4975" s="465"/>
    </row>
    <row r="4976" spans="3:3" x14ac:dyDescent="0.2">
      <c r="C4976" s="465"/>
    </row>
    <row r="4977" spans="3:3" x14ac:dyDescent="0.2">
      <c r="C4977" s="465"/>
    </row>
    <row r="4978" spans="3:3" x14ac:dyDescent="0.2">
      <c r="C4978" s="465"/>
    </row>
    <row r="4979" spans="3:3" x14ac:dyDescent="0.2">
      <c r="C4979" s="465"/>
    </row>
    <row r="4980" spans="3:3" x14ac:dyDescent="0.2">
      <c r="C4980" s="465"/>
    </row>
    <row r="4981" spans="3:3" x14ac:dyDescent="0.2">
      <c r="C4981" s="465"/>
    </row>
    <row r="4982" spans="3:3" x14ac:dyDescent="0.2">
      <c r="C4982" s="465"/>
    </row>
    <row r="4983" spans="3:3" x14ac:dyDescent="0.2">
      <c r="C4983" s="465"/>
    </row>
    <row r="4984" spans="3:3" x14ac:dyDescent="0.2">
      <c r="C4984" s="465"/>
    </row>
    <row r="4985" spans="3:3" x14ac:dyDescent="0.2">
      <c r="C4985" s="465"/>
    </row>
    <row r="4986" spans="3:3" x14ac:dyDescent="0.2">
      <c r="C4986" s="465"/>
    </row>
    <row r="4987" spans="3:3" x14ac:dyDescent="0.2">
      <c r="C4987" s="465"/>
    </row>
    <row r="4988" spans="3:3" x14ac:dyDescent="0.2">
      <c r="C4988" s="465"/>
    </row>
    <row r="4989" spans="3:3" x14ac:dyDescent="0.2">
      <c r="C4989" s="465"/>
    </row>
    <row r="4990" spans="3:3" x14ac:dyDescent="0.2">
      <c r="C4990" s="465"/>
    </row>
    <row r="4991" spans="3:3" x14ac:dyDescent="0.2">
      <c r="C4991" s="465"/>
    </row>
    <row r="4992" spans="3:3" x14ac:dyDescent="0.2">
      <c r="C4992" s="465"/>
    </row>
    <row r="4993" spans="3:3" x14ac:dyDescent="0.2">
      <c r="C4993" s="465"/>
    </row>
    <row r="4994" spans="3:3" x14ac:dyDescent="0.2">
      <c r="C4994" s="465"/>
    </row>
    <row r="4995" spans="3:3" x14ac:dyDescent="0.2">
      <c r="C4995" s="465"/>
    </row>
    <row r="4996" spans="3:3" x14ac:dyDescent="0.2">
      <c r="C4996" s="465"/>
    </row>
    <row r="4997" spans="3:3" x14ac:dyDescent="0.2">
      <c r="C4997" s="465"/>
    </row>
    <row r="4998" spans="3:3" x14ac:dyDescent="0.2">
      <c r="C4998" s="465"/>
    </row>
    <row r="4999" spans="3:3" x14ac:dyDescent="0.2">
      <c r="C4999" s="465"/>
    </row>
    <row r="5000" spans="3:3" x14ac:dyDescent="0.2">
      <c r="C5000" s="465"/>
    </row>
    <row r="5001" spans="3:3" x14ac:dyDescent="0.2">
      <c r="C5001" s="465"/>
    </row>
    <row r="5002" spans="3:3" x14ac:dyDescent="0.2">
      <c r="C5002" s="465"/>
    </row>
    <row r="5003" spans="3:3" x14ac:dyDescent="0.2">
      <c r="C5003" s="465"/>
    </row>
    <row r="5004" spans="3:3" x14ac:dyDescent="0.2">
      <c r="C5004" s="465"/>
    </row>
    <row r="5005" spans="3:3" x14ac:dyDescent="0.2">
      <c r="C5005" s="465"/>
    </row>
    <row r="5006" spans="3:3" x14ac:dyDescent="0.2">
      <c r="C5006" s="465"/>
    </row>
    <row r="5007" spans="3:3" x14ac:dyDescent="0.2">
      <c r="C5007" s="465"/>
    </row>
    <row r="5008" spans="3:3" x14ac:dyDescent="0.2">
      <c r="C5008" s="465"/>
    </row>
    <row r="5009" spans="3:3" x14ac:dyDescent="0.2">
      <c r="C5009" s="465"/>
    </row>
    <row r="5010" spans="3:3" x14ac:dyDescent="0.2">
      <c r="C5010" s="465"/>
    </row>
    <row r="5011" spans="3:3" x14ac:dyDescent="0.2">
      <c r="C5011" s="465"/>
    </row>
    <row r="5012" spans="3:3" x14ac:dyDescent="0.2">
      <c r="C5012" s="465"/>
    </row>
    <row r="5013" spans="3:3" x14ac:dyDescent="0.2">
      <c r="C5013" s="465"/>
    </row>
    <row r="5014" spans="3:3" x14ac:dyDescent="0.2">
      <c r="C5014" s="465"/>
    </row>
    <row r="5015" spans="3:3" x14ac:dyDescent="0.2">
      <c r="C5015" s="465"/>
    </row>
    <row r="5016" spans="3:3" x14ac:dyDescent="0.2">
      <c r="C5016" s="465"/>
    </row>
    <row r="5017" spans="3:3" x14ac:dyDescent="0.2">
      <c r="C5017" s="465"/>
    </row>
    <row r="5018" spans="3:3" x14ac:dyDescent="0.2">
      <c r="C5018" s="465"/>
    </row>
    <row r="5019" spans="3:3" x14ac:dyDescent="0.2">
      <c r="C5019" s="465"/>
    </row>
    <row r="5020" spans="3:3" x14ac:dyDescent="0.2">
      <c r="C5020" s="465"/>
    </row>
    <row r="5021" spans="3:3" x14ac:dyDescent="0.2">
      <c r="C5021" s="465"/>
    </row>
    <row r="5022" spans="3:3" x14ac:dyDescent="0.2">
      <c r="C5022" s="465"/>
    </row>
    <row r="5023" spans="3:3" x14ac:dyDescent="0.2">
      <c r="C5023" s="465"/>
    </row>
    <row r="5024" spans="3:3" x14ac:dyDescent="0.2">
      <c r="C5024" s="465"/>
    </row>
    <row r="5025" spans="3:3" x14ac:dyDescent="0.2">
      <c r="C5025" s="465"/>
    </row>
    <row r="5026" spans="3:3" x14ac:dyDescent="0.2">
      <c r="C5026" s="465"/>
    </row>
    <row r="5027" spans="3:3" x14ac:dyDescent="0.2">
      <c r="C5027" s="465"/>
    </row>
    <row r="5028" spans="3:3" x14ac:dyDescent="0.2">
      <c r="C5028" s="465"/>
    </row>
    <row r="5029" spans="3:3" x14ac:dyDescent="0.2">
      <c r="C5029" s="465"/>
    </row>
    <row r="5030" spans="3:3" x14ac:dyDescent="0.2">
      <c r="C5030" s="465"/>
    </row>
    <row r="5031" spans="3:3" x14ac:dyDescent="0.2">
      <c r="C5031" s="465"/>
    </row>
    <row r="5032" spans="3:3" x14ac:dyDescent="0.2">
      <c r="C5032" s="465"/>
    </row>
    <row r="5033" spans="3:3" x14ac:dyDescent="0.2">
      <c r="C5033" s="465"/>
    </row>
    <row r="5034" spans="3:3" x14ac:dyDescent="0.2">
      <c r="C5034" s="465"/>
    </row>
    <row r="5035" spans="3:3" x14ac:dyDescent="0.2">
      <c r="C5035" s="465"/>
    </row>
    <row r="5036" spans="3:3" x14ac:dyDescent="0.2">
      <c r="C5036" s="465"/>
    </row>
    <row r="5037" spans="3:3" x14ac:dyDescent="0.2">
      <c r="C5037" s="465"/>
    </row>
    <row r="5038" spans="3:3" x14ac:dyDescent="0.2">
      <c r="C5038" s="465"/>
    </row>
    <row r="5039" spans="3:3" x14ac:dyDescent="0.2">
      <c r="C5039" s="465"/>
    </row>
    <row r="5040" spans="3:3" x14ac:dyDescent="0.2">
      <c r="C5040" s="465"/>
    </row>
    <row r="5041" spans="3:3" x14ac:dyDescent="0.2">
      <c r="C5041" s="465"/>
    </row>
    <row r="5042" spans="3:3" x14ac:dyDescent="0.2">
      <c r="C5042" s="465"/>
    </row>
    <row r="5043" spans="3:3" x14ac:dyDescent="0.2">
      <c r="C5043" s="465"/>
    </row>
    <row r="5044" spans="3:3" x14ac:dyDescent="0.2">
      <c r="C5044" s="465"/>
    </row>
    <row r="5045" spans="3:3" x14ac:dyDescent="0.2">
      <c r="C5045" s="465"/>
    </row>
    <row r="5046" spans="3:3" x14ac:dyDescent="0.2">
      <c r="C5046" s="465"/>
    </row>
    <row r="5047" spans="3:3" x14ac:dyDescent="0.2">
      <c r="C5047" s="465"/>
    </row>
    <row r="5048" spans="3:3" x14ac:dyDescent="0.2">
      <c r="C5048" s="465"/>
    </row>
    <row r="5049" spans="3:3" x14ac:dyDescent="0.2">
      <c r="C5049" s="465"/>
    </row>
    <row r="5050" spans="3:3" x14ac:dyDescent="0.2">
      <c r="C5050" s="465"/>
    </row>
    <row r="5051" spans="3:3" x14ac:dyDescent="0.2">
      <c r="C5051" s="465"/>
    </row>
    <row r="5052" spans="3:3" x14ac:dyDescent="0.2">
      <c r="C5052" s="465"/>
    </row>
    <row r="5053" spans="3:3" x14ac:dyDescent="0.2">
      <c r="C5053" s="465"/>
    </row>
    <row r="5054" spans="3:3" x14ac:dyDescent="0.2">
      <c r="C5054" s="465"/>
    </row>
    <row r="5055" spans="3:3" x14ac:dyDescent="0.2">
      <c r="C5055" s="465"/>
    </row>
    <row r="5056" spans="3:3" x14ac:dyDescent="0.2">
      <c r="C5056" s="465"/>
    </row>
    <row r="5057" spans="3:3" x14ac:dyDescent="0.2">
      <c r="C5057" s="465"/>
    </row>
    <row r="5058" spans="3:3" x14ac:dyDescent="0.2">
      <c r="C5058" s="465"/>
    </row>
    <row r="5059" spans="3:3" x14ac:dyDescent="0.2">
      <c r="C5059" s="465"/>
    </row>
    <row r="5060" spans="3:3" x14ac:dyDescent="0.2">
      <c r="C5060" s="465"/>
    </row>
    <row r="5061" spans="3:3" x14ac:dyDescent="0.2">
      <c r="C5061" s="465"/>
    </row>
    <row r="5062" spans="3:3" x14ac:dyDescent="0.2">
      <c r="C5062" s="465"/>
    </row>
    <row r="5063" spans="3:3" x14ac:dyDescent="0.2">
      <c r="C5063" s="465"/>
    </row>
    <row r="5064" spans="3:3" x14ac:dyDescent="0.2">
      <c r="C5064" s="465"/>
    </row>
    <row r="5065" spans="3:3" x14ac:dyDescent="0.2">
      <c r="C5065" s="465"/>
    </row>
    <row r="5066" spans="3:3" x14ac:dyDescent="0.2">
      <c r="C5066" s="465"/>
    </row>
    <row r="5067" spans="3:3" x14ac:dyDescent="0.2">
      <c r="C5067" s="465"/>
    </row>
    <row r="5068" spans="3:3" x14ac:dyDescent="0.2">
      <c r="C5068" s="465"/>
    </row>
    <row r="5069" spans="3:3" x14ac:dyDescent="0.2">
      <c r="C5069" s="465"/>
    </row>
    <row r="5070" spans="3:3" x14ac:dyDescent="0.2">
      <c r="C5070" s="465"/>
    </row>
    <row r="5071" spans="3:3" x14ac:dyDescent="0.2">
      <c r="C5071" s="465"/>
    </row>
    <row r="5072" spans="3:3" x14ac:dyDescent="0.2">
      <c r="C5072" s="465"/>
    </row>
    <row r="5073" spans="3:3" x14ac:dyDescent="0.2">
      <c r="C5073" s="465"/>
    </row>
    <row r="5074" spans="3:3" x14ac:dyDescent="0.2">
      <c r="C5074" s="465"/>
    </row>
    <row r="5075" spans="3:3" x14ac:dyDescent="0.2">
      <c r="C5075" s="465"/>
    </row>
    <row r="5076" spans="3:3" x14ac:dyDescent="0.2">
      <c r="C5076" s="465"/>
    </row>
    <row r="5077" spans="3:3" x14ac:dyDescent="0.2">
      <c r="C5077" s="465"/>
    </row>
    <row r="5078" spans="3:3" x14ac:dyDescent="0.2">
      <c r="C5078" s="465"/>
    </row>
    <row r="5079" spans="3:3" x14ac:dyDescent="0.2">
      <c r="C5079" s="465"/>
    </row>
    <row r="5080" spans="3:3" x14ac:dyDescent="0.2">
      <c r="C5080" s="465"/>
    </row>
    <row r="5081" spans="3:3" x14ac:dyDescent="0.2">
      <c r="C5081" s="465"/>
    </row>
    <row r="5082" spans="3:3" x14ac:dyDescent="0.2">
      <c r="C5082" s="465"/>
    </row>
    <row r="5083" spans="3:3" x14ac:dyDescent="0.2">
      <c r="C5083" s="465"/>
    </row>
    <row r="5084" spans="3:3" x14ac:dyDescent="0.2">
      <c r="C5084" s="465"/>
    </row>
    <row r="5085" spans="3:3" x14ac:dyDescent="0.2">
      <c r="C5085" s="465"/>
    </row>
    <row r="5086" spans="3:3" x14ac:dyDescent="0.2">
      <c r="C5086" s="465"/>
    </row>
    <row r="5087" spans="3:3" x14ac:dyDescent="0.2">
      <c r="C5087" s="465"/>
    </row>
    <row r="5088" spans="3:3" x14ac:dyDescent="0.2">
      <c r="C5088" s="465"/>
    </row>
    <row r="5089" spans="3:3" x14ac:dyDescent="0.2">
      <c r="C5089" s="465"/>
    </row>
    <row r="5090" spans="3:3" x14ac:dyDescent="0.2">
      <c r="C5090" s="465"/>
    </row>
    <row r="5091" spans="3:3" x14ac:dyDescent="0.2">
      <c r="C5091" s="465"/>
    </row>
    <row r="5092" spans="3:3" x14ac:dyDescent="0.2">
      <c r="C5092" s="465"/>
    </row>
    <row r="5093" spans="3:3" x14ac:dyDescent="0.2">
      <c r="C5093" s="465"/>
    </row>
    <row r="5094" spans="3:3" x14ac:dyDescent="0.2">
      <c r="C5094" s="465"/>
    </row>
    <row r="5095" spans="3:3" x14ac:dyDescent="0.2">
      <c r="C5095" s="465"/>
    </row>
    <row r="5096" spans="3:3" x14ac:dyDescent="0.2">
      <c r="C5096" s="465"/>
    </row>
    <row r="5097" spans="3:3" x14ac:dyDescent="0.2">
      <c r="C5097" s="465"/>
    </row>
    <row r="5098" spans="3:3" x14ac:dyDescent="0.2">
      <c r="C5098" s="465"/>
    </row>
    <row r="5099" spans="3:3" x14ac:dyDescent="0.2">
      <c r="C5099" s="465"/>
    </row>
    <row r="5100" spans="3:3" x14ac:dyDescent="0.2">
      <c r="C5100" s="465"/>
    </row>
    <row r="5101" spans="3:3" x14ac:dyDescent="0.2">
      <c r="C5101" s="465"/>
    </row>
    <row r="5102" spans="3:3" x14ac:dyDescent="0.2">
      <c r="C5102" s="465"/>
    </row>
    <row r="5103" spans="3:3" x14ac:dyDescent="0.2">
      <c r="C5103" s="465"/>
    </row>
    <row r="5104" spans="3:3" x14ac:dyDescent="0.2">
      <c r="C5104" s="465"/>
    </row>
    <row r="5105" spans="3:3" x14ac:dyDescent="0.2">
      <c r="C5105" s="465"/>
    </row>
    <row r="5106" spans="3:3" x14ac:dyDescent="0.2">
      <c r="C5106" s="465"/>
    </row>
    <row r="5107" spans="3:3" x14ac:dyDescent="0.2">
      <c r="C5107" s="465"/>
    </row>
    <row r="5108" spans="3:3" x14ac:dyDescent="0.2">
      <c r="C5108" s="465"/>
    </row>
    <row r="5109" spans="3:3" x14ac:dyDescent="0.2">
      <c r="C5109" s="465"/>
    </row>
    <row r="5110" spans="3:3" x14ac:dyDescent="0.2">
      <c r="C5110" s="465"/>
    </row>
    <row r="5111" spans="3:3" x14ac:dyDescent="0.2">
      <c r="C5111" s="465"/>
    </row>
    <row r="5112" spans="3:3" x14ac:dyDescent="0.2">
      <c r="C5112" s="465"/>
    </row>
    <row r="5113" spans="3:3" x14ac:dyDescent="0.2">
      <c r="C5113" s="465"/>
    </row>
    <row r="5114" spans="3:3" x14ac:dyDescent="0.2">
      <c r="C5114" s="465"/>
    </row>
    <row r="5115" spans="3:3" x14ac:dyDescent="0.2">
      <c r="C5115" s="465"/>
    </row>
    <row r="5116" spans="3:3" x14ac:dyDescent="0.2">
      <c r="C5116" s="465"/>
    </row>
    <row r="5117" spans="3:3" x14ac:dyDescent="0.2">
      <c r="C5117" s="465"/>
    </row>
    <row r="5118" spans="3:3" x14ac:dyDescent="0.2">
      <c r="C5118" s="465"/>
    </row>
    <row r="5119" spans="3:3" x14ac:dyDescent="0.2">
      <c r="C5119" s="465"/>
    </row>
    <row r="5120" spans="3:3" x14ac:dyDescent="0.2">
      <c r="C5120" s="465"/>
    </row>
    <row r="5121" spans="3:3" x14ac:dyDescent="0.2">
      <c r="C5121" s="465"/>
    </row>
    <row r="5122" spans="3:3" x14ac:dyDescent="0.2">
      <c r="C5122" s="465"/>
    </row>
    <row r="5123" spans="3:3" x14ac:dyDescent="0.2">
      <c r="C5123" s="465"/>
    </row>
    <row r="5124" spans="3:3" x14ac:dyDescent="0.2">
      <c r="C5124" s="465"/>
    </row>
    <row r="5125" spans="3:3" x14ac:dyDescent="0.2">
      <c r="C5125" s="465"/>
    </row>
    <row r="5126" spans="3:3" x14ac:dyDescent="0.2">
      <c r="C5126" s="465"/>
    </row>
    <row r="5127" spans="3:3" x14ac:dyDescent="0.2">
      <c r="C5127" s="465"/>
    </row>
    <row r="5128" spans="3:3" x14ac:dyDescent="0.2">
      <c r="C5128" s="465"/>
    </row>
    <row r="5129" spans="3:3" x14ac:dyDescent="0.2">
      <c r="C5129" s="465"/>
    </row>
    <row r="5130" spans="3:3" x14ac:dyDescent="0.2">
      <c r="C5130" s="465"/>
    </row>
    <row r="5131" spans="3:3" x14ac:dyDescent="0.2">
      <c r="C5131" s="465"/>
    </row>
    <row r="5132" spans="3:3" x14ac:dyDescent="0.2">
      <c r="C5132" s="465"/>
    </row>
    <row r="5133" spans="3:3" x14ac:dyDescent="0.2">
      <c r="C5133" s="465"/>
    </row>
    <row r="5134" spans="3:3" x14ac:dyDescent="0.2">
      <c r="C5134" s="465"/>
    </row>
    <row r="5135" spans="3:3" x14ac:dyDescent="0.2">
      <c r="C5135" s="465"/>
    </row>
    <row r="5136" spans="3:3" x14ac:dyDescent="0.2">
      <c r="C5136" s="465"/>
    </row>
    <row r="5137" spans="3:3" x14ac:dyDescent="0.2">
      <c r="C5137" s="465"/>
    </row>
    <row r="5138" spans="3:3" x14ac:dyDescent="0.2">
      <c r="C5138" s="465"/>
    </row>
    <row r="5139" spans="3:3" x14ac:dyDescent="0.2">
      <c r="C5139" s="465"/>
    </row>
    <row r="5140" spans="3:3" x14ac:dyDescent="0.2">
      <c r="C5140" s="465"/>
    </row>
    <row r="5141" spans="3:3" x14ac:dyDescent="0.2">
      <c r="C5141" s="465"/>
    </row>
    <row r="5142" spans="3:3" x14ac:dyDescent="0.2">
      <c r="C5142" s="465"/>
    </row>
    <row r="5143" spans="3:3" x14ac:dyDescent="0.2">
      <c r="C5143" s="465"/>
    </row>
    <row r="5144" spans="3:3" x14ac:dyDescent="0.2">
      <c r="C5144" s="465"/>
    </row>
    <row r="5145" spans="3:3" x14ac:dyDescent="0.2">
      <c r="C5145" s="465"/>
    </row>
    <row r="5146" spans="3:3" x14ac:dyDescent="0.2">
      <c r="C5146" s="465"/>
    </row>
    <row r="5147" spans="3:3" x14ac:dyDescent="0.2">
      <c r="C5147" s="465"/>
    </row>
    <row r="5148" spans="3:3" x14ac:dyDescent="0.2">
      <c r="C5148" s="465"/>
    </row>
    <row r="5149" spans="3:3" x14ac:dyDescent="0.2">
      <c r="C5149" s="465"/>
    </row>
    <row r="5150" spans="3:3" x14ac:dyDescent="0.2">
      <c r="C5150" s="465"/>
    </row>
    <row r="5151" spans="3:3" x14ac:dyDescent="0.2">
      <c r="C5151" s="465"/>
    </row>
    <row r="5152" spans="3:3" x14ac:dyDescent="0.2">
      <c r="C5152" s="465"/>
    </row>
    <row r="5153" spans="3:3" x14ac:dyDescent="0.2">
      <c r="C5153" s="465"/>
    </row>
    <row r="5154" spans="3:3" x14ac:dyDescent="0.2">
      <c r="C5154" s="465"/>
    </row>
    <row r="5155" spans="3:3" x14ac:dyDescent="0.2">
      <c r="C5155" s="465"/>
    </row>
    <row r="5156" spans="3:3" x14ac:dyDescent="0.2">
      <c r="C5156" s="465"/>
    </row>
    <row r="5157" spans="3:3" x14ac:dyDescent="0.2">
      <c r="C5157" s="465"/>
    </row>
    <row r="5158" spans="3:3" x14ac:dyDescent="0.2">
      <c r="C5158" s="465"/>
    </row>
    <row r="5159" spans="3:3" x14ac:dyDescent="0.2">
      <c r="C5159" s="465"/>
    </row>
    <row r="5160" spans="3:3" x14ac:dyDescent="0.2">
      <c r="C5160" s="465"/>
    </row>
    <row r="5161" spans="3:3" x14ac:dyDescent="0.2">
      <c r="C5161" s="465"/>
    </row>
    <row r="5162" spans="3:3" x14ac:dyDescent="0.2">
      <c r="C5162" s="465"/>
    </row>
    <row r="5163" spans="3:3" x14ac:dyDescent="0.2">
      <c r="C5163" s="465"/>
    </row>
    <row r="5164" spans="3:3" x14ac:dyDescent="0.2">
      <c r="C5164" s="465"/>
    </row>
    <row r="5165" spans="3:3" x14ac:dyDescent="0.2">
      <c r="C5165" s="465"/>
    </row>
    <row r="5166" spans="3:3" x14ac:dyDescent="0.2">
      <c r="C5166" s="465"/>
    </row>
    <row r="5167" spans="3:3" x14ac:dyDescent="0.2">
      <c r="C5167" s="465"/>
    </row>
    <row r="5168" spans="3:3" x14ac:dyDescent="0.2">
      <c r="C5168" s="465"/>
    </row>
    <row r="5169" spans="3:3" x14ac:dyDescent="0.2">
      <c r="C5169" s="465"/>
    </row>
    <row r="5170" spans="3:3" x14ac:dyDescent="0.2">
      <c r="C5170" s="465"/>
    </row>
    <row r="5171" spans="3:3" x14ac:dyDescent="0.2">
      <c r="C5171" s="465"/>
    </row>
    <row r="5172" spans="3:3" x14ac:dyDescent="0.2">
      <c r="C5172" s="465"/>
    </row>
    <row r="5173" spans="3:3" x14ac:dyDescent="0.2">
      <c r="C5173" s="465"/>
    </row>
    <row r="5174" spans="3:3" x14ac:dyDescent="0.2">
      <c r="C5174" s="465"/>
    </row>
    <row r="5175" spans="3:3" x14ac:dyDescent="0.2">
      <c r="C5175" s="465"/>
    </row>
    <row r="5176" spans="3:3" x14ac:dyDescent="0.2">
      <c r="C5176" s="465"/>
    </row>
    <row r="5177" spans="3:3" x14ac:dyDescent="0.2">
      <c r="C5177" s="465"/>
    </row>
    <row r="5178" spans="3:3" x14ac:dyDescent="0.2">
      <c r="C5178" s="465"/>
    </row>
    <row r="5179" spans="3:3" x14ac:dyDescent="0.2">
      <c r="C5179" s="465"/>
    </row>
    <row r="5180" spans="3:3" x14ac:dyDescent="0.2">
      <c r="C5180" s="465"/>
    </row>
    <row r="5181" spans="3:3" x14ac:dyDescent="0.2">
      <c r="C5181" s="465"/>
    </row>
    <row r="5182" spans="3:3" x14ac:dyDescent="0.2">
      <c r="C5182" s="465"/>
    </row>
    <row r="5183" spans="3:3" x14ac:dyDescent="0.2">
      <c r="C5183" s="465"/>
    </row>
    <row r="5184" spans="3:3" x14ac:dyDescent="0.2">
      <c r="C5184" s="465"/>
    </row>
    <row r="5185" spans="3:3" x14ac:dyDescent="0.2">
      <c r="C5185" s="465"/>
    </row>
    <row r="5186" spans="3:3" x14ac:dyDescent="0.2">
      <c r="C5186" s="465"/>
    </row>
    <row r="5187" spans="3:3" x14ac:dyDescent="0.2">
      <c r="C5187" s="465"/>
    </row>
    <row r="5188" spans="3:3" x14ac:dyDescent="0.2">
      <c r="C5188" s="465"/>
    </row>
    <row r="5189" spans="3:3" x14ac:dyDescent="0.2">
      <c r="C5189" s="465"/>
    </row>
    <row r="5190" spans="3:3" x14ac:dyDescent="0.2">
      <c r="C5190" s="465"/>
    </row>
    <row r="5191" spans="3:3" x14ac:dyDescent="0.2">
      <c r="C5191" s="465"/>
    </row>
    <row r="5192" spans="3:3" x14ac:dyDescent="0.2">
      <c r="C5192" s="465"/>
    </row>
    <row r="5193" spans="3:3" x14ac:dyDescent="0.2">
      <c r="C5193" s="465"/>
    </row>
    <row r="5194" spans="3:3" x14ac:dyDescent="0.2">
      <c r="C5194" s="465"/>
    </row>
    <row r="5195" spans="3:3" x14ac:dyDescent="0.2">
      <c r="C5195" s="465"/>
    </row>
    <row r="5196" spans="3:3" x14ac:dyDescent="0.2">
      <c r="C5196" s="465"/>
    </row>
    <row r="5197" spans="3:3" x14ac:dyDescent="0.2">
      <c r="C5197" s="465"/>
    </row>
    <row r="5198" spans="3:3" x14ac:dyDescent="0.2">
      <c r="C5198" s="465"/>
    </row>
    <row r="5199" spans="3:3" x14ac:dyDescent="0.2">
      <c r="C5199" s="465"/>
    </row>
    <row r="5200" spans="3:3" x14ac:dyDescent="0.2">
      <c r="C5200" s="465"/>
    </row>
    <row r="5201" spans="3:3" x14ac:dyDescent="0.2">
      <c r="C5201" s="465"/>
    </row>
    <row r="5202" spans="3:3" x14ac:dyDescent="0.2">
      <c r="C5202" s="465"/>
    </row>
    <row r="5203" spans="3:3" x14ac:dyDescent="0.2">
      <c r="C5203" s="465"/>
    </row>
    <row r="5204" spans="3:3" x14ac:dyDescent="0.2">
      <c r="C5204" s="465"/>
    </row>
    <row r="5205" spans="3:3" x14ac:dyDescent="0.2">
      <c r="C5205" s="465"/>
    </row>
    <row r="5206" spans="3:3" x14ac:dyDescent="0.2">
      <c r="C5206" s="465"/>
    </row>
    <row r="5207" spans="3:3" x14ac:dyDescent="0.2">
      <c r="C5207" s="465"/>
    </row>
    <row r="5208" spans="3:3" x14ac:dyDescent="0.2">
      <c r="C5208" s="465"/>
    </row>
    <row r="5209" spans="3:3" x14ac:dyDescent="0.2">
      <c r="C5209" s="465"/>
    </row>
    <row r="5210" spans="3:3" x14ac:dyDescent="0.2">
      <c r="C5210" s="465"/>
    </row>
    <row r="5211" spans="3:3" x14ac:dyDescent="0.2">
      <c r="C5211" s="465"/>
    </row>
    <row r="5212" spans="3:3" x14ac:dyDescent="0.2">
      <c r="C5212" s="465"/>
    </row>
    <row r="5213" spans="3:3" x14ac:dyDescent="0.2">
      <c r="C5213" s="465"/>
    </row>
    <row r="5214" spans="3:3" x14ac:dyDescent="0.2">
      <c r="C5214" s="465"/>
    </row>
    <row r="5215" spans="3:3" x14ac:dyDescent="0.2">
      <c r="C5215" s="465"/>
    </row>
    <row r="5216" spans="3:3" x14ac:dyDescent="0.2">
      <c r="C5216" s="465"/>
    </row>
    <row r="5217" spans="3:3" x14ac:dyDescent="0.2">
      <c r="C5217" s="465"/>
    </row>
    <row r="5218" spans="3:3" x14ac:dyDescent="0.2">
      <c r="C5218" s="465"/>
    </row>
    <row r="5219" spans="3:3" x14ac:dyDescent="0.2">
      <c r="C5219" s="465"/>
    </row>
    <row r="5220" spans="3:3" x14ac:dyDescent="0.2">
      <c r="C5220" s="465"/>
    </row>
    <row r="5221" spans="3:3" x14ac:dyDescent="0.2">
      <c r="C5221" s="465"/>
    </row>
    <row r="5222" spans="3:3" x14ac:dyDescent="0.2">
      <c r="C5222" s="465"/>
    </row>
    <row r="5223" spans="3:3" x14ac:dyDescent="0.2">
      <c r="C5223" s="465"/>
    </row>
    <row r="5224" spans="3:3" x14ac:dyDescent="0.2">
      <c r="C5224" s="465"/>
    </row>
    <row r="5225" spans="3:3" x14ac:dyDescent="0.2">
      <c r="C5225" s="465"/>
    </row>
    <row r="5226" spans="3:3" x14ac:dyDescent="0.2">
      <c r="C5226" s="465"/>
    </row>
    <row r="5227" spans="3:3" x14ac:dyDescent="0.2">
      <c r="C5227" s="465"/>
    </row>
    <row r="5228" spans="3:3" x14ac:dyDescent="0.2">
      <c r="C5228" s="465"/>
    </row>
    <row r="5229" spans="3:3" x14ac:dyDescent="0.2">
      <c r="C5229" s="465"/>
    </row>
    <row r="5230" spans="3:3" x14ac:dyDescent="0.2">
      <c r="C5230" s="465"/>
    </row>
    <row r="5231" spans="3:3" x14ac:dyDescent="0.2">
      <c r="C5231" s="465"/>
    </row>
    <row r="5232" spans="3:3" x14ac:dyDescent="0.2">
      <c r="C5232" s="465"/>
    </row>
    <row r="5233" spans="3:3" x14ac:dyDescent="0.2">
      <c r="C5233" s="465"/>
    </row>
    <row r="5234" spans="3:3" x14ac:dyDescent="0.2">
      <c r="C5234" s="465"/>
    </row>
    <row r="5235" spans="3:3" x14ac:dyDescent="0.2">
      <c r="C5235" s="465"/>
    </row>
    <row r="5236" spans="3:3" x14ac:dyDescent="0.2">
      <c r="C5236" s="465"/>
    </row>
    <row r="5237" spans="3:3" x14ac:dyDescent="0.2">
      <c r="C5237" s="465"/>
    </row>
    <row r="5238" spans="3:3" x14ac:dyDescent="0.2">
      <c r="C5238" s="465"/>
    </row>
    <row r="5239" spans="3:3" x14ac:dyDescent="0.2">
      <c r="C5239" s="465"/>
    </row>
    <row r="5240" spans="3:3" x14ac:dyDescent="0.2">
      <c r="C5240" s="465"/>
    </row>
    <row r="5241" spans="3:3" x14ac:dyDescent="0.2">
      <c r="C5241" s="465"/>
    </row>
    <row r="5242" spans="3:3" x14ac:dyDescent="0.2">
      <c r="C5242" s="465"/>
    </row>
    <row r="5243" spans="3:3" x14ac:dyDescent="0.2">
      <c r="C5243" s="465"/>
    </row>
    <row r="5244" spans="3:3" x14ac:dyDescent="0.2">
      <c r="C5244" s="465"/>
    </row>
    <row r="5245" spans="3:3" x14ac:dyDescent="0.2">
      <c r="C5245" s="465"/>
    </row>
    <row r="5246" spans="3:3" x14ac:dyDescent="0.2">
      <c r="C5246" s="465"/>
    </row>
    <row r="5247" spans="3:3" x14ac:dyDescent="0.2">
      <c r="C5247" s="465"/>
    </row>
    <row r="5248" spans="3:3" x14ac:dyDescent="0.2">
      <c r="C5248" s="465"/>
    </row>
    <row r="5249" spans="3:3" x14ac:dyDescent="0.2">
      <c r="C5249" s="465"/>
    </row>
    <row r="5250" spans="3:3" x14ac:dyDescent="0.2">
      <c r="C5250" s="465"/>
    </row>
    <row r="5251" spans="3:3" x14ac:dyDescent="0.2">
      <c r="C5251" s="465"/>
    </row>
    <row r="5252" spans="3:3" x14ac:dyDescent="0.2">
      <c r="C5252" s="465"/>
    </row>
    <row r="5253" spans="3:3" x14ac:dyDescent="0.2">
      <c r="C5253" s="465"/>
    </row>
    <row r="5254" spans="3:3" x14ac:dyDescent="0.2">
      <c r="C5254" s="465"/>
    </row>
    <row r="5255" spans="3:3" x14ac:dyDescent="0.2">
      <c r="C5255" s="465"/>
    </row>
    <row r="5256" spans="3:3" x14ac:dyDescent="0.2">
      <c r="C5256" s="465"/>
    </row>
    <row r="5257" spans="3:3" x14ac:dyDescent="0.2">
      <c r="C5257" s="465"/>
    </row>
    <row r="5258" spans="3:3" x14ac:dyDescent="0.2">
      <c r="C5258" s="465"/>
    </row>
    <row r="5259" spans="3:3" x14ac:dyDescent="0.2">
      <c r="C5259" s="465"/>
    </row>
    <row r="5260" spans="3:3" x14ac:dyDescent="0.2">
      <c r="C5260" s="465"/>
    </row>
    <row r="5261" spans="3:3" x14ac:dyDescent="0.2">
      <c r="C5261" s="465"/>
    </row>
    <row r="5262" spans="3:3" x14ac:dyDescent="0.2">
      <c r="C5262" s="465"/>
    </row>
    <row r="5263" spans="3:3" x14ac:dyDescent="0.2">
      <c r="C5263" s="465"/>
    </row>
    <row r="5264" spans="3:3" x14ac:dyDescent="0.2">
      <c r="C5264" s="465"/>
    </row>
    <row r="5265" spans="3:3" x14ac:dyDescent="0.2">
      <c r="C5265" s="465"/>
    </row>
    <row r="5266" spans="3:3" x14ac:dyDescent="0.2">
      <c r="C5266" s="465"/>
    </row>
    <row r="5267" spans="3:3" x14ac:dyDescent="0.2">
      <c r="C5267" s="465"/>
    </row>
    <row r="5268" spans="3:3" x14ac:dyDescent="0.2">
      <c r="C5268" s="465"/>
    </row>
    <row r="5269" spans="3:3" x14ac:dyDescent="0.2">
      <c r="C5269" s="465"/>
    </row>
    <row r="5270" spans="3:3" x14ac:dyDescent="0.2">
      <c r="C5270" s="465"/>
    </row>
    <row r="5271" spans="3:3" x14ac:dyDescent="0.2">
      <c r="C5271" s="465"/>
    </row>
    <row r="5272" spans="3:3" x14ac:dyDescent="0.2">
      <c r="C5272" s="465"/>
    </row>
    <row r="5273" spans="3:3" x14ac:dyDescent="0.2">
      <c r="C5273" s="465"/>
    </row>
    <row r="5274" spans="3:3" x14ac:dyDescent="0.2">
      <c r="C5274" s="465"/>
    </row>
    <row r="5275" spans="3:3" x14ac:dyDescent="0.2">
      <c r="C5275" s="465"/>
    </row>
    <row r="5276" spans="3:3" x14ac:dyDescent="0.2">
      <c r="C5276" s="465"/>
    </row>
    <row r="5277" spans="3:3" x14ac:dyDescent="0.2">
      <c r="C5277" s="465"/>
    </row>
    <row r="5278" spans="3:3" x14ac:dyDescent="0.2">
      <c r="C5278" s="465"/>
    </row>
    <row r="5279" spans="3:3" x14ac:dyDescent="0.2">
      <c r="C5279" s="465"/>
    </row>
    <row r="5280" spans="3:3" x14ac:dyDescent="0.2">
      <c r="C5280" s="465"/>
    </row>
    <row r="5281" spans="3:3" x14ac:dyDescent="0.2">
      <c r="C5281" s="465"/>
    </row>
    <row r="5282" spans="3:3" x14ac:dyDescent="0.2">
      <c r="C5282" s="465"/>
    </row>
    <row r="5283" spans="3:3" x14ac:dyDescent="0.2">
      <c r="C5283" s="465"/>
    </row>
    <row r="5284" spans="3:3" x14ac:dyDescent="0.2">
      <c r="C5284" s="465"/>
    </row>
    <row r="5285" spans="3:3" x14ac:dyDescent="0.2">
      <c r="C5285" s="465"/>
    </row>
    <row r="5286" spans="3:3" x14ac:dyDescent="0.2">
      <c r="C5286" s="465"/>
    </row>
    <row r="5287" spans="3:3" x14ac:dyDescent="0.2">
      <c r="C5287" s="465"/>
    </row>
    <row r="5288" spans="3:3" x14ac:dyDescent="0.2">
      <c r="C5288" s="465"/>
    </row>
    <row r="5289" spans="3:3" x14ac:dyDescent="0.2">
      <c r="C5289" s="465"/>
    </row>
    <row r="5290" spans="3:3" x14ac:dyDescent="0.2">
      <c r="C5290" s="465"/>
    </row>
    <row r="5291" spans="3:3" x14ac:dyDescent="0.2">
      <c r="C5291" s="465"/>
    </row>
    <row r="5292" spans="3:3" x14ac:dyDescent="0.2">
      <c r="C5292" s="465"/>
    </row>
    <row r="5293" spans="3:3" x14ac:dyDescent="0.2">
      <c r="C5293" s="465"/>
    </row>
    <row r="5294" spans="3:3" x14ac:dyDescent="0.2">
      <c r="C5294" s="465"/>
    </row>
    <row r="5295" spans="3:3" x14ac:dyDescent="0.2">
      <c r="C5295" s="465"/>
    </row>
    <row r="5296" spans="3:3" x14ac:dyDescent="0.2">
      <c r="C5296" s="465"/>
    </row>
    <row r="5297" spans="3:3" x14ac:dyDescent="0.2">
      <c r="C5297" s="465"/>
    </row>
    <row r="5298" spans="3:3" x14ac:dyDescent="0.2">
      <c r="C5298" s="465"/>
    </row>
    <row r="5299" spans="3:3" x14ac:dyDescent="0.2">
      <c r="C5299" s="465"/>
    </row>
    <row r="5300" spans="3:3" x14ac:dyDescent="0.2">
      <c r="C5300" s="465"/>
    </row>
    <row r="5301" spans="3:3" x14ac:dyDescent="0.2">
      <c r="C5301" s="465"/>
    </row>
    <row r="5302" spans="3:3" x14ac:dyDescent="0.2">
      <c r="C5302" s="465"/>
    </row>
    <row r="5303" spans="3:3" x14ac:dyDescent="0.2">
      <c r="C5303" s="465"/>
    </row>
    <row r="5304" spans="3:3" x14ac:dyDescent="0.2">
      <c r="C5304" s="465"/>
    </row>
    <row r="5305" spans="3:3" x14ac:dyDescent="0.2">
      <c r="C5305" s="465"/>
    </row>
    <row r="5306" spans="3:3" x14ac:dyDescent="0.2">
      <c r="C5306" s="465"/>
    </row>
    <row r="5307" spans="3:3" x14ac:dyDescent="0.2">
      <c r="C5307" s="465"/>
    </row>
    <row r="5308" spans="3:3" x14ac:dyDescent="0.2">
      <c r="C5308" s="465"/>
    </row>
    <row r="5309" spans="3:3" x14ac:dyDescent="0.2">
      <c r="C5309" s="465"/>
    </row>
    <row r="5310" spans="3:3" x14ac:dyDescent="0.2">
      <c r="C5310" s="465"/>
    </row>
    <row r="5311" spans="3:3" x14ac:dyDescent="0.2">
      <c r="C5311" s="465"/>
    </row>
    <row r="5312" spans="3:3" x14ac:dyDescent="0.2">
      <c r="C5312" s="465"/>
    </row>
    <row r="5313" spans="3:3" x14ac:dyDescent="0.2">
      <c r="C5313" s="465"/>
    </row>
    <row r="5314" spans="3:3" x14ac:dyDescent="0.2">
      <c r="C5314" s="465"/>
    </row>
    <row r="5315" spans="3:3" x14ac:dyDescent="0.2">
      <c r="C5315" s="465"/>
    </row>
    <row r="5316" spans="3:3" x14ac:dyDescent="0.2">
      <c r="C5316" s="465"/>
    </row>
    <row r="5317" spans="3:3" x14ac:dyDescent="0.2">
      <c r="C5317" s="465"/>
    </row>
    <row r="5318" spans="3:3" x14ac:dyDescent="0.2">
      <c r="C5318" s="465"/>
    </row>
    <row r="5319" spans="3:3" x14ac:dyDescent="0.2">
      <c r="C5319" s="465"/>
    </row>
    <row r="5320" spans="3:3" x14ac:dyDescent="0.2">
      <c r="C5320" s="465"/>
    </row>
    <row r="5321" spans="3:3" x14ac:dyDescent="0.2">
      <c r="C5321" s="465"/>
    </row>
    <row r="5322" spans="3:3" x14ac:dyDescent="0.2">
      <c r="C5322" s="465"/>
    </row>
    <row r="5323" spans="3:3" x14ac:dyDescent="0.2">
      <c r="C5323" s="465"/>
    </row>
    <row r="5324" spans="3:3" x14ac:dyDescent="0.2">
      <c r="C5324" s="465"/>
    </row>
    <row r="5325" spans="3:3" x14ac:dyDescent="0.2">
      <c r="C5325" s="465"/>
    </row>
    <row r="5326" spans="3:3" x14ac:dyDescent="0.2">
      <c r="C5326" s="465"/>
    </row>
    <row r="5327" spans="3:3" x14ac:dyDescent="0.2">
      <c r="C5327" s="465"/>
    </row>
    <row r="5328" spans="3:3" x14ac:dyDescent="0.2">
      <c r="C5328" s="465"/>
    </row>
    <row r="5329" spans="3:3" x14ac:dyDescent="0.2">
      <c r="C5329" s="465"/>
    </row>
    <row r="5330" spans="3:3" x14ac:dyDescent="0.2">
      <c r="C5330" s="465"/>
    </row>
    <row r="5331" spans="3:3" x14ac:dyDescent="0.2">
      <c r="C5331" s="465"/>
    </row>
    <row r="5332" spans="3:3" x14ac:dyDescent="0.2">
      <c r="C5332" s="465"/>
    </row>
    <row r="5333" spans="3:3" x14ac:dyDescent="0.2">
      <c r="C5333" s="465"/>
    </row>
    <row r="5334" spans="3:3" x14ac:dyDescent="0.2">
      <c r="C5334" s="465"/>
    </row>
    <row r="5335" spans="3:3" x14ac:dyDescent="0.2">
      <c r="C5335" s="465"/>
    </row>
    <row r="5336" spans="3:3" x14ac:dyDescent="0.2">
      <c r="C5336" s="465"/>
    </row>
    <row r="5337" spans="3:3" x14ac:dyDescent="0.2">
      <c r="C5337" s="465"/>
    </row>
    <row r="5338" spans="3:3" x14ac:dyDescent="0.2">
      <c r="C5338" s="465"/>
    </row>
    <row r="5339" spans="3:3" x14ac:dyDescent="0.2">
      <c r="C5339" s="465"/>
    </row>
    <row r="5340" spans="3:3" x14ac:dyDescent="0.2">
      <c r="C5340" s="465"/>
    </row>
    <row r="5341" spans="3:3" x14ac:dyDescent="0.2">
      <c r="C5341" s="465"/>
    </row>
    <row r="5342" spans="3:3" x14ac:dyDescent="0.2">
      <c r="C5342" s="465"/>
    </row>
    <row r="5343" spans="3:3" x14ac:dyDescent="0.2">
      <c r="C5343" s="465"/>
    </row>
    <row r="5344" spans="3:3" x14ac:dyDescent="0.2">
      <c r="C5344" s="465"/>
    </row>
    <row r="5345" spans="3:3" x14ac:dyDescent="0.2">
      <c r="C5345" s="465"/>
    </row>
    <row r="5346" spans="3:3" x14ac:dyDescent="0.2">
      <c r="C5346" s="465"/>
    </row>
    <row r="5347" spans="3:3" x14ac:dyDescent="0.2">
      <c r="C5347" s="465"/>
    </row>
    <row r="5348" spans="3:3" x14ac:dyDescent="0.2">
      <c r="C5348" s="465"/>
    </row>
    <row r="5349" spans="3:3" x14ac:dyDescent="0.2">
      <c r="C5349" s="465"/>
    </row>
    <row r="5350" spans="3:3" x14ac:dyDescent="0.2">
      <c r="C5350" s="465"/>
    </row>
    <row r="5351" spans="3:3" x14ac:dyDescent="0.2">
      <c r="C5351" s="465"/>
    </row>
    <row r="5352" spans="3:3" x14ac:dyDescent="0.2">
      <c r="C5352" s="465"/>
    </row>
    <row r="5353" spans="3:3" x14ac:dyDescent="0.2">
      <c r="C5353" s="465"/>
    </row>
    <row r="5354" spans="3:3" x14ac:dyDescent="0.2">
      <c r="C5354" s="465"/>
    </row>
    <row r="5355" spans="3:3" x14ac:dyDescent="0.2">
      <c r="C5355" s="465"/>
    </row>
    <row r="5356" spans="3:3" x14ac:dyDescent="0.2">
      <c r="C5356" s="465"/>
    </row>
    <row r="5357" spans="3:3" x14ac:dyDescent="0.2">
      <c r="C5357" s="465"/>
    </row>
    <row r="5358" spans="3:3" x14ac:dyDescent="0.2">
      <c r="C5358" s="465"/>
    </row>
    <row r="5359" spans="3:3" x14ac:dyDescent="0.2">
      <c r="C5359" s="465"/>
    </row>
    <row r="5360" spans="3:3" x14ac:dyDescent="0.2">
      <c r="C5360" s="465"/>
    </row>
    <row r="5361" spans="3:3" x14ac:dyDescent="0.2">
      <c r="C5361" s="465"/>
    </row>
    <row r="5362" spans="3:3" x14ac:dyDescent="0.2">
      <c r="C5362" s="465"/>
    </row>
    <row r="5363" spans="3:3" x14ac:dyDescent="0.2">
      <c r="C5363" s="465"/>
    </row>
    <row r="5364" spans="3:3" x14ac:dyDescent="0.2">
      <c r="C5364" s="465"/>
    </row>
    <row r="5365" spans="3:3" x14ac:dyDescent="0.2">
      <c r="C5365" s="465"/>
    </row>
    <row r="5366" spans="3:3" x14ac:dyDescent="0.2">
      <c r="C5366" s="465"/>
    </row>
    <row r="5367" spans="3:3" x14ac:dyDescent="0.2">
      <c r="C5367" s="465"/>
    </row>
    <row r="5368" spans="3:3" x14ac:dyDescent="0.2">
      <c r="C5368" s="465"/>
    </row>
    <row r="5369" spans="3:3" x14ac:dyDescent="0.2">
      <c r="C5369" s="465"/>
    </row>
    <row r="5370" spans="3:3" x14ac:dyDescent="0.2">
      <c r="C5370" s="465"/>
    </row>
    <row r="5371" spans="3:3" x14ac:dyDescent="0.2">
      <c r="C5371" s="465"/>
    </row>
    <row r="5372" spans="3:3" x14ac:dyDescent="0.2">
      <c r="C5372" s="465"/>
    </row>
    <row r="5373" spans="3:3" x14ac:dyDescent="0.2">
      <c r="C5373" s="465"/>
    </row>
    <row r="5374" spans="3:3" x14ac:dyDescent="0.2">
      <c r="C5374" s="465"/>
    </row>
    <row r="5375" spans="3:3" x14ac:dyDescent="0.2">
      <c r="C5375" s="465"/>
    </row>
    <row r="5376" spans="3:3" x14ac:dyDescent="0.2">
      <c r="C5376" s="465"/>
    </row>
    <row r="5377" spans="3:3" x14ac:dyDescent="0.2">
      <c r="C5377" s="465"/>
    </row>
    <row r="5378" spans="3:3" x14ac:dyDescent="0.2">
      <c r="C5378" s="465"/>
    </row>
    <row r="5379" spans="3:3" x14ac:dyDescent="0.2">
      <c r="C5379" s="465"/>
    </row>
    <row r="5380" spans="3:3" x14ac:dyDescent="0.2">
      <c r="C5380" s="465"/>
    </row>
    <row r="5381" spans="3:3" x14ac:dyDescent="0.2">
      <c r="C5381" s="465"/>
    </row>
    <row r="5382" spans="3:3" x14ac:dyDescent="0.2">
      <c r="C5382" s="465"/>
    </row>
    <row r="5383" spans="3:3" x14ac:dyDescent="0.2">
      <c r="C5383" s="465"/>
    </row>
    <row r="5384" spans="3:3" x14ac:dyDescent="0.2">
      <c r="C5384" s="465"/>
    </row>
    <row r="5385" spans="3:3" x14ac:dyDescent="0.2">
      <c r="C5385" s="465"/>
    </row>
    <row r="5386" spans="3:3" x14ac:dyDescent="0.2">
      <c r="C5386" s="465"/>
    </row>
    <row r="5387" spans="3:3" x14ac:dyDescent="0.2">
      <c r="C5387" s="465"/>
    </row>
    <row r="5388" spans="3:3" x14ac:dyDescent="0.2">
      <c r="C5388" s="465"/>
    </row>
    <row r="5389" spans="3:3" x14ac:dyDescent="0.2">
      <c r="C5389" s="465"/>
    </row>
    <row r="5390" spans="3:3" x14ac:dyDescent="0.2">
      <c r="C5390" s="465"/>
    </row>
    <row r="5391" spans="3:3" x14ac:dyDescent="0.2">
      <c r="C5391" s="465"/>
    </row>
    <row r="5392" spans="3:3" x14ac:dyDescent="0.2">
      <c r="C5392" s="465"/>
    </row>
    <row r="5393" spans="3:3" x14ac:dyDescent="0.2">
      <c r="C5393" s="465"/>
    </row>
    <row r="5394" spans="3:3" x14ac:dyDescent="0.2">
      <c r="C5394" s="465"/>
    </row>
    <row r="5395" spans="3:3" x14ac:dyDescent="0.2">
      <c r="C5395" s="465"/>
    </row>
    <row r="5396" spans="3:3" x14ac:dyDescent="0.2">
      <c r="C5396" s="465"/>
    </row>
    <row r="5397" spans="3:3" x14ac:dyDescent="0.2">
      <c r="C5397" s="465"/>
    </row>
    <row r="5398" spans="3:3" x14ac:dyDescent="0.2">
      <c r="C5398" s="465"/>
    </row>
    <row r="5399" spans="3:3" x14ac:dyDescent="0.2">
      <c r="C5399" s="465"/>
    </row>
    <row r="5400" spans="3:3" x14ac:dyDescent="0.2">
      <c r="C5400" s="465"/>
    </row>
    <row r="5401" spans="3:3" x14ac:dyDescent="0.2">
      <c r="C5401" s="465"/>
    </row>
    <row r="5402" spans="3:3" x14ac:dyDescent="0.2">
      <c r="C5402" s="465"/>
    </row>
    <row r="5403" spans="3:3" x14ac:dyDescent="0.2">
      <c r="C5403" s="465"/>
    </row>
    <row r="5404" spans="3:3" x14ac:dyDescent="0.2">
      <c r="C5404" s="465"/>
    </row>
    <row r="5405" spans="3:3" x14ac:dyDescent="0.2">
      <c r="C5405" s="465"/>
    </row>
    <row r="5406" spans="3:3" x14ac:dyDescent="0.2">
      <c r="C5406" s="465"/>
    </row>
    <row r="5407" spans="3:3" x14ac:dyDescent="0.2">
      <c r="C5407" s="465"/>
    </row>
    <row r="5408" spans="3:3" x14ac:dyDescent="0.2">
      <c r="C5408" s="465"/>
    </row>
    <row r="5409" spans="3:3" x14ac:dyDescent="0.2">
      <c r="C5409" s="465"/>
    </row>
    <row r="5410" spans="3:3" x14ac:dyDescent="0.2">
      <c r="C5410" s="465"/>
    </row>
    <row r="5411" spans="3:3" x14ac:dyDescent="0.2">
      <c r="C5411" s="465"/>
    </row>
    <row r="5412" spans="3:3" x14ac:dyDescent="0.2">
      <c r="C5412" s="465"/>
    </row>
    <row r="5413" spans="3:3" x14ac:dyDescent="0.2">
      <c r="C5413" s="465"/>
    </row>
    <row r="5414" spans="3:3" x14ac:dyDescent="0.2">
      <c r="C5414" s="465"/>
    </row>
    <row r="5415" spans="3:3" x14ac:dyDescent="0.2">
      <c r="C5415" s="465"/>
    </row>
    <row r="5416" spans="3:3" x14ac:dyDescent="0.2">
      <c r="C5416" s="465"/>
    </row>
    <row r="5417" spans="3:3" x14ac:dyDescent="0.2">
      <c r="C5417" s="465"/>
    </row>
    <row r="5418" spans="3:3" x14ac:dyDescent="0.2">
      <c r="C5418" s="465"/>
    </row>
    <row r="5419" spans="3:3" x14ac:dyDescent="0.2">
      <c r="C5419" s="465"/>
    </row>
    <row r="5420" spans="3:3" x14ac:dyDescent="0.2">
      <c r="C5420" s="465"/>
    </row>
    <row r="5421" spans="3:3" x14ac:dyDescent="0.2">
      <c r="C5421" s="465"/>
    </row>
    <row r="5422" spans="3:3" x14ac:dyDescent="0.2">
      <c r="C5422" s="465"/>
    </row>
    <row r="5423" spans="3:3" x14ac:dyDescent="0.2">
      <c r="C5423" s="465"/>
    </row>
    <row r="5424" spans="3:3" x14ac:dyDescent="0.2">
      <c r="C5424" s="465"/>
    </row>
    <row r="5425" spans="3:3" x14ac:dyDescent="0.2">
      <c r="C5425" s="465"/>
    </row>
    <row r="5426" spans="3:3" x14ac:dyDescent="0.2">
      <c r="C5426" s="465"/>
    </row>
    <row r="5427" spans="3:3" x14ac:dyDescent="0.2">
      <c r="C5427" s="465"/>
    </row>
    <row r="5428" spans="3:3" x14ac:dyDescent="0.2">
      <c r="C5428" s="465"/>
    </row>
    <row r="5429" spans="3:3" x14ac:dyDescent="0.2">
      <c r="C5429" s="465"/>
    </row>
    <row r="5430" spans="3:3" x14ac:dyDescent="0.2">
      <c r="C5430" s="465"/>
    </row>
    <row r="5431" spans="3:3" x14ac:dyDescent="0.2">
      <c r="C5431" s="465"/>
    </row>
    <row r="5432" spans="3:3" x14ac:dyDescent="0.2">
      <c r="C5432" s="465"/>
    </row>
    <row r="5433" spans="3:3" x14ac:dyDescent="0.2">
      <c r="C5433" s="465"/>
    </row>
    <row r="5434" spans="3:3" x14ac:dyDescent="0.2">
      <c r="C5434" s="465"/>
    </row>
    <row r="5435" spans="3:3" x14ac:dyDescent="0.2">
      <c r="C5435" s="465"/>
    </row>
    <row r="5436" spans="3:3" x14ac:dyDescent="0.2">
      <c r="C5436" s="465"/>
    </row>
    <row r="5437" spans="3:3" x14ac:dyDescent="0.2">
      <c r="C5437" s="465"/>
    </row>
    <row r="5438" spans="3:3" x14ac:dyDescent="0.2">
      <c r="C5438" s="465"/>
    </row>
    <row r="5439" spans="3:3" x14ac:dyDescent="0.2">
      <c r="C5439" s="465"/>
    </row>
    <row r="5440" spans="3:3" x14ac:dyDescent="0.2">
      <c r="C5440" s="465"/>
    </row>
    <row r="5441" spans="3:3" x14ac:dyDescent="0.2">
      <c r="C5441" s="465"/>
    </row>
    <row r="5442" spans="3:3" x14ac:dyDescent="0.2">
      <c r="C5442" s="465"/>
    </row>
    <row r="5443" spans="3:3" x14ac:dyDescent="0.2">
      <c r="C5443" s="465"/>
    </row>
    <row r="5444" spans="3:3" x14ac:dyDescent="0.2">
      <c r="C5444" s="465"/>
    </row>
    <row r="5445" spans="3:3" x14ac:dyDescent="0.2">
      <c r="C5445" s="465"/>
    </row>
    <row r="5446" spans="3:3" x14ac:dyDescent="0.2">
      <c r="C5446" s="465"/>
    </row>
    <row r="5447" spans="3:3" x14ac:dyDescent="0.2">
      <c r="C5447" s="465"/>
    </row>
    <row r="5448" spans="3:3" x14ac:dyDescent="0.2">
      <c r="C5448" s="465"/>
    </row>
    <row r="5449" spans="3:3" x14ac:dyDescent="0.2">
      <c r="C5449" s="465"/>
    </row>
    <row r="5450" spans="3:3" x14ac:dyDescent="0.2">
      <c r="C5450" s="465"/>
    </row>
    <row r="5451" spans="3:3" x14ac:dyDescent="0.2">
      <c r="C5451" s="465"/>
    </row>
    <row r="5452" spans="3:3" x14ac:dyDescent="0.2">
      <c r="C5452" s="465"/>
    </row>
    <row r="5453" spans="3:3" x14ac:dyDescent="0.2">
      <c r="C5453" s="465"/>
    </row>
    <row r="5454" spans="3:3" x14ac:dyDescent="0.2">
      <c r="C5454" s="465"/>
    </row>
    <row r="5455" spans="3:3" x14ac:dyDescent="0.2">
      <c r="C5455" s="465"/>
    </row>
    <row r="5456" spans="3:3" x14ac:dyDescent="0.2">
      <c r="C5456" s="465"/>
    </row>
    <row r="5457" spans="3:3" x14ac:dyDescent="0.2">
      <c r="C5457" s="465"/>
    </row>
    <row r="5458" spans="3:3" x14ac:dyDescent="0.2">
      <c r="C5458" s="465"/>
    </row>
    <row r="5459" spans="3:3" x14ac:dyDescent="0.2">
      <c r="C5459" s="465"/>
    </row>
    <row r="5460" spans="3:3" x14ac:dyDescent="0.2">
      <c r="C5460" s="465"/>
    </row>
    <row r="5461" spans="3:3" x14ac:dyDescent="0.2">
      <c r="C5461" s="465"/>
    </row>
    <row r="5462" spans="3:3" x14ac:dyDescent="0.2">
      <c r="C5462" s="465"/>
    </row>
    <row r="5463" spans="3:3" x14ac:dyDescent="0.2">
      <c r="C5463" s="465"/>
    </row>
    <row r="5464" spans="3:3" x14ac:dyDescent="0.2">
      <c r="C5464" s="465"/>
    </row>
    <row r="5465" spans="3:3" x14ac:dyDescent="0.2">
      <c r="C5465" s="465"/>
    </row>
    <row r="5466" spans="3:3" x14ac:dyDescent="0.2">
      <c r="C5466" s="465"/>
    </row>
    <row r="5467" spans="3:3" x14ac:dyDescent="0.2">
      <c r="C5467" s="465"/>
    </row>
    <row r="5468" spans="3:3" x14ac:dyDescent="0.2">
      <c r="C5468" s="465"/>
    </row>
    <row r="5469" spans="3:3" x14ac:dyDescent="0.2">
      <c r="C5469" s="465"/>
    </row>
    <row r="5470" spans="3:3" x14ac:dyDescent="0.2">
      <c r="C5470" s="465"/>
    </row>
    <row r="5471" spans="3:3" x14ac:dyDescent="0.2">
      <c r="C5471" s="465"/>
    </row>
    <row r="5472" spans="3:3" x14ac:dyDescent="0.2">
      <c r="C5472" s="465"/>
    </row>
    <row r="5473" spans="3:3" x14ac:dyDescent="0.2">
      <c r="C5473" s="465"/>
    </row>
    <row r="5474" spans="3:3" x14ac:dyDescent="0.2">
      <c r="C5474" s="465"/>
    </row>
    <row r="5475" spans="3:3" x14ac:dyDescent="0.2">
      <c r="C5475" s="465"/>
    </row>
    <row r="5476" spans="3:3" x14ac:dyDescent="0.2">
      <c r="C5476" s="465"/>
    </row>
    <row r="5477" spans="3:3" x14ac:dyDescent="0.2">
      <c r="C5477" s="465"/>
    </row>
    <row r="5478" spans="3:3" x14ac:dyDescent="0.2">
      <c r="C5478" s="465"/>
    </row>
    <row r="5479" spans="3:3" x14ac:dyDescent="0.2">
      <c r="C5479" s="465"/>
    </row>
    <row r="5480" spans="3:3" x14ac:dyDescent="0.2">
      <c r="C5480" s="465"/>
    </row>
    <row r="5481" spans="3:3" x14ac:dyDescent="0.2">
      <c r="C5481" s="465"/>
    </row>
    <row r="5482" spans="3:3" x14ac:dyDescent="0.2">
      <c r="C5482" s="465"/>
    </row>
    <row r="5483" spans="3:3" x14ac:dyDescent="0.2">
      <c r="C5483" s="465"/>
    </row>
    <row r="5484" spans="3:3" x14ac:dyDescent="0.2">
      <c r="C5484" s="465"/>
    </row>
    <row r="5485" spans="3:3" x14ac:dyDescent="0.2">
      <c r="C5485" s="465"/>
    </row>
    <row r="5486" spans="3:3" x14ac:dyDescent="0.2">
      <c r="C5486" s="465"/>
    </row>
    <row r="5487" spans="3:3" x14ac:dyDescent="0.2">
      <c r="C5487" s="465"/>
    </row>
    <row r="5488" spans="3:3" x14ac:dyDescent="0.2">
      <c r="C5488" s="465"/>
    </row>
    <row r="5489" spans="3:3" x14ac:dyDescent="0.2">
      <c r="C5489" s="465"/>
    </row>
    <row r="5490" spans="3:3" x14ac:dyDescent="0.2">
      <c r="C5490" s="465"/>
    </row>
    <row r="5491" spans="3:3" x14ac:dyDescent="0.2">
      <c r="C5491" s="465"/>
    </row>
    <row r="5492" spans="3:3" x14ac:dyDescent="0.2">
      <c r="C5492" s="465"/>
    </row>
    <row r="5493" spans="3:3" x14ac:dyDescent="0.2">
      <c r="C5493" s="465"/>
    </row>
    <row r="5494" spans="3:3" x14ac:dyDescent="0.2">
      <c r="C5494" s="465"/>
    </row>
    <row r="5495" spans="3:3" x14ac:dyDescent="0.2">
      <c r="C5495" s="465"/>
    </row>
    <row r="5496" spans="3:3" x14ac:dyDescent="0.2">
      <c r="C5496" s="465"/>
    </row>
    <row r="5497" spans="3:3" x14ac:dyDescent="0.2">
      <c r="C5497" s="465"/>
    </row>
    <row r="5498" spans="3:3" x14ac:dyDescent="0.2">
      <c r="C5498" s="465"/>
    </row>
    <row r="5499" spans="3:3" x14ac:dyDescent="0.2">
      <c r="C5499" s="465"/>
    </row>
    <row r="5500" spans="3:3" x14ac:dyDescent="0.2">
      <c r="C5500" s="465"/>
    </row>
    <row r="5501" spans="3:3" x14ac:dyDescent="0.2">
      <c r="C5501" s="465"/>
    </row>
    <row r="5502" spans="3:3" x14ac:dyDescent="0.2">
      <c r="C5502" s="465"/>
    </row>
    <row r="5503" spans="3:3" x14ac:dyDescent="0.2">
      <c r="C5503" s="465"/>
    </row>
    <row r="5504" spans="3:3" x14ac:dyDescent="0.2">
      <c r="C5504" s="465"/>
    </row>
    <row r="5505" spans="3:3" x14ac:dyDescent="0.2">
      <c r="C5505" s="465"/>
    </row>
    <row r="5506" spans="3:3" x14ac:dyDescent="0.2">
      <c r="C5506" s="465"/>
    </row>
    <row r="5507" spans="3:3" x14ac:dyDescent="0.2">
      <c r="C5507" s="465"/>
    </row>
    <row r="5508" spans="3:3" x14ac:dyDescent="0.2">
      <c r="C5508" s="465"/>
    </row>
    <row r="5509" spans="3:3" x14ac:dyDescent="0.2">
      <c r="C5509" s="465"/>
    </row>
    <row r="5510" spans="3:3" x14ac:dyDescent="0.2">
      <c r="C5510" s="465"/>
    </row>
    <row r="5511" spans="3:3" x14ac:dyDescent="0.2">
      <c r="C5511" s="465"/>
    </row>
    <row r="5512" spans="3:3" x14ac:dyDescent="0.2">
      <c r="C5512" s="465"/>
    </row>
    <row r="5513" spans="3:3" x14ac:dyDescent="0.2">
      <c r="C5513" s="465"/>
    </row>
    <row r="5514" spans="3:3" x14ac:dyDescent="0.2">
      <c r="C5514" s="465"/>
    </row>
    <row r="5515" spans="3:3" x14ac:dyDescent="0.2">
      <c r="C5515" s="465"/>
    </row>
    <row r="5516" spans="3:3" x14ac:dyDescent="0.2">
      <c r="C5516" s="465"/>
    </row>
    <row r="5517" spans="3:3" x14ac:dyDescent="0.2">
      <c r="C5517" s="465"/>
    </row>
    <row r="5518" spans="3:3" x14ac:dyDescent="0.2">
      <c r="C5518" s="465"/>
    </row>
    <row r="5519" spans="3:3" x14ac:dyDescent="0.2">
      <c r="C5519" s="465"/>
    </row>
    <row r="5520" spans="3:3" x14ac:dyDescent="0.2">
      <c r="C5520" s="465"/>
    </row>
    <row r="5521" spans="3:3" x14ac:dyDescent="0.2">
      <c r="C5521" s="465"/>
    </row>
    <row r="5522" spans="3:3" x14ac:dyDescent="0.2">
      <c r="C5522" s="465"/>
    </row>
    <row r="5523" spans="3:3" x14ac:dyDescent="0.2">
      <c r="C5523" s="465"/>
    </row>
    <row r="5524" spans="3:3" x14ac:dyDescent="0.2">
      <c r="C5524" s="465"/>
    </row>
    <row r="5525" spans="3:3" x14ac:dyDescent="0.2">
      <c r="C5525" s="465"/>
    </row>
    <row r="5526" spans="3:3" x14ac:dyDescent="0.2">
      <c r="C5526" s="465"/>
    </row>
    <row r="5527" spans="3:3" x14ac:dyDescent="0.2">
      <c r="C5527" s="465"/>
    </row>
    <row r="5528" spans="3:3" x14ac:dyDescent="0.2">
      <c r="C5528" s="465"/>
    </row>
    <row r="5529" spans="3:3" x14ac:dyDescent="0.2">
      <c r="C5529" s="465"/>
    </row>
    <row r="5530" spans="3:3" x14ac:dyDescent="0.2">
      <c r="C5530" s="465"/>
    </row>
    <row r="5531" spans="3:3" x14ac:dyDescent="0.2">
      <c r="C5531" s="465"/>
    </row>
    <row r="5532" spans="3:3" x14ac:dyDescent="0.2">
      <c r="C5532" s="465"/>
    </row>
    <row r="5533" spans="3:3" x14ac:dyDescent="0.2">
      <c r="C5533" s="465"/>
    </row>
    <row r="5534" spans="3:3" x14ac:dyDescent="0.2">
      <c r="C5534" s="465"/>
    </row>
    <row r="5535" spans="3:3" x14ac:dyDescent="0.2">
      <c r="C5535" s="465"/>
    </row>
    <row r="5536" spans="3:3" x14ac:dyDescent="0.2">
      <c r="C5536" s="465"/>
    </row>
    <row r="5537" spans="3:3" x14ac:dyDescent="0.2">
      <c r="C5537" s="465"/>
    </row>
    <row r="5538" spans="3:3" x14ac:dyDescent="0.2">
      <c r="C5538" s="465"/>
    </row>
    <row r="5539" spans="3:3" x14ac:dyDescent="0.2">
      <c r="C5539" s="465"/>
    </row>
    <row r="5540" spans="3:3" x14ac:dyDescent="0.2">
      <c r="C5540" s="465"/>
    </row>
    <row r="5541" spans="3:3" x14ac:dyDescent="0.2">
      <c r="C5541" s="465"/>
    </row>
    <row r="5542" spans="3:3" x14ac:dyDescent="0.2">
      <c r="C5542" s="465"/>
    </row>
    <row r="5543" spans="3:3" x14ac:dyDescent="0.2">
      <c r="C5543" s="465"/>
    </row>
    <row r="5544" spans="3:3" x14ac:dyDescent="0.2">
      <c r="C5544" s="465"/>
    </row>
    <row r="5545" spans="3:3" x14ac:dyDescent="0.2">
      <c r="C5545" s="465"/>
    </row>
    <row r="5546" spans="3:3" x14ac:dyDescent="0.2">
      <c r="C5546" s="465"/>
    </row>
    <row r="5547" spans="3:3" x14ac:dyDescent="0.2">
      <c r="C5547" s="465"/>
    </row>
    <row r="5548" spans="3:3" x14ac:dyDescent="0.2">
      <c r="C5548" s="465"/>
    </row>
    <row r="5549" spans="3:3" x14ac:dyDescent="0.2">
      <c r="C5549" s="465"/>
    </row>
    <row r="5550" spans="3:3" x14ac:dyDescent="0.2">
      <c r="C5550" s="465"/>
    </row>
    <row r="5551" spans="3:3" x14ac:dyDescent="0.2">
      <c r="C5551" s="465"/>
    </row>
    <row r="5552" spans="3:3" x14ac:dyDescent="0.2">
      <c r="C5552" s="465"/>
    </row>
    <row r="5553" spans="3:3" x14ac:dyDescent="0.2">
      <c r="C5553" s="465"/>
    </row>
    <row r="5554" spans="3:3" x14ac:dyDescent="0.2">
      <c r="C5554" s="465"/>
    </row>
    <row r="5555" spans="3:3" x14ac:dyDescent="0.2">
      <c r="C5555" s="465"/>
    </row>
    <row r="5556" spans="3:3" x14ac:dyDescent="0.2">
      <c r="C5556" s="465"/>
    </row>
    <row r="5557" spans="3:3" x14ac:dyDescent="0.2">
      <c r="C5557" s="465"/>
    </row>
    <row r="5558" spans="3:3" x14ac:dyDescent="0.2">
      <c r="C5558" s="465"/>
    </row>
    <row r="5559" spans="3:3" x14ac:dyDescent="0.2">
      <c r="C5559" s="465"/>
    </row>
    <row r="5560" spans="3:3" x14ac:dyDescent="0.2">
      <c r="C5560" s="465"/>
    </row>
    <row r="5561" spans="3:3" x14ac:dyDescent="0.2">
      <c r="C5561" s="465"/>
    </row>
    <row r="5562" spans="3:3" x14ac:dyDescent="0.2">
      <c r="C5562" s="465"/>
    </row>
    <row r="5563" spans="3:3" x14ac:dyDescent="0.2">
      <c r="C5563" s="465"/>
    </row>
    <row r="5564" spans="3:3" x14ac:dyDescent="0.2">
      <c r="C5564" s="465"/>
    </row>
    <row r="5565" spans="3:3" x14ac:dyDescent="0.2">
      <c r="C5565" s="465"/>
    </row>
    <row r="5566" spans="3:3" x14ac:dyDescent="0.2">
      <c r="C5566" s="465"/>
    </row>
    <row r="5567" spans="3:3" x14ac:dyDescent="0.2">
      <c r="C5567" s="465"/>
    </row>
    <row r="5568" spans="3:3" x14ac:dyDescent="0.2">
      <c r="C5568" s="465"/>
    </row>
    <row r="5569" spans="3:3" x14ac:dyDescent="0.2">
      <c r="C5569" s="465"/>
    </row>
    <row r="5570" spans="3:3" x14ac:dyDescent="0.2">
      <c r="C5570" s="465"/>
    </row>
    <row r="5571" spans="3:3" x14ac:dyDescent="0.2">
      <c r="C5571" s="465"/>
    </row>
    <row r="5572" spans="3:3" x14ac:dyDescent="0.2">
      <c r="C5572" s="465"/>
    </row>
    <row r="5573" spans="3:3" x14ac:dyDescent="0.2">
      <c r="C5573" s="465"/>
    </row>
    <row r="5574" spans="3:3" x14ac:dyDescent="0.2">
      <c r="C5574" s="465"/>
    </row>
    <row r="5575" spans="3:3" x14ac:dyDescent="0.2">
      <c r="C5575" s="465"/>
    </row>
    <row r="5576" spans="3:3" x14ac:dyDescent="0.2">
      <c r="C5576" s="465"/>
    </row>
    <row r="5577" spans="3:3" x14ac:dyDescent="0.2">
      <c r="C5577" s="465"/>
    </row>
    <row r="5578" spans="3:3" x14ac:dyDescent="0.2">
      <c r="C5578" s="465"/>
    </row>
    <row r="5579" spans="3:3" x14ac:dyDescent="0.2">
      <c r="C5579" s="465"/>
    </row>
    <row r="5580" spans="3:3" x14ac:dyDescent="0.2">
      <c r="C5580" s="465"/>
    </row>
    <row r="5581" spans="3:3" x14ac:dyDescent="0.2">
      <c r="C5581" s="465"/>
    </row>
    <row r="5582" spans="3:3" x14ac:dyDescent="0.2">
      <c r="C5582" s="465"/>
    </row>
    <row r="5583" spans="3:3" x14ac:dyDescent="0.2">
      <c r="C5583" s="465"/>
    </row>
    <row r="5584" spans="3:3" x14ac:dyDescent="0.2">
      <c r="C5584" s="465"/>
    </row>
    <row r="5585" spans="3:3" x14ac:dyDescent="0.2">
      <c r="C5585" s="465"/>
    </row>
    <row r="5586" spans="3:3" x14ac:dyDescent="0.2">
      <c r="C5586" s="465"/>
    </row>
    <row r="5587" spans="3:3" x14ac:dyDescent="0.2">
      <c r="C5587" s="465"/>
    </row>
    <row r="5588" spans="3:3" x14ac:dyDescent="0.2">
      <c r="C5588" s="465"/>
    </row>
    <row r="5589" spans="3:3" x14ac:dyDescent="0.2">
      <c r="C5589" s="465"/>
    </row>
    <row r="5590" spans="3:3" x14ac:dyDescent="0.2">
      <c r="C5590" s="465"/>
    </row>
    <row r="5591" spans="3:3" x14ac:dyDescent="0.2">
      <c r="C5591" s="465"/>
    </row>
    <row r="5592" spans="3:3" x14ac:dyDescent="0.2">
      <c r="C5592" s="465"/>
    </row>
    <row r="5593" spans="3:3" x14ac:dyDescent="0.2">
      <c r="C5593" s="465"/>
    </row>
    <row r="5594" spans="3:3" x14ac:dyDescent="0.2">
      <c r="C5594" s="465"/>
    </row>
    <row r="5595" spans="3:3" x14ac:dyDescent="0.2">
      <c r="C5595" s="465"/>
    </row>
    <row r="5596" spans="3:3" x14ac:dyDescent="0.2">
      <c r="C5596" s="465"/>
    </row>
    <row r="5597" spans="3:3" x14ac:dyDescent="0.2">
      <c r="C5597" s="465"/>
    </row>
    <row r="5598" spans="3:3" x14ac:dyDescent="0.2">
      <c r="C5598" s="465"/>
    </row>
    <row r="5599" spans="3:3" x14ac:dyDescent="0.2">
      <c r="C5599" s="465"/>
    </row>
    <row r="5600" spans="3:3" x14ac:dyDescent="0.2">
      <c r="C5600" s="465"/>
    </row>
    <row r="5601" spans="3:3" x14ac:dyDescent="0.2">
      <c r="C5601" s="465"/>
    </row>
    <row r="5602" spans="3:3" x14ac:dyDescent="0.2">
      <c r="C5602" s="465"/>
    </row>
    <row r="5603" spans="3:3" x14ac:dyDescent="0.2">
      <c r="C5603" s="465"/>
    </row>
    <row r="5604" spans="3:3" x14ac:dyDescent="0.2">
      <c r="C5604" s="465"/>
    </row>
    <row r="5605" spans="3:3" x14ac:dyDescent="0.2">
      <c r="C5605" s="465"/>
    </row>
    <row r="5606" spans="3:3" x14ac:dyDescent="0.2">
      <c r="C5606" s="465"/>
    </row>
    <row r="5607" spans="3:3" x14ac:dyDescent="0.2">
      <c r="C5607" s="465"/>
    </row>
    <row r="5608" spans="3:3" x14ac:dyDescent="0.2">
      <c r="C5608" s="465"/>
    </row>
    <row r="5609" spans="3:3" x14ac:dyDescent="0.2">
      <c r="C5609" s="465"/>
    </row>
    <row r="5610" spans="3:3" x14ac:dyDescent="0.2">
      <c r="C5610" s="465"/>
    </row>
    <row r="5611" spans="3:3" x14ac:dyDescent="0.2">
      <c r="C5611" s="465"/>
    </row>
    <row r="5612" spans="3:3" x14ac:dyDescent="0.2">
      <c r="C5612" s="465"/>
    </row>
    <row r="5613" spans="3:3" x14ac:dyDescent="0.2">
      <c r="C5613" s="465"/>
    </row>
    <row r="5614" spans="3:3" x14ac:dyDescent="0.2">
      <c r="C5614" s="465"/>
    </row>
    <row r="5615" spans="3:3" x14ac:dyDescent="0.2">
      <c r="C5615" s="465"/>
    </row>
    <row r="5616" spans="3:3" x14ac:dyDescent="0.2">
      <c r="C5616" s="465"/>
    </row>
    <row r="5617" spans="3:3" x14ac:dyDescent="0.2">
      <c r="C5617" s="465"/>
    </row>
    <row r="5618" spans="3:3" x14ac:dyDescent="0.2">
      <c r="C5618" s="465"/>
    </row>
    <row r="5619" spans="3:3" x14ac:dyDescent="0.2">
      <c r="C5619" s="465"/>
    </row>
    <row r="5620" spans="3:3" x14ac:dyDescent="0.2">
      <c r="C5620" s="465"/>
    </row>
    <row r="5621" spans="3:3" x14ac:dyDescent="0.2">
      <c r="C5621" s="465"/>
    </row>
    <row r="5622" spans="3:3" x14ac:dyDescent="0.2">
      <c r="C5622" s="465"/>
    </row>
    <row r="5623" spans="3:3" x14ac:dyDescent="0.2">
      <c r="C5623" s="465"/>
    </row>
    <row r="5624" spans="3:3" x14ac:dyDescent="0.2">
      <c r="C5624" s="465"/>
    </row>
    <row r="5625" spans="3:3" x14ac:dyDescent="0.2">
      <c r="C5625" s="465"/>
    </row>
    <row r="5626" spans="3:3" x14ac:dyDescent="0.2">
      <c r="C5626" s="465"/>
    </row>
    <row r="5627" spans="3:3" x14ac:dyDescent="0.2">
      <c r="C5627" s="465"/>
    </row>
    <row r="5628" spans="3:3" x14ac:dyDescent="0.2">
      <c r="C5628" s="465"/>
    </row>
    <row r="5629" spans="3:3" x14ac:dyDescent="0.2">
      <c r="C5629" s="465"/>
    </row>
    <row r="5630" spans="3:3" x14ac:dyDescent="0.2">
      <c r="C5630" s="465"/>
    </row>
    <row r="5631" spans="3:3" x14ac:dyDescent="0.2">
      <c r="C5631" s="465"/>
    </row>
    <row r="5632" spans="3:3" x14ac:dyDescent="0.2">
      <c r="C5632" s="465"/>
    </row>
    <row r="5633" spans="3:3" x14ac:dyDescent="0.2">
      <c r="C5633" s="465"/>
    </row>
    <row r="5634" spans="3:3" x14ac:dyDescent="0.2">
      <c r="C5634" s="465"/>
    </row>
    <row r="5635" spans="3:3" x14ac:dyDescent="0.2">
      <c r="C5635" s="465"/>
    </row>
    <row r="5636" spans="3:3" x14ac:dyDescent="0.2">
      <c r="C5636" s="465"/>
    </row>
    <row r="5637" spans="3:3" x14ac:dyDescent="0.2">
      <c r="C5637" s="465"/>
    </row>
    <row r="5638" spans="3:3" x14ac:dyDescent="0.2">
      <c r="C5638" s="465"/>
    </row>
    <row r="5639" spans="3:3" x14ac:dyDescent="0.2">
      <c r="C5639" s="465"/>
    </row>
    <row r="5640" spans="3:3" x14ac:dyDescent="0.2">
      <c r="C5640" s="465"/>
    </row>
    <row r="5641" spans="3:3" x14ac:dyDescent="0.2">
      <c r="C5641" s="465"/>
    </row>
    <row r="5642" spans="3:3" x14ac:dyDescent="0.2">
      <c r="C5642" s="465"/>
    </row>
    <row r="5643" spans="3:3" x14ac:dyDescent="0.2">
      <c r="C5643" s="465"/>
    </row>
    <row r="5644" spans="3:3" x14ac:dyDescent="0.2">
      <c r="C5644" s="465"/>
    </row>
    <row r="5645" spans="3:3" x14ac:dyDescent="0.2">
      <c r="C5645" s="465"/>
    </row>
    <row r="5646" spans="3:3" x14ac:dyDescent="0.2">
      <c r="C5646" s="465"/>
    </row>
    <row r="5647" spans="3:3" x14ac:dyDescent="0.2">
      <c r="C5647" s="465"/>
    </row>
    <row r="5648" spans="3:3" x14ac:dyDescent="0.2">
      <c r="C5648" s="465"/>
    </row>
    <row r="5649" spans="3:3" x14ac:dyDescent="0.2">
      <c r="C5649" s="465"/>
    </row>
    <row r="5650" spans="3:3" x14ac:dyDescent="0.2">
      <c r="C5650" s="465"/>
    </row>
    <row r="5651" spans="3:3" x14ac:dyDescent="0.2">
      <c r="C5651" s="465"/>
    </row>
    <row r="5652" spans="3:3" x14ac:dyDescent="0.2">
      <c r="C5652" s="465"/>
    </row>
    <row r="5653" spans="3:3" x14ac:dyDescent="0.2">
      <c r="C5653" s="465"/>
    </row>
    <row r="5654" spans="3:3" x14ac:dyDescent="0.2">
      <c r="C5654" s="465"/>
    </row>
    <row r="5655" spans="3:3" x14ac:dyDescent="0.2">
      <c r="C5655" s="465"/>
    </row>
    <row r="5656" spans="3:3" x14ac:dyDescent="0.2">
      <c r="C5656" s="465"/>
    </row>
    <row r="5657" spans="3:3" x14ac:dyDescent="0.2">
      <c r="C5657" s="465"/>
    </row>
    <row r="5658" spans="3:3" x14ac:dyDescent="0.2">
      <c r="C5658" s="465"/>
    </row>
    <row r="5659" spans="3:3" x14ac:dyDescent="0.2">
      <c r="C5659" s="465"/>
    </row>
    <row r="5660" spans="3:3" x14ac:dyDescent="0.2">
      <c r="C5660" s="465"/>
    </row>
    <row r="5661" spans="3:3" x14ac:dyDescent="0.2">
      <c r="C5661" s="465"/>
    </row>
    <row r="5662" spans="3:3" x14ac:dyDescent="0.2">
      <c r="C5662" s="465"/>
    </row>
    <row r="5663" spans="3:3" x14ac:dyDescent="0.2">
      <c r="C5663" s="465"/>
    </row>
    <row r="5664" spans="3:3" x14ac:dyDescent="0.2">
      <c r="C5664" s="465"/>
    </row>
    <row r="5665" spans="3:3" x14ac:dyDescent="0.2">
      <c r="C5665" s="465"/>
    </row>
    <row r="5666" spans="3:3" x14ac:dyDescent="0.2">
      <c r="C5666" s="465"/>
    </row>
    <row r="5667" spans="3:3" x14ac:dyDescent="0.2">
      <c r="C5667" s="465"/>
    </row>
    <row r="5668" spans="3:3" x14ac:dyDescent="0.2">
      <c r="C5668" s="465"/>
    </row>
    <row r="5669" spans="3:3" x14ac:dyDescent="0.2">
      <c r="C5669" s="465"/>
    </row>
    <row r="5670" spans="3:3" x14ac:dyDescent="0.2">
      <c r="C5670" s="465"/>
    </row>
    <row r="5671" spans="3:3" x14ac:dyDescent="0.2">
      <c r="C5671" s="465"/>
    </row>
    <row r="5672" spans="3:3" x14ac:dyDescent="0.2">
      <c r="C5672" s="465"/>
    </row>
    <row r="5673" spans="3:3" x14ac:dyDescent="0.2">
      <c r="C5673" s="465"/>
    </row>
    <row r="5674" spans="3:3" x14ac:dyDescent="0.2">
      <c r="C5674" s="465"/>
    </row>
    <row r="5675" spans="3:3" x14ac:dyDescent="0.2">
      <c r="C5675" s="465"/>
    </row>
    <row r="5676" spans="3:3" x14ac:dyDescent="0.2">
      <c r="C5676" s="465"/>
    </row>
    <row r="5677" spans="3:3" x14ac:dyDescent="0.2">
      <c r="C5677" s="465"/>
    </row>
    <row r="5678" spans="3:3" x14ac:dyDescent="0.2">
      <c r="C5678" s="465"/>
    </row>
    <row r="5679" spans="3:3" x14ac:dyDescent="0.2">
      <c r="C5679" s="465"/>
    </row>
    <row r="5680" spans="3:3" x14ac:dyDescent="0.2">
      <c r="C5680" s="465"/>
    </row>
    <row r="5681" spans="3:3" x14ac:dyDescent="0.2">
      <c r="C5681" s="465"/>
    </row>
    <row r="5682" spans="3:3" x14ac:dyDescent="0.2">
      <c r="C5682" s="465"/>
    </row>
    <row r="5683" spans="3:3" x14ac:dyDescent="0.2">
      <c r="C5683" s="465"/>
    </row>
    <row r="5684" spans="3:3" x14ac:dyDescent="0.2">
      <c r="C5684" s="465"/>
    </row>
    <row r="5685" spans="3:3" x14ac:dyDescent="0.2">
      <c r="C5685" s="465"/>
    </row>
    <row r="5686" spans="3:3" x14ac:dyDescent="0.2">
      <c r="C5686" s="465"/>
    </row>
    <row r="5687" spans="3:3" x14ac:dyDescent="0.2">
      <c r="C5687" s="465"/>
    </row>
    <row r="5688" spans="3:3" x14ac:dyDescent="0.2">
      <c r="C5688" s="465"/>
    </row>
    <row r="5689" spans="3:3" x14ac:dyDescent="0.2">
      <c r="C5689" s="465"/>
    </row>
    <row r="5690" spans="3:3" x14ac:dyDescent="0.2">
      <c r="C5690" s="465"/>
    </row>
    <row r="5691" spans="3:3" x14ac:dyDescent="0.2">
      <c r="C5691" s="465"/>
    </row>
    <row r="5692" spans="3:3" x14ac:dyDescent="0.2">
      <c r="C5692" s="465"/>
    </row>
    <row r="5693" spans="3:3" x14ac:dyDescent="0.2">
      <c r="C5693" s="465"/>
    </row>
    <row r="5694" spans="3:3" x14ac:dyDescent="0.2">
      <c r="C5694" s="465"/>
    </row>
    <row r="5695" spans="3:3" x14ac:dyDescent="0.2">
      <c r="C5695" s="465"/>
    </row>
    <row r="5696" spans="3:3" x14ac:dyDescent="0.2">
      <c r="C5696" s="465"/>
    </row>
    <row r="5697" spans="3:3" x14ac:dyDescent="0.2">
      <c r="C5697" s="465"/>
    </row>
    <row r="5698" spans="3:3" x14ac:dyDescent="0.2">
      <c r="C5698" s="465"/>
    </row>
    <row r="5699" spans="3:3" x14ac:dyDescent="0.2">
      <c r="C5699" s="465"/>
    </row>
    <row r="5700" spans="3:3" x14ac:dyDescent="0.2">
      <c r="C5700" s="465"/>
    </row>
    <row r="5701" spans="3:3" x14ac:dyDescent="0.2">
      <c r="C5701" s="465"/>
    </row>
    <row r="5702" spans="3:3" x14ac:dyDescent="0.2">
      <c r="C5702" s="465"/>
    </row>
    <row r="5703" spans="3:3" x14ac:dyDescent="0.2">
      <c r="C5703" s="465"/>
    </row>
    <row r="5704" spans="3:3" x14ac:dyDescent="0.2">
      <c r="C5704" s="465"/>
    </row>
    <row r="5705" spans="3:3" x14ac:dyDescent="0.2">
      <c r="C5705" s="465"/>
    </row>
    <row r="5706" spans="3:3" x14ac:dyDescent="0.2">
      <c r="C5706" s="465"/>
    </row>
    <row r="5707" spans="3:3" x14ac:dyDescent="0.2">
      <c r="C5707" s="465"/>
    </row>
    <row r="5708" spans="3:3" x14ac:dyDescent="0.2">
      <c r="C5708" s="465"/>
    </row>
    <row r="5709" spans="3:3" x14ac:dyDescent="0.2">
      <c r="C5709" s="465"/>
    </row>
    <row r="5710" spans="3:3" x14ac:dyDescent="0.2">
      <c r="C5710" s="465"/>
    </row>
    <row r="5711" spans="3:3" x14ac:dyDescent="0.2">
      <c r="C5711" s="465"/>
    </row>
    <row r="5712" spans="3:3" x14ac:dyDescent="0.2">
      <c r="C5712" s="465"/>
    </row>
    <row r="5713" spans="3:3" x14ac:dyDescent="0.2">
      <c r="C5713" s="465"/>
    </row>
    <row r="5714" spans="3:3" x14ac:dyDescent="0.2">
      <c r="C5714" s="465"/>
    </row>
    <row r="5715" spans="3:3" x14ac:dyDescent="0.2">
      <c r="C5715" s="465"/>
    </row>
    <row r="5716" spans="3:3" x14ac:dyDescent="0.2">
      <c r="C5716" s="465"/>
    </row>
    <row r="5717" spans="3:3" x14ac:dyDescent="0.2">
      <c r="C5717" s="465"/>
    </row>
    <row r="5718" spans="3:3" x14ac:dyDescent="0.2">
      <c r="C5718" s="465"/>
    </row>
    <row r="5719" spans="3:3" x14ac:dyDescent="0.2">
      <c r="C5719" s="465"/>
    </row>
    <row r="5720" spans="3:3" x14ac:dyDescent="0.2">
      <c r="C5720" s="465"/>
    </row>
    <row r="5721" spans="3:3" x14ac:dyDescent="0.2">
      <c r="C5721" s="465"/>
    </row>
    <row r="5722" spans="3:3" x14ac:dyDescent="0.2">
      <c r="C5722" s="465"/>
    </row>
    <row r="5723" spans="3:3" x14ac:dyDescent="0.2">
      <c r="C5723" s="465"/>
    </row>
    <row r="5724" spans="3:3" x14ac:dyDescent="0.2">
      <c r="C5724" s="465"/>
    </row>
    <row r="5725" spans="3:3" x14ac:dyDescent="0.2">
      <c r="C5725" s="465"/>
    </row>
    <row r="5726" spans="3:3" x14ac:dyDescent="0.2">
      <c r="C5726" s="465"/>
    </row>
    <row r="5727" spans="3:3" x14ac:dyDescent="0.2">
      <c r="C5727" s="465"/>
    </row>
    <row r="5728" spans="3:3" x14ac:dyDescent="0.2">
      <c r="C5728" s="465"/>
    </row>
    <row r="5729" spans="3:3" x14ac:dyDescent="0.2">
      <c r="C5729" s="465"/>
    </row>
    <row r="5730" spans="3:3" x14ac:dyDescent="0.2">
      <c r="C5730" s="465"/>
    </row>
    <row r="5731" spans="3:3" x14ac:dyDescent="0.2">
      <c r="C5731" s="465"/>
    </row>
    <row r="5732" spans="3:3" x14ac:dyDescent="0.2">
      <c r="C5732" s="465"/>
    </row>
    <row r="5733" spans="3:3" x14ac:dyDescent="0.2">
      <c r="C5733" s="465"/>
    </row>
    <row r="5734" spans="3:3" x14ac:dyDescent="0.2">
      <c r="C5734" s="465"/>
    </row>
    <row r="5735" spans="3:3" x14ac:dyDescent="0.2">
      <c r="C5735" s="465"/>
    </row>
    <row r="5736" spans="3:3" x14ac:dyDescent="0.2">
      <c r="C5736" s="465"/>
    </row>
    <row r="5737" spans="3:3" x14ac:dyDescent="0.2">
      <c r="C5737" s="465"/>
    </row>
    <row r="5738" spans="3:3" x14ac:dyDescent="0.2">
      <c r="C5738" s="465"/>
    </row>
    <row r="5739" spans="3:3" x14ac:dyDescent="0.2">
      <c r="C5739" s="465"/>
    </row>
    <row r="5740" spans="3:3" x14ac:dyDescent="0.2">
      <c r="C5740" s="465"/>
    </row>
    <row r="5741" spans="3:3" x14ac:dyDescent="0.2">
      <c r="C5741" s="465"/>
    </row>
    <row r="5742" spans="3:3" x14ac:dyDescent="0.2">
      <c r="C5742" s="465"/>
    </row>
    <row r="5743" spans="3:3" x14ac:dyDescent="0.2">
      <c r="C5743" s="465"/>
    </row>
    <row r="5744" spans="3:3" x14ac:dyDescent="0.2">
      <c r="C5744" s="465"/>
    </row>
    <row r="5745" spans="3:3" x14ac:dyDescent="0.2">
      <c r="C5745" s="465"/>
    </row>
    <row r="5746" spans="3:3" x14ac:dyDescent="0.2">
      <c r="C5746" s="465"/>
    </row>
    <row r="5747" spans="3:3" x14ac:dyDescent="0.2">
      <c r="C5747" s="465"/>
    </row>
    <row r="5748" spans="3:3" x14ac:dyDescent="0.2">
      <c r="C5748" s="465"/>
    </row>
    <row r="5749" spans="3:3" x14ac:dyDescent="0.2">
      <c r="C5749" s="465"/>
    </row>
    <row r="5750" spans="3:3" x14ac:dyDescent="0.2">
      <c r="C5750" s="465"/>
    </row>
    <row r="5751" spans="3:3" x14ac:dyDescent="0.2">
      <c r="C5751" s="465"/>
    </row>
    <row r="5752" spans="3:3" x14ac:dyDescent="0.2">
      <c r="C5752" s="465"/>
    </row>
    <row r="5753" spans="3:3" x14ac:dyDescent="0.2">
      <c r="C5753" s="465"/>
    </row>
    <row r="5754" spans="3:3" x14ac:dyDescent="0.2">
      <c r="C5754" s="465"/>
    </row>
    <row r="5755" spans="3:3" x14ac:dyDescent="0.2">
      <c r="C5755" s="465"/>
    </row>
    <row r="5756" spans="3:3" x14ac:dyDescent="0.2">
      <c r="C5756" s="465"/>
    </row>
    <row r="5757" spans="3:3" x14ac:dyDescent="0.2">
      <c r="C5757" s="465"/>
    </row>
    <row r="5758" spans="3:3" x14ac:dyDescent="0.2">
      <c r="C5758" s="465"/>
    </row>
    <row r="5759" spans="3:3" x14ac:dyDescent="0.2">
      <c r="C5759" s="465"/>
    </row>
    <row r="5760" spans="3:3" x14ac:dyDescent="0.2">
      <c r="C5760" s="465"/>
    </row>
    <row r="5761" spans="3:3" x14ac:dyDescent="0.2">
      <c r="C5761" s="465"/>
    </row>
    <row r="5762" spans="3:3" x14ac:dyDescent="0.2">
      <c r="C5762" s="465"/>
    </row>
    <row r="5763" spans="3:3" x14ac:dyDescent="0.2">
      <c r="C5763" s="465"/>
    </row>
    <row r="5764" spans="3:3" x14ac:dyDescent="0.2">
      <c r="C5764" s="465"/>
    </row>
    <row r="5765" spans="3:3" x14ac:dyDescent="0.2">
      <c r="C5765" s="465"/>
    </row>
    <row r="5766" spans="3:3" x14ac:dyDescent="0.2">
      <c r="C5766" s="465"/>
    </row>
    <row r="5767" spans="3:3" x14ac:dyDescent="0.2">
      <c r="C5767" s="465"/>
    </row>
    <row r="5768" spans="3:3" x14ac:dyDescent="0.2">
      <c r="C5768" s="465"/>
    </row>
    <row r="5769" spans="3:3" x14ac:dyDescent="0.2">
      <c r="C5769" s="465"/>
    </row>
    <row r="5770" spans="3:3" x14ac:dyDescent="0.2">
      <c r="C5770" s="465"/>
    </row>
    <row r="5771" spans="3:3" x14ac:dyDescent="0.2">
      <c r="C5771" s="465"/>
    </row>
    <row r="5772" spans="3:3" x14ac:dyDescent="0.2">
      <c r="C5772" s="465"/>
    </row>
    <row r="5773" spans="3:3" x14ac:dyDescent="0.2">
      <c r="C5773" s="465"/>
    </row>
    <row r="5774" spans="3:3" x14ac:dyDescent="0.2">
      <c r="C5774" s="465"/>
    </row>
    <row r="5775" spans="3:3" x14ac:dyDescent="0.2">
      <c r="C5775" s="465"/>
    </row>
    <row r="5776" spans="3:3" x14ac:dyDescent="0.2">
      <c r="C5776" s="465"/>
    </row>
    <row r="5777" spans="3:3" x14ac:dyDescent="0.2">
      <c r="C5777" s="465"/>
    </row>
    <row r="5778" spans="3:3" x14ac:dyDescent="0.2">
      <c r="C5778" s="465"/>
    </row>
    <row r="5779" spans="3:3" x14ac:dyDescent="0.2">
      <c r="C5779" s="465"/>
    </row>
    <row r="5780" spans="3:3" x14ac:dyDescent="0.2">
      <c r="C5780" s="465"/>
    </row>
    <row r="5781" spans="3:3" x14ac:dyDescent="0.2">
      <c r="C5781" s="465"/>
    </row>
    <row r="5782" spans="3:3" x14ac:dyDescent="0.2">
      <c r="C5782" s="465"/>
    </row>
    <row r="5783" spans="3:3" x14ac:dyDescent="0.2">
      <c r="C5783" s="465"/>
    </row>
    <row r="5784" spans="3:3" x14ac:dyDescent="0.2">
      <c r="C5784" s="465"/>
    </row>
    <row r="5785" spans="3:3" x14ac:dyDescent="0.2">
      <c r="C5785" s="465"/>
    </row>
    <row r="5786" spans="3:3" x14ac:dyDescent="0.2">
      <c r="C5786" s="465"/>
    </row>
    <row r="5787" spans="3:3" x14ac:dyDescent="0.2">
      <c r="C5787" s="465"/>
    </row>
    <row r="5788" spans="3:3" x14ac:dyDescent="0.2">
      <c r="C5788" s="465"/>
    </row>
    <row r="5789" spans="3:3" x14ac:dyDescent="0.2">
      <c r="C5789" s="465"/>
    </row>
    <row r="5790" spans="3:3" x14ac:dyDescent="0.2">
      <c r="C5790" s="465"/>
    </row>
    <row r="5791" spans="3:3" x14ac:dyDescent="0.2">
      <c r="C5791" s="465"/>
    </row>
    <row r="5792" spans="3:3" x14ac:dyDescent="0.2">
      <c r="C5792" s="465"/>
    </row>
    <row r="5793" spans="3:3" x14ac:dyDescent="0.2">
      <c r="C5793" s="465"/>
    </row>
    <row r="5794" spans="3:3" x14ac:dyDescent="0.2">
      <c r="C5794" s="465"/>
    </row>
    <row r="5795" spans="3:3" x14ac:dyDescent="0.2">
      <c r="C5795" s="465"/>
    </row>
    <row r="5796" spans="3:3" x14ac:dyDescent="0.2">
      <c r="C5796" s="465"/>
    </row>
    <row r="5797" spans="3:3" x14ac:dyDescent="0.2">
      <c r="C5797" s="465"/>
    </row>
    <row r="5798" spans="3:3" x14ac:dyDescent="0.2">
      <c r="C5798" s="465"/>
    </row>
    <row r="5799" spans="3:3" x14ac:dyDescent="0.2">
      <c r="C5799" s="465"/>
    </row>
    <row r="5800" spans="3:3" x14ac:dyDescent="0.2">
      <c r="C5800" s="465"/>
    </row>
    <row r="5801" spans="3:3" x14ac:dyDescent="0.2">
      <c r="C5801" s="465"/>
    </row>
    <row r="5802" spans="3:3" x14ac:dyDescent="0.2">
      <c r="C5802" s="465"/>
    </row>
    <row r="5803" spans="3:3" x14ac:dyDescent="0.2">
      <c r="C5803" s="465"/>
    </row>
    <row r="5804" spans="3:3" x14ac:dyDescent="0.2">
      <c r="C5804" s="465"/>
    </row>
    <row r="5805" spans="3:3" x14ac:dyDescent="0.2">
      <c r="C5805" s="465"/>
    </row>
    <row r="5806" spans="3:3" x14ac:dyDescent="0.2">
      <c r="C5806" s="465"/>
    </row>
    <row r="5807" spans="3:3" x14ac:dyDescent="0.2">
      <c r="C5807" s="465"/>
    </row>
    <row r="5808" spans="3:3" x14ac:dyDescent="0.2">
      <c r="C5808" s="465"/>
    </row>
    <row r="5809" spans="3:3" x14ac:dyDescent="0.2">
      <c r="C5809" s="465"/>
    </row>
    <row r="5810" spans="3:3" x14ac:dyDescent="0.2">
      <c r="C5810" s="465"/>
    </row>
    <row r="5811" spans="3:3" x14ac:dyDescent="0.2">
      <c r="C5811" s="465"/>
    </row>
    <row r="5812" spans="3:3" x14ac:dyDescent="0.2">
      <c r="C5812" s="465"/>
    </row>
    <row r="5813" spans="3:3" x14ac:dyDescent="0.2">
      <c r="C5813" s="465"/>
    </row>
    <row r="5814" spans="3:3" x14ac:dyDescent="0.2">
      <c r="C5814" s="465"/>
    </row>
    <row r="5815" spans="3:3" x14ac:dyDescent="0.2">
      <c r="C5815" s="465"/>
    </row>
    <row r="5816" spans="3:3" x14ac:dyDescent="0.2">
      <c r="C5816" s="465"/>
    </row>
    <row r="5817" spans="3:3" x14ac:dyDescent="0.2">
      <c r="C5817" s="465"/>
    </row>
    <row r="5818" spans="3:3" x14ac:dyDescent="0.2">
      <c r="C5818" s="465"/>
    </row>
    <row r="5819" spans="3:3" x14ac:dyDescent="0.2">
      <c r="C5819" s="465"/>
    </row>
    <row r="5820" spans="3:3" x14ac:dyDescent="0.2">
      <c r="C5820" s="465"/>
    </row>
    <row r="5821" spans="3:3" x14ac:dyDescent="0.2">
      <c r="C5821" s="465"/>
    </row>
    <row r="5822" spans="3:3" x14ac:dyDescent="0.2">
      <c r="C5822" s="465"/>
    </row>
    <row r="5823" spans="3:3" x14ac:dyDescent="0.2">
      <c r="C5823" s="465"/>
    </row>
    <row r="5824" spans="3:3" x14ac:dyDescent="0.2">
      <c r="C5824" s="465"/>
    </row>
    <row r="5825" spans="3:3" x14ac:dyDescent="0.2">
      <c r="C5825" s="465"/>
    </row>
    <row r="5826" spans="3:3" x14ac:dyDescent="0.2">
      <c r="C5826" s="465"/>
    </row>
    <row r="5827" spans="3:3" x14ac:dyDescent="0.2">
      <c r="C5827" s="465"/>
    </row>
    <row r="5828" spans="3:3" x14ac:dyDescent="0.2">
      <c r="C5828" s="465"/>
    </row>
    <row r="5829" spans="3:3" x14ac:dyDescent="0.2">
      <c r="C5829" s="465"/>
    </row>
    <row r="5830" spans="3:3" x14ac:dyDescent="0.2">
      <c r="C5830" s="465"/>
    </row>
    <row r="5831" spans="3:3" x14ac:dyDescent="0.2">
      <c r="C5831" s="465"/>
    </row>
    <row r="5832" spans="3:3" x14ac:dyDescent="0.2">
      <c r="C5832" s="465"/>
    </row>
    <row r="5833" spans="3:3" x14ac:dyDescent="0.2">
      <c r="C5833" s="465"/>
    </row>
    <row r="5834" spans="3:3" x14ac:dyDescent="0.2">
      <c r="C5834" s="465"/>
    </row>
    <row r="5835" spans="3:3" x14ac:dyDescent="0.2">
      <c r="C5835" s="465"/>
    </row>
    <row r="5836" spans="3:3" x14ac:dyDescent="0.2">
      <c r="C5836" s="465"/>
    </row>
    <row r="5837" spans="3:3" x14ac:dyDescent="0.2">
      <c r="C5837" s="465"/>
    </row>
    <row r="5838" spans="3:3" x14ac:dyDescent="0.2">
      <c r="C5838" s="465"/>
    </row>
    <row r="5839" spans="3:3" x14ac:dyDescent="0.2">
      <c r="C5839" s="465"/>
    </row>
    <row r="5840" spans="3:3" x14ac:dyDescent="0.2">
      <c r="C5840" s="465"/>
    </row>
    <row r="5841" spans="3:3" x14ac:dyDescent="0.2">
      <c r="C5841" s="465"/>
    </row>
    <row r="5842" spans="3:3" x14ac:dyDescent="0.2">
      <c r="C5842" s="465"/>
    </row>
    <row r="5843" spans="3:3" x14ac:dyDescent="0.2">
      <c r="C5843" s="465"/>
    </row>
    <row r="5844" spans="3:3" x14ac:dyDescent="0.2">
      <c r="C5844" s="465"/>
    </row>
    <row r="5845" spans="3:3" x14ac:dyDescent="0.2">
      <c r="C5845" s="465"/>
    </row>
    <row r="5846" spans="3:3" x14ac:dyDescent="0.2">
      <c r="C5846" s="465"/>
    </row>
    <row r="5847" spans="3:3" x14ac:dyDescent="0.2">
      <c r="C5847" s="465"/>
    </row>
    <row r="5848" spans="3:3" x14ac:dyDescent="0.2">
      <c r="C5848" s="465"/>
    </row>
    <row r="5849" spans="3:3" x14ac:dyDescent="0.2">
      <c r="C5849" s="465"/>
    </row>
    <row r="5850" spans="3:3" x14ac:dyDescent="0.2">
      <c r="C5850" s="465"/>
    </row>
    <row r="5851" spans="3:3" x14ac:dyDescent="0.2">
      <c r="C5851" s="465"/>
    </row>
    <row r="5852" spans="3:3" x14ac:dyDescent="0.2">
      <c r="C5852" s="465"/>
    </row>
    <row r="5853" spans="3:3" x14ac:dyDescent="0.2">
      <c r="C5853" s="465"/>
    </row>
    <row r="5854" spans="3:3" x14ac:dyDescent="0.2">
      <c r="C5854" s="465"/>
    </row>
    <row r="5855" spans="3:3" x14ac:dyDescent="0.2">
      <c r="C5855" s="465"/>
    </row>
    <row r="5856" spans="3:3" x14ac:dyDescent="0.2">
      <c r="C5856" s="465"/>
    </row>
    <row r="5857" spans="3:3" x14ac:dyDescent="0.2">
      <c r="C5857" s="465"/>
    </row>
    <row r="5858" spans="3:3" x14ac:dyDescent="0.2">
      <c r="C5858" s="465"/>
    </row>
    <row r="5859" spans="3:3" x14ac:dyDescent="0.2">
      <c r="C5859" s="465"/>
    </row>
    <row r="5860" spans="3:3" x14ac:dyDescent="0.2">
      <c r="C5860" s="465"/>
    </row>
    <row r="5861" spans="3:3" x14ac:dyDescent="0.2">
      <c r="C5861" s="465"/>
    </row>
    <row r="5862" spans="3:3" x14ac:dyDescent="0.2">
      <c r="C5862" s="465"/>
    </row>
    <row r="5863" spans="3:3" x14ac:dyDescent="0.2">
      <c r="C5863" s="465"/>
    </row>
    <row r="5864" spans="3:3" x14ac:dyDescent="0.2">
      <c r="C5864" s="465"/>
    </row>
    <row r="5865" spans="3:3" x14ac:dyDescent="0.2">
      <c r="C5865" s="465"/>
    </row>
    <row r="5866" spans="3:3" x14ac:dyDescent="0.2">
      <c r="C5866" s="465"/>
    </row>
    <row r="5867" spans="3:3" x14ac:dyDescent="0.2">
      <c r="C5867" s="465"/>
    </row>
    <row r="5868" spans="3:3" x14ac:dyDescent="0.2">
      <c r="C5868" s="465"/>
    </row>
    <row r="5869" spans="3:3" x14ac:dyDescent="0.2">
      <c r="C5869" s="465"/>
    </row>
    <row r="5870" spans="3:3" x14ac:dyDescent="0.2">
      <c r="C5870" s="465"/>
    </row>
    <row r="5871" spans="3:3" x14ac:dyDescent="0.2">
      <c r="C5871" s="465"/>
    </row>
    <row r="5872" spans="3:3" x14ac:dyDescent="0.2">
      <c r="C5872" s="465"/>
    </row>
    <row r="5873" spans="3:3" x14ac:dyDescent="0.2">
      <c r="C5873" s="465"/>
    </row>
    <row r="5874" spans="3:3" x14ac:dyDescent="0.2">
      <c r="C5874" s="465"/>
    </row>
    <row r="5875" spans="3:3" x14ac:dyDescent="0.2">
      <c r="C5875" s="465"/>
    </row>
    <row r="5876" spans="3:3" x14ac:dyDescent="0.2">
      <c r="C5876" s="465"/>
    </row>
    <row r="5877" spans="3:3" x14ac:dyDescent="0.2">
      <c r="C5877" s="465"/>
    </row>
    <row r="5878" spans="3:3" x14ac:dyDescent="0.2">
      <c r="C5878" s="465"/>
    </row>
    <row r="5879" spans="3:3" x14ac:dyDescent="0.2">
      <c r="C5879" s="465"/>
    </row>
    <row r="5880" spans="3:3" x14ac:dyDescent="0.2">
      <c r="C5880" s="465"/>
    </row>
    <row r="5881" spans="3:3" x14ac:dyDescent="0.2">
      <c r="C5881" s="465"/>
    </row>
    <row r="5882" spans="3:3" x14ac:dyDescent="0.2">
      <c r="C5882" s="465"/>
    </row>
    <row r="5883" spans="3:3" x14ac:dyDescent="0.2">
      <c r="C5883" s="465"/>
    </row>
    <row r="5884" spans="3:3" x14ac:dyDescent="0.2">
      <c r="C5884" s="465"/>
    </row>
    <row r="5885" spans="3:3" x14ac:dyDescent="0.2">
      <c r="C5885" s="465"/>
    </row>
    <row r="5886" spans="3:3" x14ac:dyDescent="0.2">
      <c r="C5886" s="465"/>
    </row>
    <row r="5887" spans="3:3" x14ac:dyDescent="0.2">
      <c r="C5887" s="465"/>
    </row>
    <row r="5888" spans="3:3" x14ac:dyDescent="0.2">
      <c r="C5888" s="465"/>
    </row>
    <row r="5889" spans="3:3" x14ac:dyDescent="0.2">
      <c r="C5889" s="465"/>
    </row>
    <row r="5890" spans="3:3" x14ac:dyDescent="0.2">
      <c r="C5890" s="465"/>
    </row>
    <row r="5891" spans="3:3" x14ac:dyDescent="0.2">
      <c r="C5891" s="465"/>
    </row>
    <row r="5892" spans="3:3" x14ac:dyDescent="0.2">
      <c r="C5892" s="465"/>
    </row>
    <row r="5893" spans="3:3" x14ac:dyDescent="0.2">
      <c r="C5893" s="465"/>
    </row>
    <row r="5894" spans="3:3" x14ac:dyDescent="0.2">
      <c r="C5894" s="465"/>
    </row>
    <row r="5895" spans="3:3" x14ac:dyDescent="0.2">
      <c r="C5895" s="465"/>
    </row>
    <row r="5896" spans="3:3" x14ac:dyDescent="0.2">
      <c r="C5896" s="465"/>
    </row>
    <row r="5897" spans="3:3" x14ac:dyDescent="0.2">
      <c r="C5897" s="465"/>
    </row>
    <row r="5898" spans="3:3" x14ac:dyDescent="0.2">
      <c r="C5898" s="465"/>
    </row>
    <row r="5899" spans="3:3" x14ac:dyDescent="0.2">
      <c r="C5899" s="465"/>
    </row>
    <row r="5900" spans="3:3" x14ac:dyDescent="0.2">
      <c r="C5900" s="465"/>
    </row>
    <row r="5901" spans="3:3" x14ac:dyDescent="0.2">
      <c r="C5901" s="465"/>
    </row>
    <row r="5902" spans="3:3" x14ac:dyDescent="0.2">
      <c r="C5902" s="465"/>
    </row>
    <row r="5903" spans="3:3" x14ac:dyDescent="0.2">
      <c r="C5903" s="465"/>
    </row>
    <row r="5904" spans="3:3" x14ac:dyDescent="0.2">
      <c r="C5904" s="465"/>
    </row>
    <row r="5905" spans="3:3" x14ac:dyDescent="0.2">
      <c r="C5905" s="465"/>
    </row>
    <row r="5906" spans="3:3" x14ac:dyDescent="0.2">
      <c r="C5906" s="465"/>
    </row>
    <row r="5907" spans="3:3" x14ac:dyDescent="0.2">
      <c r="C5907" s="465"/>
    </row>
    <row r="5908" spans="3:3" x14ac:dyDescent="0.2">
      <c r="C5908" s="465"/>
    </row>
    <row r="5909" spans="3:3" x14ac:dyDescent="0.2">
      <c r="C5909" s="465"/>
    </row>
    <row r="5910" spans="3:3" x14ac:dyDescent="0.2">
      <c r="C5910" s="465"/>
    </row>
    <row r="5911" spans="3:3" x14ac:dyDescent="0.2">
      <c r="C5911" s="465"/>
    </row>
    <row r="5912" spans="3:3" x14ac:dyDescent="0.2">
      <c r="C5912" s="465"/>
    </row>
    <row r="5913" spans="3:3" x14ac:dyDescent="0.2">
      <c r="C5913" s="465"/>
    </row>
    <row r="5914" spans="3:3" x14ac:dyDescent="0.2">
      <c r="C5914" s="465"/>
    </row>
    <row r="5915" spans="3:3" x14ac:dyDescent="0.2">
      <c r="C5915" s="465"/>
    </row>
    <row r="5916" spans="3:3" x14ac:dyDescent="0.2">
      <c r="C5916" s="465"/>
    </row>
    <row r="5917" spans="3:3" x14ac:dyDescent="0.2">
      <c r="C5917" s="465"/>
    </row>
    <row r="5918" spans="3:3" x14ac:dyDescent="0.2">
      <c r="C5918" s="465"/>
    </row>
    <row r="5919" spans="3:3" x14ac:dyDescent="0.2">
      <c r="C5919" s="465"/>
    </row>
    <row r="5920" spans="3:3" x14ac:dyDescent="0.2">
      <c r="C5920" s="465"/>
    </row>
    <row r="5921" spans="3:3" x14ac:dyDescent="0.2">
      <c r="C5921" s="465"/>
    </row>
    <row r="5922" spans="3:3" x14ac:dyDescent="0.2">
      <c r="C5922" s="465"/>
    </row>
    <row r="5923" spans="3:3" x14ac:dyDescent="0.2">
      <c r="C5923" s="465"/>
    </row>
    <row r="5924" spans="3:3" x14ac:dyDescent="0.2">
      <c r="C5924" s="465"/>
    </row>
    <row r="5925" spans="3:3" x14ac:dyDescent="0.2">
      <c r="C5925" s="465"/>
    </row>
    <row r="5926" spans="3:3" x14ac:dyDescent="0.2">
      <c r="C5926" s="465"/>
    </row>
    <row r="5927" spans="3:3" x14ac:dyDescent="0.2">
      <c r="C5927" s="465"/>
    </row>
    <row r="5928" spans="3:3" x14ac:dyDescent="0.2">
      <c r="C5928" s="465"/>
    </row>
    <row r="5929" spans="3:3" x14ac:dyDescent="0.2">
      <c r="C5929" s="465"/>
    </row>
    <row r="5930" spans="3:3" x14ac:dyDescent="0.2">
      <c r="C5930" s="465"/>
    </row>
    <row r="5931" spans="3:3" x14ac:dyDescent="0.2">
      <c r="C5931" s="465"/>
    </row>
    <row r="5932" spans="3:3" x14ac:dyDescent="0.2">
      <c r="C5932" s="465"/>
    </row>
    <row r="5933" spans="3:3" x14ac:dyDescent="0.2">
      <c r="C5933" s="465"/>
    </row>
    <row r="5934" spans="3:3" x14ac:dyDescent="0.2">
      <c r="C5934" s="465"/>
    </row>
    <row r="5935" spans="3:3" x14ac:dyDescent="0.2">
      <c r="C5935" s="465"/>
    </row>
    <row r="5936" spans="3:3" x14ac:dyDescent="0.2">
      <c r="C5936" s="465"/>
    </row>
    <row r="5937" spans="3:3" x14ac:dyDescent="0.2">
      <c r="C5937" s="465"/>
    </row>
    <row r="5938" spans="3:3" x14ac:dyDescent="0.2">
      <c r="C5938" s="465"/>
    </row>
    <row r="5939" spans="3:3" x14ac:dyDescent="0.2">
      <c r="C5939" s="465"/>
    </row>
    <row r="5940" spans="3:3" x14ac:dyDescent="0.2">
      <c r="C5940" s="465"/>
    </row>
    <row r="5941" spans="3:3" x14ac:dyDescent="0.2">
      <c r="C5941" s="465"/>
    </row>
    <row r="5942" spans="3:3" x14ac:dyDescent="0.2">
      <c r="C5942" s="465"/>
    </row>
    <row r="5943" spans="3:3" x14ac:dyDescent="0.2">
      <c r="C5943" s="465"/>
    </row>
    <row r="5944" spans="3:3" x14ac:dyDescent="0.2">
      <c r="C5944" s="465"/>
    </row>
    <row r="5945" spans="3:3" x14ac:dyDescent="0.2">
      <c r="C5945" s="465"/>
    </row>
    <row r="5946" spans="3:3" x14ac:dyDescent="0.2">
      <c r="C5946" s="465"/>
    </row>
    <row r="5947" spans="3:3" x14ac:dyDescent="0.2">
      <c r="C5947" s="465"/>
    </row>
    <row r="5948" spans="3:3" x14ac:dyDescent="0.2">
      <c r="C5948" s="465"/>
    </row>
    <row r="5949" spans="3:3" x14ac:dyDescent="0.2">
      <c r="C5949" s="465"/>
    </row>
    <row r="5950" spans="3:3" x14ac:dyDescent="0.2">
      <c r="C5950" s="465"/>
    </row>
    <row r="5951" spans="3:3" x14ac:dyDescent="0.2">
      <c r="C5951" s="465"/>
    </row>
    <row r="5952" spans="3:3" x14ac:dyDescent="0.2">
      <c r="C5952" s="465"/>
    </row>
    <row r="5953" spans="3:3" x14ac:dyDescent="0.2">
      <c r="C5953" s="465"/>
    </row>
    <row r="5954" spans="3:3" x14ac:dyDescent="0.2">
      <c r="C5954" s="465"/>
    </row>
    <row r="5955" spans="3:3" x14ac:dyDescent="0.2">
      <c r="C5955" s="465"/>
    </row>
    <row r="5956" spans="3:3" x14ac:dyDescent="0.2">
      <c r="C5956" s="465"/>
    </row>
    <row r="5957" spans="3:3" x14ac:dyDescent="0.2">
      <c r="C5957" s="465"/>
    </row>
    <row r="5958" spans="3:3" x14ac:dyDescent="0.2">
      <c r="C5958" s="465"/>
    </row>
    <row r="5959" spans="3:3" x14ac:dyDescent="0.2">
      <c r="C5959" s="465"/>
    </row>
    <row r="5960" spans="3:3" x14ac:dyDescent="0.2">
      <c r="C5960" s="465"/>
    </row>
    <row r="5961" spans="3:3" x14ac:dyDescent="0.2">
      <c r="C5961" s="465"/>
    </row>
    <row r="5962" spans="3:3" x14ac:dyDescent="0.2">
      <c r="C5962" s="465"/>
    </row>
    <row r="5963" spans="3:3" x14ac:dyDescent="0.2">
      <c r="C5963" s="465"/>
    </row>
    <row r="5964" spans="3:3" x14ac:dyDescent="0.2">
      <c r="C5964" s="465"/>
    </row>
    <row r="5965" spans="3:3" x14ac:dyDescent="0.2">
      <c r="C5965" s="465"/>
    </row>
    <row r="5966" spans="3:3" x14ac:dyDescent="0.2">
      <c r="C5966" s="465"/>
    </row>
    <row r="5967" spans="3:3" x14ac:dyDescent="0.2">
      <c r="C5967" s="465"/>
    </row>
    <row r="5968" spans="3:3" x14ac:dyDescent="0.2">
      <c r="C5968" s="465"/>
    </row>
    <row r="5969" spans="3:3" x14ac:dyDescent="0.2">
      <c r="C5969" s="465"/>
    </row>
    <row r="5970" spans="3:3" x14ac:dyDescent="0.2">
      <c r="C5970" s="465"/>
    </row>
    <row r="5971" spans="3:3" x14ac:dyDescent="0.2">
      <c r="C5971" s="465"/>
    </row>
    <row r="5972" spans="3:3" x14ac:dyDescent="0.2">
      <c r="C5972" s="465"/>
    </row>
    <row r="5973" spans="3:3" x14ac:dyDescent="0.2">
      <c r="C5973" s="465"/>
    </row>
    <row r="5974" spans="3:3" x14ac:dyDescent="0.2">
      <c r="C5974" s="465"/>
    </row>
    <row r="5975" spans="3:3" x14ac:dyDescent="0.2">
      <c r="C5975" s="465"/>
    </row>
    <row r="5976" spans="3:3" x14ac:dyDescent="0.2">
      <c r="C5976" s="465"/>
    </row>
    <row r="5977" spans="3:3" x14ac:dyDescent="0.2">
      <c r="C5977" s="465"/>
    </row>
    <row r="5978" spans="3:3" x14ac:dyDescent="0.2">
      <c r="C5978" s="465"/>
    </row>
    <row r="5979" spans="3:3" x14ac:dyDescent="0.2">
      <c r="C5979" s="465"/>
    </row>
    <row r="5980" spans="3:3" x14ac:dyDescent="0.2">
      <c r="C5980" s="465"/>
    </row>
    <row r="5981" spans="3:3" x14ac:dyDescent="0.2">
      <c r="C5981" s="465"/>
    </row>
    <row r="5982" spans="3:3" x14ac:dyDescent="0.2">
      <c r="C5982" s="465"/>
    </row>
    <row r="5983" spans="3:3" x14ac:dyDescent="0.2">
      <c r="C5983" s="465"/>
    </row>
    <row r="5984" spans="3:3" x14ac:dyDescent="0.2">
      <c r="C5984" s="465"/>
    </row>
    <row r="5985" spans="3:3" x14ac:dyDescent="0.2">
      <c r="C5985" s="465"/>
    </row>
    <row r="5986" spans="3:3" x14ac:dyDescent="0.2">
      <c r="C5986" s="465"/>
    </row>
    <row r="5987" spans="3:3" x14ac:dyDescent="0.2">
      <c r="C5987" s="465"/>
    </row>
    <row r="5988" spans="3:3" x14ac:dyDescent="0.2">
      <c r="C5988" s="465"/>
    </row>
    <row r="5989" spans="3:3" x14ac:dyDescent="0.2">
      <c r="C5989" s="465"/>
    </row>
    <row r="5990" spans="3:3" x14ac:dyDescent="0.2">
      <c r="C5990" s="465"/>
    </row>
    <row r="5991" spans="3:3" x14ac:dyDescent="0.2">
      <c r="C5991" s="465"/>
    </row>
    <row r="5992" spans="3:3" x14ac:dyDescent="0.2">
      <c r="C5992" s="465"/>
    </row>
    <row r="5993" spans="3:3" x14ac:dyDescent="0.2">
      <c r="C5993" s="465"/>
    </row>
    <row r="5994" spans="3:3" x14ac:dyDescent="0.2">
      <c r="C5994" s="465"/>
    </row>
    <row r="5995" spans="3:3" x14ac:dyDescent="0.2">
      <c r="C5995" s="465"/>
    </row>
    <row r="5996" spans="3:3" x14ac:dyDescent="0.2">
      <c r="C5996" s="465"/>
    </row>
    <row r="5997" spans="3:3" x14ac:dyDescent="0.2">
      <c r="C5997" s="465"/>
    </row>
    <row r="5998" spans="3:3" x14ac:dyDescent="0.2">
      <c r="C5998" s="465"/>
    </row>
    <row r="5999" spans="3:3" x14ac:dyDescent="0.2">
      <c r="C5999" s="465"/>
    </row>
    <row r="6000" spans="3:3" x14ac:dyDescent="0.2">
      <c r="C6000" s="465"/>
    </row>
    <row r="6001" spans="3:3" x14ac:dyDescent="0.2">
      <c r="C6001" s="465"/>
    </row>
    <row r="6002" spans="3:3" x14ac:dyDescent="0.2">
      <c r="C6002" s="465"/>
    </row>
    <row r="6003" spans="3:3" x14ac:dyDescent="0.2">
      <c r="C6003" s="465"/>
    </row>
    <row r="6004" spans="3:3" x14ac:dyDescent="0.2">
      <c r="C6004" s="465"/>
    </row>
    <row r="6005" spans="3:3" x14ac:dyDescent="0.2">
      <c r="C6005" s="465"/>
    </row>
    <row r="6006" spans="3:3" x14ac:dyDescent="0.2">
      <c r="C6006" s="465"/>
    </row>
    <row r="6007" spans="3:3" x14ac:dyDescent="0.2">
      <c r="C6007" s="465"/>
    </row>
    <row r="6008" spans="3:3" x14ac:dyDescent="0.2">
      <c r="C6008" s="465"/>
    </row>
    <row r="6009" spans="3:3" x14ac:dyDescent="0.2">
      <c r="C6009" s="465"/>
    </row>
    <row r="6010" spans="3:3" x14ac:dyDescent="0.2">
      <c r="C6010" s="465"/>
    </row>
    <row r="6011" spans="3:3" x14ac:dyDescent="0.2">
      <c r="C6011" s="465"/>
    </row>
    <row r="6012" spans="3:3" x14ac:dyDescent="0.2">
      <c r="C6012" s="465"/>
    </row>
    <row r="6013" spans="3:3" x14ac:dyDescent="0.2">
      <c r="C6013" s="465"/>
    </row>
    <row r="6014" spans="3:3" x14ac:dyDescent="0.2">
      <c r="C6014" s="465"/>
    </row>
    <row r="6015" spans="3:3" x14ac:dyDescent="0.2">
      <c r="C6015" s="465"/>
    </row>
    <row r="6016" spans="3:3" x14ac:dyDescent="0.2">
      <c r="C6016" s="465"/>
    </row>
    <row r="6017" spans="3:3" x14ac:dyDescent="0.2">
      <c r="C6017" s="465"/>
    </row>
    <row r="6018" spans="3:3" x14ac:dyDescent="0.2">
      <c r="C6018" s="465"/>
    </row>
    <row r="6019" spans="3:3" x14ac:dyDescent="0.2">
      <c r="C6019" s="465"/>
    </row>
    <row r="6020" spans="3:3" x14ac:dyDescent="0.2">
      <c r="C6020" s="465"/>
    </row>
    <row r="6021" spans="3:3" x14ac:dyDescent="0.2">
      <c r="C6021" s="465"/>
    </row>
    <row r="6022" spans="3:3" x14ac:dyDescent="0.2">
      <c r="C6022" s="465"/>
    </row>
    <row r="6023" spans="3:3" x14ac:dyDescent="0.2">
      <c r="C6023" s="465"/>
    </row>
    <row r="6024" spans="3:3" x14ac:dyDescent="0.2">
      <c r="C6024" s="465"/>
    </row>
    <row r="6025" spans="3:3" x14ac:dyDescent="0.2">
      <c r="C6025" s="465"/>
    </row>
    <row r="6026" spans="3:3" x14ac:dyDescent="0.2">
      <c r="C6026" s="465"/>
    </row>
    <row r="6027" spans="3:3" x14ac:dyDescent="0.2">
      <c r="C6027" s="465"/>
    </row>
    <row r="6028" spans="3:3" x14ac:dyDescent="0.2">
      <c r="C6028" s="465"/>
    </row>
    <row r="6029" spans="3:3" x14ac:dyDescent="0.2">
      <c r="C6029" s="465"/>
    </row>
    <row r="6030" spans="3:3" x14ac:dyDescent="0.2">
      <c r="C6030" s="465"/>
    </row>
    <row r="6031" spans="3:3" x14ac:dyDescent="0.2">
      <c r="C6031" s="465"/>
    </row>
    <row r="6032" spans="3:3" x14ac:dyDescent="0.2">
      <c r="C6032" s="465"/>
    </row>
    <row r="6033" spans="3:3" x14ac:dyDescent="0.2">
      <c r="C6033" s="465"/>
    </row>
    <row r="6034" spans="3:3" x14ac:dyDescent="0.2">
      <c r="C6034" s="465"/>
    </row>
    <row r="6035" spans="3:3" x14ac:dyDescent="0.2">
      <c r="C6035" s="465"/>
    </row>
    <row r="6036" spans="3:3" x14ac:dyDescent="0.2">
      <c r="C6036" s="465"/>
    </row>
    <row r="6037" spans="3:3" x14ac:dyDescent="0.2">
      <c r="C6037" s="465"/>
    </row>
    <row r="6038" spans="3:3" x14ac:dyDescent="0.2">
      <c r="C6038" s="465"/>
    </row>
    <row r="6039" spans="3:3" x14ac:dyDescent="0.2">
      <c r="C6039" s="465"/>
    </row>
    <row r="6040" spans="3:3" x14ac:dyDescent="0.2">
      <c r="C6040" s="465"/>
    </row>
    <row r="6041" spans="3:3" x14ac:dyDescent="0.2">
      <c r="C6041" s="465"/>
    </row>
    <row r="6042" spans="3:3" x14ac:dyDescent="0.2">
      <c r="C6042" s="465"/>
    </row>
    <row r="6043" spans="3:3" x14ac:dyDescent="0.2">
      <c r="C6043" s="465"/>
    </row>
    <row r="6044" spans="3:3" x14ac:dyDescent="0.2">
      <c r="C6044" s="465"/>
    </row>
    <row r="6045" spans="3:3" x14ac:dyDescent="0.2">
      <c r="C6045" s="465"/>
    </row>
    <row r="6046" spans="3:3" x14ac:dyDescent="0.2">
      <c r="C6046" s="465"/>
    </row>
    <row r="6047" spans="3:3" x14ac:dyDescent="0.2">
      <c r="C6047" s="465"/>
    </row>
    <row r="6048" spans="3:3" x14ac:dyDescent="0.2">
      <c r="C6048" s="465"/>
    </row>
    <row r="6049" spans="3:3" x14ac:dyDescent="0.2">
      <c r="C6049" s="465"/>
    </row>
    <row r="6050" spans="3:3" x14ac:dyDescent="0.2">
      <c r="C6050" s="465"/>
    </row>
    <row r="6051" spans="3:3" x14ac:dyDescent="0.2">
      <c r="C6051" s="465"/>
    </row>
    <row r="6052" spans="3:3" x14ac:dyDescent="0.2">
      <c r="C6052" s="465"/>
    </row>
    <row r="6053" spans="3:3" x14ac:dyDescent="0.2">
      <c r="C6053" s="465"/>
    </row>
    <row r="6054" spans="3:3" x14ac:dyDescent="0.2">
      <c r="C6054" s="465"/>
    </row>
    <row r="6055" spans="3:3" x14ac:dyDescent="0.2">
      <c r="C6055" s="465"/>
    </row>
    <row r="6056" spans="3:3" x14ac:dyDescent="0.2">
      <c r="C6056" s="465"/>
    </row>
    <row r="6057" spans="3:3" x14ac:dyDescent="0.2">
      <c r="C6057" s="465"/>
    </row>
    <row r="6058" spans="3:3" x14ac:dyDescent="0.2">
      <c r="C6058" s="465"/>
    </row>
    <row r="6059" spans="3:3" x14ac:dyDescent="0.2">
      <c r="C6059" s="465"/>
    </row>
    <row r="6060" spans="3:3" x14ac:dyDescent="0.2">
      <c r="C6060" s="465"/>
    </row>
    <row r="6061" spans="3:3" x14ac:dyDescent="0.2">
      <c r="C6061" s="465"/>
    </row>
    <row r="6062" spans="3:3" x14ac:dyDescent="0.2">
      <c r="C6062" s="465"/>
    </row>
    <row r="6063" spans="3:3" x14ac:dyDescent="0.2">
      <c r="C6063" s="465"/>
    </row>
    <row r="6064" spans="3:3" x14ac:dyDescent="0.2">
      <c r="C6064" s="465"/>
    </row>
    <row r="6065" spans="3:3" x14ac:dyDescent="0.2">
      <c r="C6065" s="465"/>
    </row>
    <row r="6066" spans="3:3" x14ac:dyDescent="0.2">
      <c r="C6066" s="465"/>
    </row>
    <row r="6067" spans="3:3" x14ac:dyDescent="0.2">
      <c r="C6067" s="465"/>
    </row>
    <row r="6068" spans="3:3" x14ac:dyDescent="0.2">
      <c r="C6068" s="465"/>
    </row>
    <row r="6069" spans="3:3" x14ac:dyDescent="0.2">
      <c r="C6069" s="465"/>
    </row>
    <row r="6070" spans="3:3" x14ac:dyDescent="0.2">
      <c r="C6070" s="465"/>
    </row>
    <row r="6071" spans="3:3" x14ac:dyDescent="0.2">
      <c r="C6071" s="465"/>
    </row>
    <row r="6072" spans="3:3" x14ac:dyDescent="0.2">
      <c r="C6072" s="465"/>
    </row>
    <row r="6073" spans="3:3" x14ac:dyDescent="0.2">
      <c r="C6073" s="465"/>
    </row>
    <row r="6074" spans="3:3" x14ac:dyDescent="0.2">
      <c r="C6074" s="465"/>
    </row>
    <row r="6075" spans="3:3" x14ac:dyDescent="0.2">
      <c r="C6075" s="465"/>
    </row>
    <row r="6076" spans="3:3" x14ac:dyDescent="0.2">
      <c r="C6076" s="465"/>
    </row>
    <row r="6077" spans="3:3" x14ac:dyDescent="0.2">
      <c r="C6077" s="465"/>
    </row>
    <row r="6078" spans="3:3" x14ac:dyDescent="0.2">
      <c r="C6078" s="465"/>
    </row>
    <row r="6079" spans="3:3" x14ac:dyDescent="0.2">
      <c r="C6079" s="465"/>
    </row>
    <row r="6080" spans="3:3" x14ac:dyDescent="0.2">
      <c r="C6080" s="465"/>
    </row>
    <row r="6081" spans="3:3" x14ac:dyDescent="0.2">
      <c r="C6081" s="465"/>
    </row>
    <row r="6082" spans="3:3" x14ac:dyDescent="0.2">
      <c r="C6082" s="465"/>
    </row>
    <row r="6083" spans="3:3" x14ac:dyDescent="0.2">
      <c r="C6083" s="465"/>
    </row>
    <row r="6084" spans="3:3" x14ac:dyDescent="0.2">
      <c r="C6084" s="465"/>
    </row>
    <row r="6085" spans="3:3" x14ac:dyDescent="0.2">
      <c r="C6085" s="465"/>
    </row>
    <row r="6086" spans="3:3" x14ac:dyDescent="0.2">
      <c r="C6086" s="465"/>
    </row>
    <row r="6087" spans="3:3" x14ac:dyDescent="0.2">
      <c r="C6087" s="465"/>
    </row>
    <row r="6088" spans="3:3" x14ac:dyDescent="0.2">
      <c r="C6088" s="465"/>
    </row>
    <row r="6089" spans="3:3" x14ac:dyDescent="0.2">
      <c r="C6089" s="465"/>
    </row>
    <row r="6090" spans="3:3" x14ac:dyDescent="0.2">
      <c r="C6090" s="465"/>
    </row>
    <row r="6091" spans="3:3" x14ac:dyDescent="0.2">
      <c r="C6091" s="465"/>
    </row>
    <row r="6092" spans="3:3" x14ac:dyDescent="0.2">
      <c r="C6092" s="465"/>
    </row>
    <row r="6093" spans="3:3" x14ac:dyDescent="0.2">
      <c r="C6093" s="465"/>
    </row>
    <row r="6094" spans="3:3" x14ac:dyDescent="0.2">
      <c r="C6094" s="465"/>
    </row>
    <row r="6095" spans="3:3" x14ac:dyDescent="0.2">
      <c r="C6095" s="465"/>
    </row>
    <row r="6096" spans="3:3" x14ac:dyDescent="0.2">
      <c r="C6096" s="465"/>
    </row>
    <row r="6097" spans="3:3" x14ac:dyDescent="0.2">
      <c r="C6097" s="465"/>
    </row>
    <row r="6098" spans="3:3" x14ac:dyDescent="0.2">
      <c r="C6098" s="465"/>
    </row>
    <row r="6099" spans="3:3" x14ac:dyDescent="0.2">
      <c r="C6099" s="465"/>
    </row>
    <row r="6100" spans="3:3" x14ac:dyDescent="0.2">
      <c r="C6100" s="465"/>
    </row>
    <row r="6101" spans="3:3" x14ac:dyDescent="0.2">
      <c r="C6101" s="465"/>
    </row>
    <row r="6102" spans="3:3" x14ac:dyDescent="0.2">
      <c r="C6102" s="465"/>
    </row>
    <row r="6103" spans="3:3" x14ac:dyDescent="0.2">
      <c r="C6103" s="465"/>
    </row>
    <row r="6104" spans="3:3" x14ac:dyDescent="0.2">
      <c r="C6104" s="465"/>
    </row>
    <row r="6105" spans="3:3" x14ac:dyDescent="0.2">
      <c r="C6105" s="465"/>
    </row>
    <row r="6106" spans="3:3" x14ac:dyDescent="0.2">
      <c r="C6106" s="465"/>
    </row>
    <row r="6107" spans="3:3" x14ac:dyDescent="0.2">
      <c r="C6107" s="465"/>
    </row>
    <row r="6108" spans="3:3" x14ac:dyDescent="0.2">
      <c r="C6108" s="465"/>
    </row>
    <row r="6109" spans="3:3" x14ac:dyDescent="0.2">
      <c r="C6109" s="465"/>
    </row>
    <row r="6110" spans="3:3" x14ac:dyDescent="0.2">
      <c r="C6110" s="465"/>
    </row>
    <row r="6111" spans="3:3" x14ac:dyDescent="0.2">
      <c r="C6111" s="465"/>
    </row>
    <row r="6112" spans="3:3" x14ac:dyDescent="0.2">
      <c r="C6112" s="465"/>
    </row>
    <row r="6113" spans="3:3" x14ac:dyDescent="0.2">
      <c r="C6113" s="465"/>
    </row>
    <row r="6114" spans="3:3" x14ac:dyDescent="0.2">
      <c r="C6114" s="465"/>
    </row>
    <row r="6115" spans="3:3" x14ac:dyDescent="0.2">
      <c r="C6115" s="465"/>
    </row>
    <row r="6116" spans="3:3" x14ac:dyDescent="0.2">
      <c r="C6116" s="465"/>
    </row>
    <row r="6117" spans="3:3" x14ac:dyDescent="0.2">
      <c r="C6117" s="465"/>
    </row>
    <row r="6118" spans="3:3" x14ac:dyDescent="0.2">
      <c r="C6118" s="465"/>
    </row>
    <row r="6119" spans="3:3" x14ac:dyDescent="0.2">
      <c r="C6119" s="465"/>
    </row>
    <row r="6120" spans="3:3" x14ac:dyDescent="0.2">
      <c r="C6120" s="465"/>
    </row>
    <row r="6121" spans="3:3" x14ac:dyDescent="0.2">
      <c r="C6121" s="465"/>
    </row>
    <row r="6122" spans="3:3" x14ac:dyDescent="0.2">
      <c r="C6122" s="465"/>
    </row>
    <row r="6123" spans="3:3" x14ac:dyDescent="0.2">
      <c r="C6123" s="465"/>
    </row>
    <row r="6124" spans="3:3" x14ac:dyDescent="0.2">
      <c r="C6124" s="465"/>
    </row>
    <row r="6125" spans="3:3" x14ac:dyDescent="0.2">
      <c r="C6125" s="465"/>
    </row>
    <row r="6126" spans="3:3" x14ac:dyDescent="0.2">
      <c r="C6126" s="465"/>
    </row>
    <row r="6127" spans="3:3" x14ac:dyDescent="0.2">
      <c r="C6127" s="465"/>
    </row>
    <row r="6128" spans="3:3" x14ac:dyDescent="0.2">
      <c r="C6128" s="465"/>
    </row>
    <row r="6129" spans="3:3" x14ac:dyDescent="0.2">
      <c r="C6129" s="465"/>
    </row>
    <row r="6130" spans="3:3" x14ac:dyDescent="0.2">
      <c r="C6130" s="465"/>
    </row>
    <row r="6131" spans="3:3" x14ac:dyDescent="0.2">
      <c r="C6131" s="465"/>
    </row>
    <row r="6132" spans="3:3" x14ac:dyDescent="0.2">
      <c r="C6132" s="465"/>
    </row>
    <row r="6133" spans="3:3" x14ac:dyDescent="0.2">
      <c r="C6133" s="465"/>
    </row>
    <row r="6134" spans="3:3" x14ac:dyDescent="0.2">
      <c r="C6134" s="465"/>
    </row>
    <row r="6135" spans="3:3" x14ac:dyDescent="0.2">
      <c r="C6135" s="465"/>
    </row>
    <row r="6136" spans="3:3" x14ac:dyDescent="0.2">
      <c r="C6136" s="465"/>
    </row>
    <row r="6137" spans="3:3" x14ac:dyDescent="0.2">
      <c r="C6137" s="465"/>
    </row>
    <row r="6138" spans="3:3" x14ac:dyDescent="0.2">
      <c r="C6138" s="465"/>
    </row>
    <row r="6139" spans="3:3" x14ac:dyDescent="0.2">
      <c r="C6139" s="465"/>
    </row>
    <row r="6140" spans="3:3" x14ac:dyDescent="0.2">
      <c r="C6140" s="465"/>
    </row>
    <row r="6141" spans="3:3" x14ac:dyDescent="0.2">
      <c r="C6141" s="465"/>
    </row>
    <row r="6142" spans="3:3" x14ac:dyDescent="0.2">
      <c r="C6142" s="465"/>
    </row>
    <row r="6143" spans="3:3" x14ac:dyDescent="0.2">
      <c r="C6143" s="465"/>
    </row>
    <row r="6144" spans="3:3" x14ac:dyDescent="0.2">
      <c r="C6144" s="465"/>
    </row>
    <row r="6145" spans="3:3" x14ac:dyDescent="0.2">
      <c r="C6145" s="465"/>
    </row>
    <row r="6146" spans="3:3" x14ac:dyDescent="0.2">
      <c r="C6146" s="465"/>
    </row>
    <row r="6147" spans="3:3" x14ac:dyDescent="0.2">
      <c r="C6147" s="465"/>
    </row>
    <row r="6148" spans="3:3" x14ac:dyDescent="0.2">
      <c r="C6148" s="465"/>
    </row>
    <row r="6149" spans="3:3" x14ac:dyDescent="0.2">
      <c r="C6149" s="465"/>
    </row>
    <row r="6150" spans="3:3" x14ac:dyDescent="0.2">
      <c r="C6150" s="465"/>
    </row>
    <row r="6151" spans="3:3" x14ac:dyDescent="0.2">
      <c r="C6151" s="465"/>
    </row>
    <row r="6152" spans="3:3" x14ac:dyDescent="0.2">
      <c r="C6152" s="465"/>
    </row>
    <row r="6153" spans="3:3" x14ac:dyDescent="0.2">
      <c r="C6153" s="465"/>
    </row>
    <row r="6154" spans="3:3" x14ac:dyDescent="0.2">
      <c r="C6154" s="465"/>
    </row>
    <row r="6155" spans="3:3" x14ac:dyDescent="0.2">
      <c r="C6155" s="465"/>
    </row>
    <row r="6156" spans="3:3" x14ac:dyDescent="0.2">
      <c r="C6156" s="465"/>
    </row>
    <row r="6157" spans="3:3" x14ac:dyDescent="0.2">
      <c r="C6157" s="465"/>
    </row>
    <row r="6158" spans="3:3" x14ac:dyDescent="0.2">
      <c r="C6158" s="465"/>
    </row>
    <row r="6159" spans="3:3" x14ac:dyDescent="0.2">
      <c r="C6159" s="465"/>
    </row>
    <row r="6160" spans="3:3" x14ac:dyDescent="0.2">
      <c r="C6160" s="465"/>
    </row>
    <row r="6161" spans="3:3" x14ac:dyDescent="0.2">
      <c r="C6161" s="465"/>
    </row>
    <row r="6162" spans="3:3" x14ac:dyDescent="0.2">
      <c r="C6162" s="465"/>
    </row>
    <row r="6163" spans="3:3" x14ac:dyDescent="0.2">
      <c r="C6163" s="465"/>
    </row>
    <row r="6164" spans="3:3" x14ac:dyDescent="0.2">
      <c r="C6164" s="465"/>
    </row>
    <row r="6165" spans="3:3" x14ac:dyDescent="0.2">
      <c r="C6165" s="465"/>
    </row>
    <row r="6166" spans="3:3" x14ac:dyDescent="0.2">
      <c r="C6166" s="465"/>
    </row>
    <row r="6167" spans="3:3" x14ac:dyDescent="0.2">
      <c r="C6167" s="465"/>
    </row>
    <row r="6168" spans="3:3" x14ac:dyDescent="0.2">
      <c r="C6168" s="465"/>
    </row>
    <row r="6169" spans="3:3" x14ac:dyDescent="0.2">
      <c r="C6169" s="465"/>
    </row>
    <row r="6170" spans="3:3" x14ac:dyDescent="0.2">
      <c r="C6170" s="465"/>
    </row>
    <row r="6171" spans="3:3" x14ac:dyDescent="0.2">
      <c r="C6171" s="465"/>
    </row>
    <row r="6172" spans="3:3" x14ac:dyDescent="0.2">
      <c r="C6172" s="465"/>
    </row>
    <row r="6173" spans="3:3" x14ac:dyDescent="0.2">
      <c r="C6173" s="465"/>
    </row>
    <row r="6174" spans="3:3" x14ac:dyDescent="0.2">
      <c r="C6174" s="465"/>
    </row>
    <row r="6175" spans="3:3" x14ac:dyDescent="0.2">
      <c r="C6175" s="465"/>
    </row>
    <row r="6176" spans="3:3" x14ac:dyDescent="0.2">
      <c r="C6176" s="465"/>
    </row>
    <row r="6177" spans="3:3" x14ac:dyDescent="0.2">
      <c r="C6177" s="465"/>
    </row>
    <row r="6178" spans="3:3" x14ac:dyDescent="0.2">
      <c r="C6178" s="465"/>
    </row>
    <row r="6179" spans="3:3" x14ac:dyDescent="0.2">
      <c r="C6179" s="465"/>
    </row>
    <row r="6180" spans="3:3" x14ac:dyDescent="0.2">
      <c r="C6180" s="465"/>
    </row>
    <row r="6181" spans="3:3" x14ac:dyDescent="0.2">
      <c r="C6181" s="465"/>
    </row>
    <row r="6182" spans="3:3" x14ac:dyDescent="0.2">
      <c r="C6182" s="465"/>
    </row>
    <row r="6183" spans="3:3" x14ac:dyDescent="0.2">
      <c r="C6183" s="465"/>
    </row>
    <row r="6184" spans="3:3" x14ac:dyDescent="0.2">
      <c r="C6184" s="465"/>
    </row>
    <row r="6185" spans="3:3" x14ac:dyDescent="0.2">
      <c r="C6185" s="465"/>
    </row>
    <row r="6186" spans="3:3" x14ac:dyDescent="0.2">
      <c r="C6186" s="465"/>
    </row>
    <row r="6187" spans="3:3" x14ac:dyDescent="0.2">
      <c r="C6187" s="465"/>
    </row>
    <row r="6188" spans="3:3" x14ac:dyDescent="0.2">
      <c r="C6188" s="465"/>
    </row>
    <row r="6189" spans="3:3" x14ac:dyDescent="0.2">
      <c r="C6189" s="465"/>
    </row>
    <row r="6190" spans="3:3" x14ac:dyDescent="0.2">
      <c r="C6190" s="465"/>
    </row>
    <row r="6191" spans="3:3" x14ac:dyDescent="0.2">
      <c r="C6191" s="465"/>
    </row>
    <row r="6192" spans="3:3" x14ac:dyDescent="0.2">
      <c r="C6192" s="465"/>
    </row>
    <row r="6193" spans="3:3" x14ac:dyDescent="0.2">
      <c r="C6193" s="465"/>
    </row>
    <row r="6194" spans="3:3" x14ac:dyDescent="0.2">
      <c r="C6194" s="465"/>
    </row>
    <row r="6195" spans="3:3" x14ac:dyDescent="0.2">
      <c r="C6195" s="465"/>
    </row>
    <row r="6196" spans="3:3" x14ac:dyDescent="0.2">
      <c r="C6196" s="465"/>
    </row>
    <row r="6197" spans="3:3" x14ac:dyDescent="0.2">
      <c r="C6197" s="465"/>
    </row>
    <row r="6198" spans="3:3" x14ac:dyDescent="0.2">
      <c r="C6198" s="465"/>
    </row>
    <row r="6199" spans="3:3" x14ac:dyDescent="0.2">
      <c r="C6199" s="465"/>
    </row>
    <row r="6200" spans="3:3" x14ac:dyDescent="0.2">
      <c r="C6200" s="465"/>
    </row>
    <row r="6201" spans="3:3" x14ac:dyDescent="0.2">
      <c r="C6201" s="465"/>
    </row>
    <row r="6202" spans="3:3" x14ac:dyDescent="0.2">
      <c r="C6202" s="465"/>
    </row>
    <row r="6203" spans="3:3" x14ac:dyDescent="0.2">
      <c r="C6203" s="465"/>
    </row>
    <row r="6204" spans="3:3" x14ac:dyDescent="0.2">
      <c r="C6204" s="465"/>
    </row>
    <row r="6205" spans="3:3" x14ac:dyDescent="0.2">
      <c r="C6205" s="465"/>
    </row>
    <row r="6206" spans="3:3" x14ac:dyDescent="0.2">
      <c r="C6206" s="465"/>
    </row>
    <row r="6207" spans="3:3" x14ac:dyDescent="0.2">
      <c r="C6207" s="465"/>
    </row>
    <row r="6208" spans="3:3" x14ac:dyDescent="0.2">
      <c r="C6208" s="465"/>
    </row>
    <row r="6209" spans="3:3" x14ac:dyDescent="0.2">
      <c r="C6209" s="465"/>
    </row>
    <row r="6210" spans="3:3" x14ac:dyDescent="0.2">
      <c r="C6210" s="465"/>
    </row>
    <row r="6211" spans="3:3" x14ac:dyDescent="0.2">
      <c r="C6211" s="465"/>
    </row>
    <row r="6212" spans="3:3" x14ac:dyDescent="0.2">
      <c r="C6212" s="465"/>
    </row>
    <row r="6213" spans="3:3" x14ac:dyDescent="0.2">
      <c r="C6213" s="465"/>
    </row>
    <row r="6214" spans="3:3" x14ac:dyDescent="0.2">
      <c r="C6214" s="465"/>
    </row>
    <row r="6215" spans="3:3" x14ac:dyDescent="0.2">
      <c r="C6215" s="465"/>
    </row>
    <row r="6216" spans="3:3" x14ac:dyDescent="0.2">
      <c r="C6216" s="465"/>
    </row>
    <row r="6217" spans="3:3" x14ac:dyDescent="0.2">
      <c r="C6217" s="465"/>
    </row>
    <row r="6218" spans="3:3" x14ac:dyDescent="0.2">
      <c r="C6218" s="465"/>
    </row>
    <row r="6219" spans="3:3" x14ac:dyDescent="0.2">
      <c r="C6219" s="465"/>
    </row>
    <row r="6220" spans="3:3" x14ac:dyDescent="0.2">
      <c r="C6220" s="465"/>
    </row>
    <row r="6221" spans="3:3" x14ac:dyDescent="0.2">
      <c r="C6221" s="465"/>
    </row>
    <row r="6222" spans="3:3" x14ac:dyDescent="0.2">
      <c r="C6222" s="465"/>
    </row>
    <row r="6223" spans="3:3" x14ac:dyDescent="0.2">
      <c r="C6223" s="465"/>
    </row>
    <row r="6224" spans="3:3" x14ac:dyDescent="0.2">
      <c r="C6224" s="465"/>
    </row>
    <row r="6225" spans="3:3" x14ac:dyDescent="0.2">
      <c r="C6225" s="465"/>
    </row>
    <row r="6226" spans="3:3" x14ac:dyDescent="0.2">
      <c r="C6226" s="465"/>
    </row>
    <row r="6227" spans="3:3" x14ac:dyDescent="0.2">
      <c r="C6227" s="465"/>
    </row>
    <row r="6228" spans="3:3" x14ac:dyDescent="0.2">
      <c r="C6228" s="465"/>
    </row>
    <row r="6229" spans="3:3" x14ac:dyDescent="0.2">
      <c r="C6229" s="465"/>
    </row>
    <row r="6230" spans="3:3" x14ac:dyDescent="0.2">
      <c r="C6230" s="465"/>
    </row>
    <row r="6231" spans="3:3" x14ac:dyDescent="0.2">
      <c r="C6231" s="465"/>
    </row>
    <row r="6232" spans="3:3" x14ac:dyDescent="0.2">
      <c r="C6232" s="465"/>
    </row>
    <row r="6233" spans="3:3" x14ac:dyDescent="0.2">
      <c r="C6233" s="465"/>
    </row>
    <row r="6234" spans="3:3" x14ac:dyDescent="0.2">
      <c r="C6234" s="465"/>
    </row>
    <row r="6235" spans="3:3" x14ac:dyDescent="0.2">
      <c r="C6235" s="465"/>
    </row>
    <row r="6236" spans="3:3" x14ac:dyDescent="0.2">
      <c r="C6236" s="465"/>
    </row>
    <row r="6237" spans="3:3" x14ac:dyDescent="0.2">
      <c r="C6237" s="465"/>
    </row>
    <row r="6238" spans="3:3" x14ac:dyDescent="0.2">
      <c r="C6238" s="465"/>
    </row>
    <row r="6239" spans="3:3" x14ac:dyDescent="0.2">
      <c r="C6239" s="465"/>
    </row>
    <row r="6240" spans="3:3" x14ac:dyDescent="0.2">
      <c r="C6240" s="465"/>
    </row>
    <row r="6241" spans="3:3" x14ac:dyDescent="0.2">
      <c r="C6241" s="465"/>
    </row>
    <row r="6242" spans="3:3" x14ac:dyDescent="0.2">
      <c r="C6242" s="465"/>
    </row>
    <row r="6243" spans="3:3" x14ac:dyDescent="0.2">
      <c r="C6243" s="465"/>
    </row>
    <row r="6244" spans="3:3" x14ac:dyDescent="0.2">
      <c r="C6244" s="465"/>
    </row>
    <row r="6245" spans="3:3" x14ac:dyDescent="0.2">
      <c r="C6245" s="465"/>
    </row>
    <row r="6246" spans="3:3" x14ac:dyDescent="0.2">
      <c r="C6246" s="465"/>
    </row>
    <row r="6247" spans="3:3" x14ac:dyDescent="0.2">
      <c r="C6247" s="465"/>
    </row>
    <row r="6248" spans="3:3" x14ac:dyDescent="0.2">
      <c r="C6248" s="465"/>
    </row>
    <row r="6249" spans="3:3" x14ac:dyDescent="0.2">
      <c r="C6249" s="465"/>
    </row>
    <row r="6250" spans="3:3" x14ac:dyDescent="0.2">
      <c r="C6250" s="465"/>
    </row>
    <row r="6251" spans="3:3" x14ac:dyDescent="0.2">
      <c r="C6251" s="465"/>
    </row>
    <row r="6252" spans="3:3" x14ac:dyDescent="0.2">
      <c r="C6252" s="465"/>
    </row>
    <row r="6253" spans="3:3" x14ac:dyDescent="0.2">
      <c r="C6253" s="465"/>
    </row>
    <row r="6254" spans="3:3" x14ac:dyDescent="0.2">
      <c r="C6254" s="465"/>
    </row>
    <row r="6255" spans="3:3" x14ac:dyDescent="0.2">
      <c r="C6255" s="465"/>
    </row>
    <row r="6256" spans="3:3" x14ac:dyDescent="0.2">
      <c r="C6256" s="465"/>
    </row>
    <row r="6257" spans="3:3" x14ac:dyDescent="0.2">
      <c r="C6257" s="465"/>
    </row>
    <row r="6258" spans="3:3" x14ac:dyDescent="0.2">
      <c r="C6258" s="465"/>
    </row>
    <row r="6259" spans="3:3" x14ac:dyDescent="0.2">
      <c r="C6259" s="465"/>
    </row>
    <row r="6260" spans="3:3" x14ac:dyDescent="0.2">
      <c r="C6260" s="465"/>
    </row>
    <row r="6261" spans="3:3" x14ac:dyDescent="0.2">
      <c r="C6261" s="465"/>
    </row>
    <row r="6262" spans="3:3" x14ac:dyDescent="0.2">
      <c r="C6262" s="465"/>
    </row>
    <row r="6263" spans="3:3" x14ac:dyDescent="0.2">
      <c r="C6263" s="465"/>
    </row>
    <row r="6264" spans="3:3" x14ac:dyDescent="0.2">
      <c r="C6264" s="465"/>
    </row>
    <row r="6265" spans="3:3" x14ac:dyDescent="0.2">
      <c r="C6265" s="465"/>
    </row>
    <row r="6266" spans="3:3" x14ac:dyDescent="0.2">
      <c r="C6266" s="465"/>
    </row>
    <row r="6267" spans="3:3" x14ac:dyDescent="0.2">
      <c r="C6267" s="465"/>
    </row>
    <row r="6268" spans="3:3" x14ac:dyDescent="0.2">
      <c r="C6268" s="465"/>
    </row>
    <row r="6269" spans="3:3" x14ac:dyDescent="0.2">
      <c r="C6269" s="465"/>
    </row>
    <row r="6270" spans="3:3" x14ac:dyDescent="0.2">
      <c r="C6270" s="465"/>
    </row>
    <row r="6271" spans="3:3" x14ac:dyDescent="0.2">
      <c r="C6271" s="465"/>
    </row>
    <row r="6272" spans="3:3" x14ac:dyDescent="0.2">
      <c r="C6272" s="465"/>
    </row>
    <row r="6273" spans="3:3" x14ac:dyDescent="0.2">
      <c r="C6273" s="465"/>
    </row>
    <row r="6274" spans="3:3" x14ac:dyDescent="0.2">
      <c r="C6274" s="465"/>
    </row>
    <row r="6275" spans="3:3" x14ac:dyDescent="0.2">
      <c r="C6275" s="465"/>
    </row>
    <row r="6276" spans="3:3" x14ac:dyDescent="0.2">
      <c r="C6276" s="465"/>
    </row>
    <row r="6277" spans="3:3" x14ac:dyDescent="0.2">
      <c r="C6277" s="465"/>
    </row>
    <row r="6278" spans="3:3" x14ac:dyDescent="0.2">
      <c r="C6278" s="465"/>
    </row>
    <row r="6279" spans="3:3" x14ac:dyDescent="0.2">
      <c r="C6279" s="465"/>
    </row>
    <row r="6280" spans="3:3" x14ac:dyDescent="0.2">
      <c r="C6280" s="465"/>
    </row>
    <row r="6281" spans="3:3" x14ac:dyDescent="0.2">
      <c r="C6281" s="465"/>
    </row>
    <row r="6282" spans="3:3" x14ac:dyDescent="0.2">
      <c r="C6282" s="465"/>
    </row>
    <row r="6283" spans="3:3" x14ac:dyDescent="0.2">
      <c r="C6283" s="465"/>
    </row>
    <row r="6284" spans="3:3" x14ac:dyDescent="0.2">
      <c r="C6284" s="465"/>
    </row>
    <row r="6285" spans="3:3" x14ac:dyDescent="0.2">
      <c r="C6285" s="465"/>
    </row>
    <row r="6286" spans="3:3" x14ac:dyDescent="0.2">
      <c r="C6286" s="465"/>
    </row>
    <row r="6287" spans="3:3" x14ac:dyDescent="0.2">
      <c r="C6287" s="465"/>
    </row>
    <row r="6288" spans="3:3" x14ac:dyDescent="0.2">
      <c r="C6288" s="465"/>
    </row>
    <row r="6289" spans="3:3" x14ac:dyDescent="0.2">
      <c r="C6289" s="465"/>
    </row>
    <row r="6290" spans="3:3" x14ac:dyDescent="0.2">
      <c r="C6290" s="465"/>
    </row>
    <row r="6291" spans="3:3" x14ac:dyDescent="0.2">
      <c r="C6291" s="465"/>
    </row>
    <row r="6292" spans="3:3" x14ac:dyDescent="0.2">
      <c r="C6292" s="465"/>
    </row>
    <row r="6293" spans="3:3" x14ac:dyDescent="0.2">
      <c r="C6293" s="465"/>
    </row>
    <row r="6294" spans="3:3" x14ac:dyDescent="0.2">
      <c r="C6294" s="465"/>
    </row>
    <row r="6295" spans="3:3" x14ac:dyDescent="0.2">
      <c r="C6295" s="465"/>
    </row>
    <row r="6296" spans="3:3" x14ac:dyDescent="0.2">
      <c r="C6296" s="465"/>
    </row>
    <row r="6297" spans="3:3" x14ac:dyDescent="0.2">
      <c r="C6297" s="465"/>
    </row>
    <row r="6298" spans="3:3" x14ac:dyDescent="0.2">
      <c r="C6298" s="465"/>
    </row>
    <row r="6299" spans="3:3" x14ac:dyDescent="0.2">
      <c r="C6299" s="465"/>
    </row>
    <row r="6300" spans="3:3" x14ac:dyDescent="0.2">
      <c r="C6300" s="465"/>
    </row>
    <row r="6301" spans="3:3" x14ac:dyDescent="0.2">
      <c r="C6301" s="465"/>
    </row>
    <row r="6302" spans="3:3" x14ac:dyDescent="0.2">
      <c r="C6302" s="465"/>
    </row>
    <row r="6303" spans="3:3" x14ac:dyDescent="0.2">
      <c r="C6303" s="465"/>
    </row>
    <row r="6304" spans="3:3" x14ac:dyDescent="0.2">
      <c r="C6304" s="465"/>
    </row>
    <row r="6305" spans="3:3" x14ac:dyDescent="0.2">
      <c r="C6305" s="465"/>
    </row>
    <row r="6306" spans="3:3" x14ac:dyDescent="0.2">
      <c r="C6306" s="465"/>
    </row>
    <row r="6307" spans="3:3" x14ac:dyDescent="0.2">
      <c r="C6307" s="465"/>
    </row>
    <row r="6308" spans="3:3" x14ac:dyDescent="0.2">
      <c r="C6308" s="465"/>
    </row>
    <row r="6309" spans="3:3" x14ac:dyDescent="0.2">
      <c r="C6309" s="465"/>
    </row>
    <row r="6310" spans="3:3" x14ac:dyDescent="0.2">
      <c r="C6310" s="465"/>
    </row>
    <row r="6311" spans="3:3" x14ac:dyDescent="0.2">
      <c r="C6311" s="465"/>
    </row>
    <row r="6312" spans="3:3" x14ac:dyDescent="0.2">
      <c r="C6312" s="465"/>
    </row>
    <row r="6313" spans="3:3" x14ac:dyDescent="0.2">
      <c r="C6313" s="465"/>
    </row>
    <row r="6314" spans="3:3" x14ac:dyDescent="0.2">
      <c r="C6314" s="465"/>
    </row>
    <row r="6315" spans="3:3" x14ac:dyDescent="0.2">
      <c r="C6315" s="465"/>
    </row>
    <row r="6316" spans="3:3" x14ac:dyDescent="0.2">
      <c r="C6316" s="465"/>
    </row>
    <row r="6317" spans="3:3" x14ac:dyDescent="0.2">
      <c r="C6317" s="465"/>
    </row>
    <row r="6318" spans="3:3" x14ac:dyDescent="0.2">
      <c r="C6318" s="465"/>
    </row>
    <row r="6319" spans="3:3" x14ac:dyDescent="0.2">
      <c r="C6319" s="465"/>
    </row>
    <row r="6320" spans="3:3" x14ac:dyDescent="0.2">
      <c r="C6320" s="465"/>
    </row>
    <row r="6321" spans="3:3" x14ac:dyDescent="0.2">
      <c r="C6321" s="465"/>
    </row>
    <row r="6322" spans="3:3" x14ac:dyDescent="0.2">
      <c r="C6322" s="465"/>
    </row>
    <row r="6323" spans="3:3" x14ac:dyDescent="0.2">
      <c r="C6323" s="465"/>
    </row>
    <row r="6324" spans="3:3" x14ac:dyDescent="0.2">
      <c r="C6324" s="465"/>
    </row>
    <row r="6325" spans="3:3" x14ac:dyDescent="0.2">
      <c r="C6325" s="465"/>
    </row>
    <row r="6326" spans="3:3" x14ac:dyDescent="0.2">
      <c r="C6326" s="465"/>
    </row>
    <row r="6327" spans="3:3" x14ac:dyDescent="0.2">
      <c r="C6327" s="465"/>
    </row>
    <row r="6328" spans="3:3" x14ac:dyDescent="0.2">
      <c r="C6328" s="465"/>
    </row>
    <row r="6329" spans="3:3" x14ac:dyDescent="0.2">
      <c r="C6329" s="465"/>
    </row>
    <row r="6330" spans="3:3" x14ac:dyDescent="0.2">
      <c r="C6330" s="465"/>
    </row>
    <row r="6331" spans="3:3" x14ac:dyDescent="0.2">
      <c r="C6331" s="465"/>
    </row>
    <row r="6332" spans="3:3" x14ac:dyDescent="0.2">
      <c r="C6332" s="465"/>
    </row>
    <row r="6333" spans="3:3" x14ac:dyDescent="0.2">
      <c r="C6333" s="465"/>
    </row>
    <row r="6334" spans="3:3" x14ac:dyDescent="0.2">
      <c r="C6334" s="465"/>
    </row>
    <row r="6335" spans="3:3" x14ac:dyDescent="0.2">
      <c r="C6335" s="465"/>
    </row>
    <row r="6336" spans="3:3" x14ac:dyDescent="0.2">
      <c r="C6336" s="465"/>
    </row>
    <row r="6337" spans="3:3" x14ac:dyDescent="0.2">
      <c r="C6337" s="465"/>
    </row>
    <row r="6338" spans="3:3" x14ac:dyDescent="0.2">
      <c r="C6338" s="465"/>
    </row>
    <row r="6339" spans="3:3" x14ac:dyDescent="0.2">
      <c r="C6339" s="465"/>
    </row>
    <row r="6340" spans="3:3" x14ac:dyDescent="0.2">
      <c r="C6340" s="465"/>
    </row>
    <row r="6341" spans="3:3" x14ac:dyDescent="0.2">
      <c r="C6341" s="465"/>
    </row>
    <row r="6342" spans="3:3" x14ac:dyDescent="0.2">
      <c r="C6342" s="465"/>
    </row>
    <row r="6343" spans="3:3" x14ac:dyDescent="0.2">
      <c r="C6343" s="465"/>
    </row>
    <row r="6344" spans="3:3" x14ac:dyDescent="0.2">
      <c r="C6344" s="465"/>
    </row>
    <row r="6345" spans="3:3" x14ac:dyDescent="0.2">
      <c r="C6345" s="465"/>
    </row>
    <row r="6346" spans="3:3" x14ac:dyDescent="0.2">
      <c r="C6346" s="465"/>
    </row>
    <row r="6347" spans="3:3" x14ac:dyDescent="0.2">
      <c r="C6347" s="465"/>
    </row>
    <row r="6348" spans="3:3" x14ac:dyDescent="0.2">
      <c r="C6348" s="465"/>
    </row>
    <row r="6349" spans="3:3" x14ac:dyDescent="0.2">
      <c r="C6349" s="465"/>
    </row>
    <row r="6350" spans="3:3" x14ac:dyDescent="0.2">
      <c r="C6350" s="465"/>
    </row>
    <row r="6351" spans="3:3" x14ac:dyDescent="0.2">
      <c r="C6351" s="465"/>
    </row>
    <row r="6352" spans="3:3" x14ac:dyDescent="0.2">
      <c r="C6352" s="465"/>
    </row>
    <row r="6353" spans="3:3" x14ac:dyDescent="0.2">
      <c r="C6353" s="465"/>
    </row>
    <row r="6354" spans="3:3" x14ac:dyDescent="0.2">
      <c r="C6354" s="465"/>
    </row>
    <row r="6355" spans="3:3" x14ac:dyDescent="0.2">
      <c r="C6355" s="465"/>
    </row>
    <row r="6356" spans="3:3" x14ac:dyDescent="0.2">
      <c r="C6356" s="465"/>
    </row>
    <row r="6357" spans="3:3" x14ac:dyDescent="0.2">
      <c r="C6357" s="465"/>
    </row>
    <row r="6358" spans="3:3" x14ac:dyDescent="0.2">
      <c r="C6358" s="465"/>
    </row>
    <row r="6359" spans="3:3" x14ac:dyDescent="0.2">
      <c r="C6359" s="465"/>
    </row>
    <row r="6360" spans="3:3" x14ac:dyDescent="0.2">
      <c r="C6360" s="465"/>
    </row>
    <row r="6361" spans="3:3" x14ac:dyDescent="0.2">
      <c r="C6361" s="465"/>
    </row>
    <row r="6362" spans="3:3" x14ac:dyDescent="0.2">
      <c r="C6362" s="465"/>
    </row>
    <row r="6363" spans="3:3" x14ac:dyDescent="0.2">
      <c r="C6363" s="465"/>
    </row>
    <row r="6364" spans="3:3" x14ac:dyDescent="0.2">
      <c r="C6364" s="465"/>
    </row>
    <row r="6365" spans="3:3" x14ac:dyDescent="0.2">
      <c r="C6365" s="465"/>
    </row>
    <row r="6366" spans="3:3" x14ac:dyDescent="0.2">
      <c r="C6366" s="465"/>
    </row>
    <row r="6367" spans="3:3" x14ac:dyDescent="0.2">
      <c r="C6367" s="465"/>
    </row>
    <row r="6368" spans="3:3" x14ac:dyDescent="0.2">
      <c r="C6368" s="465"/>
    </row>
    <row r="6369" spans="3:3" x14ac:dyDescent="0.2">
      <c r="C6369" s="465"/>
    </row>
    <row r="6370" spans="3:3" x14ac:dyDescent="0.2">
      <c r="C6370" s="465"/>
    </row>
    <row r="6371" spans="3:3" x14ac:dyDescent="0.2">
      <c r="C6371" s="465"/>
    </row>
    <row r="6372" spans="3:3" x14ac:dyDescent="0.2">
      <c r="C6372" s="465"/>
    </row>
    <row r="6373" spans="3:3" x14ac:dyDescent="0.2">
      <c r="C6373" s="465"/>
    </row>
    <row r="6374" spans="3:3" x14ac:dyDescent="0.2">
      <c r="C6374" s="465"/>
    </row>
    <row r="6375" spans="3:3" x14ac:dyDescent="0.2">
      <c r="C6375" s="465"/>
    </row>
    <row r="6376" spans="3:3" x14ac:dyDescent="0.2">
      <c r="C6376" s="465"/>
    </row>
    <row r="6377" spans="3:3" x14ac:dyDescent="0.2">
      <c r="C6377" s="465"/>
    </row>
    <row r="6378" spans="3:3" x14ac:dyDescent="0.2">
      <c r="C6378" s="465"/>
    </row>
    <row r="6379" spans="3:3" x14ac:dyDescent="0.2">
      <c r="C6379" s="465"/>
    </row>
    <row r="6380" spans="3:3" x14ac:dyDescent="0.2">
      <c r="C6380" s="465"/>
    </row>
    <row r="6381" spans="3:3" x14ac:dyDescent="0.2">
      <c r="C6381" s="465"/>
    </row>
    <row r="6382" spans="3:3" x14ac:dyDescent="0.2">
      <c r="C6382" s="465"/>
    </row>
    <row r="6383" spans="3:3" x14ac:dyDescent="0.2">
      <c r="C6383" s="465"/>
    </row>
    <row r="6384" spans="3:3" x14ac:dyDescent="0.2">
      <c r="C6384" s="465"/>
    </row>
    <row r="6385" spans="3:3" x14ac:dyDescent="0.2">
      <c r="C6385" s="465"/>
    </row>
    <row r="6386" spans="3:3" x14ac:dyDescent="0.2">
      <c r="C6386" s="465"/>
    </row>
    <row r="6387" spans="3:3" x14ac:dyDescent="0.2">
      <c r="C6387" s="465"/>
    </row>
    <row r="6388" spans="3:3" x14ac:dyDescent="0.2">
      <c r="C6388" s="465"/>
    </row>
    <row r="6389" spans="3:3" x14ac:dyDescent="0.2">
      <c r="C6389" s="465"/>
    </row>
    <row r="6390" spans="3:3" x14ac:dyDescent="0.2">
      <c r="C6390" s="465"/>
    </row>
    <row r="6391" spans="3:3" x14ac:dyDescent="0.2">
      <c r="C6391" s="465"/>
    </row>
    <row r="6392" spans="3:3" x14ac:dyDescent="0.2">
      <c r="C6392" s="465"/>
    </row>
    <row r="6393" spans="3:3" x14ac:dyDescent="0.2">
      <c r="C6393" s="465"/>
    </row>
    <row r="6394" spans="3:3" x14ac:dyDescent="0.2">
      <c r="C6394" s="465"/>
    </row>
    <row r="6395" spans="3:3" x14ac:dyDescent="0.2">
      <c r="C6395" s="465"/>
    </row>
    <row r="6396" spans="3:3" x14ac:dyDescent="0.2">
      <c r="C6396" s="465"/>
    </row>
    <row r="6397" spans="3:3" x14ac:dyDescent="0.2">
      <c r="C6397" s="465"/>
    </row>
    <row r="6398" spans="3:3" x14ac:dyDescent="0.2">
      <c r="C6398" s="465"/>
    </row>
    <row r="6399" spans="3:3" x14ac:dyDescent="0.2">
      <c r="C6399" s="465"/>
    </row>
    <row r="6400" spans="3:3" x14ac:dyDescent="0.2">
      <c r="C6400" s="465"/>
    </row>
    <row r="6401" spans="3:3" x14ac:dyDescent="0.2">
      <c r="C6401" s="465"/>
    </row>
    <row r="6402" spans="3:3" x14ac:dyDescent="0.2">
      <c r="C6402" s="465"/>
    </row>
    <row r="6403" spans="3:3" x14ac:dyDescent="0.2">
      <c r="C6403" s="465"/>
    </row>
    <row r="6404" spans="3:3" x14ac:dyDescent="0.2">
      <c r="C6404" s="465"/>
    </row>
    <row r="6405" spans="3:3" x14ac:dyDescent="0.2">
      <c r="C6405" s="465"/>
    </row>
    <row r="6406" spans="3:3" x14ac:dyDescent="0.2">
      <c r="C6406" s="465"/>
    </row>
    <row r="6407" spans="3:3" x14ac:dyDescent="0.2">
      <c r="C6407" s="465"/>
    </row>
    <row r="6408" spans="3:3" x14ac:dyDescent="0.2">
      <c r="C6408" s="465"/>
    </row>
    <row r="6409" spans="3:3" x14ac:dyDescent="0.2">
      <c r="C6409" s="465"/>
    </row>
    <row r="6410" spans="3:3" x14ac:dyDescent="0.2">
      <c r="C6410" s="465"/>
    </row>
    <row r="6411" spans="3:3" x14ac:dyDescent="0.2">
      <c r="C6411" s="465"/>
    </row>
    <row r="6412" spans="3:3" x14ac:dyDescent="0.2">
      <c r="C6412" s="465"/>
    </row>
    <row r="6413" spans="3:3" x14ac:dyDescent="0.2">
      <c r="C6413" s="465"/>
    </row>
    <row r="6414" spans="3:3" x14ac:dyDescent="0.2">
      <c r="C6414" s="465"/>
    </row>
    <row r="6415" spans="3:3" x14ac:dyDescent="0.2">
      <c r="C6415" s="465"/>
    </row>
    <row r="6416" spans="3:3" x14ac:dyDescent="0.2">
      <c r="C6416" s="465"/>
    </row>
    <row r="6417" spans="3:3" x14ac:dyDescent="0.2">
      <c r="C6417" s="465"/>
    </row>
    <row r="6418" spans="3:3" x14ac:dyDescent="0.2">
      <c r="C6418" s="465"/>
    </row>
    <row r="6419" spans="3:3" x14ac:dyDescent="0.2">
      <c r="C6419" s="465"/>
    </row>
    <row r="6420" spans="3:3" x14ac:dyDescent="0.2">
      <c r="C6420" s="465"/>
    </row>
    <row r="6421" spans="3:3" x14ac:dyDescent="0.2">
      <c r="C6421" s="465"/>
    </row>
    <row r="6422" spans="3:3" x14ac:dyDescent="0.2">
      <c r="C6422" s="465"/>
    </row>
    <row r="6423" spans="3:3" x14ac:dyDescent="0.2">
      <c r="C6423" s="465"/>
    </row>
    <row r="6424" spans="3:3" x14ac:dyDescent="0.2">
      <c r="C6424" s="465"/>
    </row>
    <row r="6425" spans="3:3" x14ac:dyDescent="0.2">
      <c r="C6425" s="465"/>
    </row>
    <row r="6426" spans="3:3" x14ac:dyDescent="0.2">
      <c r="C6426" s="465"/>
    </row>
    <row r="6427" spans="3:3" x14ac:dyDescent="0.2">
      <c r="C6427" s="465"/>
    </row>
    <row r="6428" spans="3:3" x14ac:dyDescent="0.2">
      <c r="C6428" s="465"/>
    </row>
    <row r="6429" spans="3:3" x14ac:dyDescent="0.2">
      <c r="C6429" s="465"/>
    </row>
    <row r="6430" spans="3:3" x14ac:dyDescent="0.2">
      <c r="C6430" s="465"/>
    </row>
    <row r="6431" spans="3:3" x14ac:dyDescent="0.2">
      <c r="C6431" s="465"/>
    </row>
    <row r="6432" spans="3:3" x14ac:dyDescent="0.2">
      <c r="C6432" s="465"/>
    </row>
    <row r="6433" spans="3:3" x14ac:dyDescent="0.2">
      <c r="C6433" s="465"/>
    </row>
    <row r="6434" spans="3:3" x14ac:dyDescent="0.2">
      <c r="C6434" s="465"/>
    </row>
    <row r="6435" spans="3:3" x14ac:dyDescent="0.2">
      <c r="C6435" s="465"/>
    </row>
    <row r="6436" spans="3:3" x14ac:dyDescent="0.2">
      <c r="C6436" s="465"/>
    </row>
    <row r="6437" spans="3:3" x14ac:dyDescent="0.2">
      <c r="C6437" s="465"/>
    </row>
    <row r="6438" spans="3:3" x14ac:dyDescent="0.2">
      <c r="C6438" s="465"/>
    </row>
    <row r="6439" spans="3:3" x14ac:dyDescent="0.2">
      <c r="C6439" s="465"/>
    </row>
    <row r="6440" spans="3:3" x14ac:dyDescent="0.2">
      <c r="C6440" s="465"/>
    </row>
    <row r="6441" spans="3:3" x14ac:dyDescent="0.2">
      <c r="C6441" s="465"/>
    </row>
    <row r="6442" spans="3:3" x14ac:dyDescent="0.2">
      <c r="C6442" s="465"/>
    </row>
    <row r="6443" spans="3:3" x14ac:dyDescent="0.2">
      <c r="C6443" s="465"/>
    </row>
    <row r="6444" spans="3:3" x14ac:dyDescent="0.2">
      <c r="C6444" s="465"/>
    </row>
    <row r="6445" spans="3:3" x14ac:dyDescent="0.2">
      <c r="C6445" s="465"/>
    </row>
    <row r="6446" spans="3:3" x14ac:dyDescent="0.2">
      <c r="C6446" s="465"/>
    </row>
    <row r="6447" spans="3:3" x14ac:dyDescent="0.2">
      <c r="C6447" s="465"/>
    </row>
    <row r="6448" spans="3:3" x14ac:dyDescent="0.2">
      <c r="C6448" s="465"/>
    </row>
    <row r="6449" spans="3:3" x14ac:dyDescent="0.2">
      <c r="C6449" s="465"/>
    </row>
    <row r="6450" spans="3:3" x14ac:dyDescent="0.2">
      <c r="C6450" s="465"/>
    </row>
    <row r="6451" spans="3:3" x14ac:dyDescent="0.2">
      <c r="C6451" s="465"/>
    </row>
    <row r="6452" spans="3:3" x14ac:dyDescent="0.2">
      <c r="C6452" s="465"/>
    </row>
    <row r="6453" spans="3:3" x14ac:dyDescent="0.2">
      <c r="C6453" s="465"/>
    </row>
    <row r="6454" spans="3:3" x14ac:dyDescent="0.2">
      <c r="C6454" s="465"/>
    </row>
    <row r="6455" spans="3:3" x14ac:dyDescent="0.2">
      <c r="C6455" s="465"/>
    </row>
    <row r="6456" spans="3:3" x14ac:dyDescent="0.2">
      <c r="C6456" s="465"/>
    </row>
    <row r="6457" spans="3:3" x14ac:dyDescent="0.2">
      <c r="C6457" s="465"/>
    </row>
    <row r="6458" spans="3:3" x14ac:dyDescent="0.2">
      <c r="C6458" s="465"/>
    </row>
    <row r="6459" spans="3:3" x14ac:dyDescent="0.2">
      <c r="C6459" s="465"/>
    </row>
    <row r="6460" spans="3:3" x14ac:dyDescent="0.2">
      <c r="C6460" s="465"/>
    </row>
    <row r="6461" spans="3:3" x14ac:dyDescent="0.2">
      <c r="C6461" s="465"/>
    </row>
    <row r="6462" spans="3:3" x14ac:dyDescent="0.2">
      <c r="C6462" s="465"/>
    </row>
    <row r="6463" spans="3:3" x14ac:dyDescent="0.2">
      <c r="C6463" s="465"/>
    </row>
    <row r="6464" spans="3:3" x14ac:dyDescent="0.2">
      <c r="C6464" s="465"/>
    </row>
    <row r="6465" spans="3:3" x14ac:dyDescent="0.2">
      <c r="C6465" s="465"/>
    </row>
    <row r="6466" spans="3:3" x14ac:dyDescent="0.2">
      <c r="C6466" s="465"/>
    </row>
    <row r="6467" spans="3:3" x14ac:dyDescent="0.2">
      <c r="C6467" s="465"/>
    </row>
    <row r="6468" spans="3:3" x14ac:dyDescent="0.2">
      <c r="C6468" s="465"/>
    </row>
    <row r="6469" spans="3:3" x14ac:dyDescent="0.2">
      <c r="C6469" s="465"/>
    </row>
    <row r="6470" spans="3:3" x14ac:dyDescent="0.2">
      <c r="C6470" s="465"/>
    </row>
    <row r="6471" spans="3:3" x14ac:dyDescent="0.2">
      <c r="C6471" s="465"/>
    </row>
    <row r="6472" spans="3:3" x14ac:dyDescent="0.2">
      <c r="C6472" s="465"/>
    </row>
    <row r="6473" spans="3:3" x14ac:dyDescent="0.2">
      <c r="C6473" s="465"/>
    </row>
    <row r="6474" spans="3:3" x14ac:dyDescent="0.2">
      <c r="C6474" s="465"/>
    </row>
    <row r="6475" spans="3:3" x14ac:dyDescent="0.2">
      <c r="C6475" s="465"/>
    </row>
    <row r="6476" spans="3:3" x14ac:dyDescent="0.2">
      <c r="C6476" s="465"/>
    </row>
    <row r="6477" spans="3:3" x14ac:dyDescent="0.2">
      <c r="C6477" s="465"/>
    </row>
    <row r="6478" spans="3:3" x14ac:dyDescent="0.2">
      <c r="C6478" s="465"/>
    </row>
    <row r="6479" spans="3:3" x14ac:dyDescent="0.2">
      <c r="C6479" s="465"/>
    </row>
    <row r="6480" spans="3:3" x14ac:dyDescent="0.2">
      <c r="C6480" s="465"/>
    </row>
    <row r="6481" spans="3:3" x14ac:dyDescent="0.2">
      <c r="C6481" s="465"/>
    </row>
    <row r="6482" spans="3:3" x14ac:dyDescent="0.2">
      <c r="C6482" s="465"/>
    </row>
    <row r="6483" spans="3:3" x14ac:dyDescent="0.2">
      <c r="C6483" s="465"/>
    </row>
    <row r="6484" spans="3:3" x14ac:dyDescent="0.2">
      <c r="C6484" s="465"/>
    </row>
    <row r="6485" spans="3:3" x14ac:dyDescent="0.2">
      <c r="C6485" s="465"/>
    </row>
    <row r="6486" spans="3:3" x14ac:dyDescent="0.2">
      <c r="C6486" s="465"/>
    </row>
    <row r="6487" spans="3:3" x14ac:dyDescent="0.2">
      <c r="C6487" s="465"/>
    </row>
    <row r="6488" spans="3:3" x14ac:dyDescent="0.2">
      <c r="C6488" s="465"/>
    </row>
    <row r="6489" spans="3:3" x14ac:dyDescent="0.2">
      <c r="C6489" s="465"/>
    </row>
    <row r="6490" spans="3:3" x14ac:dyDescent="0.2">
      <c r="C6490" s="465"/>
    </row>
    <row r="6491" spans="3:3" x14ac:dyDescent="0.2">
      <c r="C6491" s="465"/>
    </row>
    <row r="6492" spans="3:3" x14ac:dyDescent="0.2">
      <c r="C6492" s="465"/>
    </row>
    <row r="6493" spans="3:3" x14ac:dyDescent="0.2">
      <c r="C6493" s="465"/>
    </row>
    <row r="6494" spans="3:3" x14ac:dyDescent="0.2">
      <c r="C6494" s="465"/>
    </row>
    <row r="6495" spans="3:3" x14ac:dyDescent="0.2">
      <c r="C6495" s="465"/>
    </row>
    <row r="6496" spans="3:3" x14ac:dyDescent="0.2">
      <c r="C6496" s="465"/>
    </row>
    <row r="6497" spans="3:3" x14ac:dyDescent="0.2">
      <c r="C6497" s="465"/>
    </row>
    <row r="6498" spans="3:3" x14ac:dyDescent="0.2">
      <c r="C6498" s="465"/>
    </row>
    <row r="6499" spans="3:3" x14ac:dyDescent="0.2">
      <c r="C6499" s="465"/>
    </row>
    <row r="6500" spans="3:3" x14ac:dyDescent="0.2">
      <c r="C6500" s="465"/>
    </row>
    <row r="6501" spans="3:3" x14ac:dyDescent="0.2">
      <c r="C6501" s="465"/>
    </row>
    <row r="6502" spans="3:3" x14ac:dyDescent="0.2">
      <c r="C6502" s="465"/>
    </row>
    <row r="6503" spans="3:3" x14ac:dyDescent="0.2">
      <c r="C6503" s="465"/>
    </row>
    <row r="6504" spans="3:3" x14ac:dyDescent="0.2">
      <c r="C6504" s="465"/>
    </row>
    <row r="6505" spans="3:3" x14ac:dyDescent="0.2">
      <c r="C6505" s="465"/>
    </row>
    <row r="6506" spans="3:3" x14ac:dyDescent="0.2">
      <c r="C6506" s="465"/>
    </row>
    <row r="6507" spans="3:3" x14ac:dyDescent="0.2">
      <c r="C6507" s="465"/>
    </row>
    <row r="6508" spans="3:3" x14ac:dyDescent="0.2">
      <c r="C6508" s="465"/>
    </row>
    <row r="6509" spans="3:3" x14ac:dyDescent="0.2">
      <c r="C6509" s="465"/>
    </row>
    <row r="6510" spans="3:3" x14ac:dyDescent="0.2">
      <c r="C6510" s="465"/>
    </row>
    <row r="6511" spans="3:3" x14ac:dyDescent="0.2">
      <c r="C6511" s="465"/>
    </row>
    <row r="6512" spans="3:3" x14ac:dyDescent="0.2">
      <c r="C6512" s="465"/>
    </row>
    <row r="6513" spans="3:3" x14ac:dyDescent="0.2">
      <c r="C6513" s="465"/>
    </row>
    <row r="6514" spans="3:3" x14ac:dyDescent="0.2">
      <c r="C6514" s="465"/>
    </row>
    <row r="6515" spans="3:3" x14ac:dyDescent="0.2">
      <c r="C6515" s="465"/>
    </row>
    <row r="6516" spans="3:3" x14ac:dyDescent="0.2">
      <c r="C6516" s="465"/>
    </row>
    <row r="6517" spans="3:3" x14ac:dyDescent="0.2">
      <c r="C6517" s="465"/>
    </row>
    <row r="6518" spans="3:3" x14ac:dyDescent="0.2">
      <c r="C6518" s="465"/>
    </row>
    <row r="6519" spans="3:3" x14ac:dyDescent="0.2">
      <c r="C6519" s="465"/>
    </row>
    <row r="6520" spans="3:3" x14ac:dyDescent="0.2">
      <c r="C6520" s="465"/>
    </row>
    <row r="6521" spans="3:3" x14ac:dyDescent="0.2">
      <c r="C6521" s="465"/>
    </row>
    <row r="6522" spans="3:3" x14ac:dyDescent="0.2">
      <c r="C6522" s="465"/>
    </row>
    <row r="6523" spans="3:3" x14ac:dyDescent="0.2">
      <c r="C6523" s="465"/>
    </row>
    <row r="6524" spans="3:3" x14ac:dyDescent="0.2">
      <c r="C6524" s="465"/>
    </row>
    <row r="6525" spans="3:3" x14ac:dyDescent="0.2">
      <c r="C6525" s="465"/>
    </row>
    <row r="6526" spans="3:3" x14ac:dyDescent="0.2">
      <c r="C6526" s="465"/>
    </row>
    <row r="6527" spans="3:3" x14ac:dyDescent="0.2">
      <c r="C6527" s="465"/>
    </row>
    <row r="6528" spans="3:3" x14ac:dyDescent="0.2">
      <c r="C6528" s="465"/>
    </row>
    <row r="6529" spans="3:3" x14ac:dyDescent="0.2">
      <c r="C6529" s="465"/>
    </row>
    <row r="6530" spans="3:3" x14ac:dyDescent="0.2">
      <c r="C6530" s="465"/>
    </row>
    <row r="6531" spans="3:3" x14ac:dyDescent="0.2">
      <c r="C6531" s="465"/>
    </row>
    <row r="6532" spans="3:3" x14ac:dyDescent="0.2">
      <c r="C6532" s="465"/>
    </row>
    <row r="6533" spans="3:3" x14ac:dyDescent="0.2">
      <c r="C6533" s="465"/>
    </row>
    <row r="6534" spans="3:3" x14ac:dyDescent="0.2">
      <c r="C6534" s="465"/>
    </row>
    <row r="6535" spans="3:3" x14ac:dyDescent="0.2">
      <c r="C6535" s="465"/>
    </row>
    <row r="6536" spans="3:3" x14ac:dyDescent="0.2">
      <c r="C6536" s="465"/>
    </row>
    <row r="6537" spans="3:3" x14ac:dyDescent="0.2">
      <c r="C6537" s="465"/>
    </row>
    <row r="6538" spans="3:3" x14ac:dyDescent="0.2">
      <c r="C6538" s="465"/>
    </row>
    <row r="6539" spans="3:3" x14ac:dyDescent="0.2">
      <c r="C6539" s="465"/>
    </row>
    <row r="6540" spans="3:3" x14ac:dyDescent="0.2">
      <c r="C6540" s="465"/>
    </row>
    <row r="6541" spans="3:3" x14ac:dyDescent="0.2">
      <c r="C6541" s="465"/>
    </row>
    <row r="6542" spans="3:3" x14ac:dyDescent="0.2">
      <c r="C6542" s="465"/>
    </row>
    <row r="6543" spans="3:3" x14ac:dyDescent="0.2">
      <c r="C6543" s="465"/>
    </row>
    <row r="6544" spans="3:3" x14ac:dyDescent="0.2">
      <c r="C6544" s="465"/>
    </row>
    <row r="6545" spans="3:3" x14ac:dyDescent="0.2">
      <c r="C6545" s="465"/>
    </row>
    <row r="6546" spans="3:3" x14ac:dyDescent="0.2">
      <c r="C6546" s="465"/>
    </row>
    <row r="6547" spans="3:3" x14ac:dyDescent="0.2">
      <c r="C6547" s="465"/>
    </row>
    <row r="6548" spans="3:3" x14ac:dyDescent="0.2">
      <c r="C6548" s="465"/>
    </row>
    <row r="6549" spans="3:3" x14ac:dyDescent="0.2">
      <c r="C6549" s="465"/>
    </row>
    <row r="6550" spans="3:3" x14ac:dyDescent="0.2">
      <c r="C6550" s="465"/>
    </row>
    <row r="6551" spans="3:3" x14ac:dyDescent="0.2">
      <c r="C6551" s="465"/>
    </row>
    <row r="6552" spans="3:3" x14ac:dyDescent="0.2">
      <c r="C6552" s="465"/>
    </row>
    <row r="6553" spans="3:3" x14ac:dyDescent="0.2">
      <c r="C6553" s="465"/>
    </row>
    <row r="6554" spans="3:3" x14ac:dyDescent="0.2">
      <c r="C6554" s="465"/>
    </row>
    <row r="6555" spans="3:3" x14ac:dyDescent="0.2">
      <c r="C6555" s="465"/>
    </row>
    <row r="6556" spans="3:3" x14ac:dyDescent="0.2">
      <c r="C6556" s="465"/>
    </row>
    <row r="6557" spans="3:3" x14ac:dyDescent="0.2">
      <c r="C6557" s="465"/>
    </row>
    <row r="6558" spans="3:3" x14ac:dyDescent="0.2">
      <c r="C6558" s="465"/>
    </row>
    <row r="6559" spans="3:3" x14ac:dyDescent="0.2">
      <c r="C6559" s="465"/>
    </row>
    <row r="6560" spans="3:3" x14ac:dyDescent="0.2">
      <c r="C6560" s="465"/>
    </row>
    <row r="6561" spans="3:3" x14ac:dyDescent="0.2">
      <c r="C6561" s="465"/>
    </row>
    <row r="6562" spans="3:3" x14ac:dyDescent="0.2">
      <c r="C6562" s="465"/>
    </row>
    <row r="6563" spans="3:3" x14ac:dyDescent="0.2">
      <c r="C6563" s="465"/>
    </row>
    <row r="6564" spans="3:3" x14ac:dyDescent="0.2">
      <c r="C6564" s="465"/>
    </row>
    <row r="6565" spans="3:3" x14ac:dyDescent="0.2">
      <c r="C6565" s="465"/>
    </row>
    <row r="6566" spans="3:3" x14ac:dyDescent="0.2">
      <c r="C6566" s="465"/>
    </row>
    <row r="6567" spans="3:3" x14ac:dyDescent="0.2">
      <c r="C6567" s="465"/>
    </row>
    <row r="6568" spans="3:3" x14ac:dyDescent="0.2">
      <c r="C6568" s="465"/>
    </row>
    <row r="6569" spans="3:3" x14ac:dyDescent="0.2">
      <c r="C6569" s="465"/>
    </row>
    <row r="6570" spans="3:3" x14ac:dyDescent="0.2">
      <c r="C6570" s="465"/>
    </row>
    <row r="6571" spans="3:3" x14ac:dyDescent="0.2">
      <c r="C6571" s="465"/>
    </row>
    <row r="6572" spans="3:3" x14ac:dyDescent="0.2">
      <c r="C6572" s="465"/>
    </row>
    <row r="6573" spans="3:3" x14ac:dyDescent="0.2">
      <c r="C6573" s="465"/>
    </row>
    <row r="6574" spans="3:3" x14ac:dyDescent="0.2">
      <c r="C6574" s="465"/>
    </row>
    <row r="6575" spans="3:3" x14ac:dyDescent="0.2">
      <c r="C6575" s="465"/>
    </row>
    <row r="6576" spans="3:3" x14ac:dyDescent="0.2">
      <c r="C6576" s="465"/>
    </row>
    <row r="6577" spans="3:3" x14ac:dyDescent="0.2">
      <c r="C6577" s="465"/>
    </row>
    <row r="6578" spans="3:3" x14ac:dyDescent="0.2">
      <c r="C6578" s="465"/>
    </row>
    <row r="6579" spans="3:3" x14ac:dyDescent="0.2">
      <c r="C6579" s="465"/>
    </row>
    <row r="6580" spans="3:3" x14ac:dyDescent="0.2">
      <c r="C6580" s="465"/>
    </row>
    <row r="6581" spans="3:3" x14ac:dyDescent="0.2">
      <c r="C6581" s="465"/>
    </row>
    <row r="6582" spans="3:3" x14ac:dyDescent="0.2">
      <c r="C6582" s="465"/>
    </row>
    <row r="6583" spans="3:3" x14ac:dyDescent="0.2">
      <c r="C6583" s="465"/>
    </row>
    <row r="6584" spans="3:3" x14ac:dyDescent="0.2">
      <c r="C6584" s="465"/>
    </row>
    <row r="6585" spans="3:3" x14ac:dyDescent="0.2">
      <c r="C6585" s="465"/>
    </row>
    <row r="6586" spans="3:3" x14ac:dyDescent="0.2">
      <c r="C6586" s="465"/>
    </row>
    <row r="6587" spans="3:3" x14ac:dyDescent="0.2">
      <c r="C6587" s="465"/>
    </row>
    <row r="6588" spans="3:3" x14ac:dyDescent="0.2">
      <c r="C6588" s="465"/>
    </row>
    <row r="6589" spans="3:3" x14ac:dyDescent="0.2">
      <c r="C6589" s="465"/>
    </row>
    <row r="6590" spans="3:3" x14ac:dyDescent="0.2">
      <c r="C6590" s="465"/>
    </row>
    <row r="6591" spans="3:3" x14ac:dyDescent="0.2">
      <c r="C6591" s="465"/>
    </row>
    <row r="6592" spans="3:3" x14ac:dyDescent="0.2">
      <c r="C6592" s="465"/>
    </row>
    <row r="6593" spans="3:3" x14ac:dyDescent="0.2">
      <c r="C6593" s="465"/>
    </row>
    <row r="6594" spans="3:3" x14ac:dyDescent="0.2">
      <c r="C6594" s="465"/>
    </row>
    <row r="6595" spans="3:3" x14ac:dyDescent="0.2">
      <c r="C6595" s="465"/>
    </row>
    <row r="6596" spans="3:3" x14ac:dyDescent="0.2">
      <c r="C6596" s="465"/>
    </row>
    <row r="6597" spans="3:3" x14ac:dyDescent="0.2">
      <c r="C6597" s="465"/>
    </row>
    <row r="6598" spans="3:3" x14ac:dyDescent="0.2">
      <c r="C6598" s="465"/>
    </row>
    <row r="6599" spans="3:3" x14ac:dyDescent="0.2">
      <c r="C6599" s="465"/>
    </row>
    <row r="6600" spans="3:3" x14ac:dyDescent="0.2">
      <c r="C6600" s="465"/>
    </row>
    <row r="6601" spans="3:3" x14ac:dyDescent="0.2">
      <c r="C6601" s="465"/>
    </row>
    <row r="6602" spans="3:3" x14ac:dyDescent="0.2">
      <c r="C6602" s="465"/>
    </row>
    <row r="6603" spans="3:3" x14ac:dyDescent="0.2">
      <c r="C6603" s="465"/>
    </row>
    <row r="6604" spans="3:3" x14ac:dyDescent="0.2">
      <c r="C6604" s="465"/>
    </row>
    <row r="6605" spans="3:3" x14ac:dyDescent="0.2">
      <c r="C6605" s="465"/>
    </row>
    <row r="6606" spans="3:3" x14ac:dyDescent="0.2">
      <c r="C6606" s="465"/>
    </row>
    <row r="6607" spans="3:3" x14ac:dyDescent="0.2">
      <c r="C6607" s="465"/>
    </row>
    <row r="6608" spans="3:3" x14ac:dyDescent="0.2">
      <c r="C6608" s="465"/>
    </row>
    <row r="6609" spans="3:3" x14ac:dyDescent="0.2">
      <c r="C6609" s="465"/>
    </row>
    <row r="6610" spans="3:3" x14ac:dyDescent="0.2">
      <c r="C6610" s="465"/>
    </row>
    <row r="6611" spans="3:3" x14ac:dyDescent="0.2">
      <c r="C6611" s="465"/>
    </row>
    <row r="6612" spans="3:3" x14ac:dyDescent="0.2">
      <c r="C6612" s="465"/>
    </row>
    <row r="6613" spans="3:3" x14ac:dyDescent="0.2">
      <c r="C6613" s="465"/>
    </row>
    <row r="6614" spans="3:3" x14ac:dyDescent="0.2">
      <c r="C6614" s="465"/>
    </row>
    <row r="6615" spans="3:3" x14ac:dyDescent="0.2">
      <c r="C6615" s="465"/>
    </row>
    <row r="6616" spans="3:3" x14ac:dyDescent="0.2">
      <c r="C6616" s="465"/>
    </row>
    <row r="6617" spans="3:3" x14ac:dyDescent="0.2">
      <c r="C6617" s="465"/>
    </row>
    <row r="6618" spans="3:3" x14ac:dyDescent="0.2">
      <c r="C6618" s="465"/>
    </row>
    <row r="6619" spans="3:3" x14ac:dyDescent="0.2">
      <c r="C6619" s="465"/>
    </row>
    <row r="6620" spans="3:3" x14ac:dyDescent="0.2">
      <c r="C6620" s="465"/>
    </row>
    <row r="6621" spans="3:3" x14ac:dyDescent="0.2">
      <c r="C6621" s="465"/>
    </row>
    <row r="6622" spans="3:3" x14ac:dyDescent="0.2">
      <c r="C6622" s="465"/>
    </row>
    <row r="6623" spans="3:3" x14ac:dyDescent="0.2">
      <c r="C6623" s="465"/>
    </row>
    <row r="6624" spans="3:3" x14ac:dyDescent="0.2">
      <c r="C6624" s="465"/>
    </row>
    <row r="6625" spans="3:3" x14ac:dyDescent="0.2">
      <c r="C6625" s="465"/>
    </row>
    <row r="6626" spans="3:3" x14ac:dyDescent="0.2">
      <c r="C6626" s="465"/>
    </row>
    <row r="6627" spans="3:3" x14ac:dyDescent="0.2">
      <c r="C6627" s="465"/>
    </row>
    <row r="6628" spans="3:3" x14ac:dyDescent="0.2">
      <c r="C6628" s="465"/>
    </row>
    <row r="6629" spans="3:3" x14ac:dyDescent="0.2">
      <c r="C6629" s="465"/>
    </row>
    <row r="6630" spans="3:3" x14ac:dyDescent="0.2">
      <c r="C6630" s="465"/>
    </row>
    <row r="6631" spans="3:3" x14ac:dyDescent="0.2">
      <c r="C6631" s="465"/>
    </row>
    <row r="6632" spans="3:3" x14ac:dyDescent="0.2">
      <c r="C6632" s="465"/>
    </row>
    <row r="6633" spans="3:3" x14ac:dyDescent="0.2">
      <c r="C6633" s="465"/>
    </row>
    <row r="6634" spans="3:3" x14ac:dyDescent="0.2">
      <c r="C6634" s="465"/>
    </row>
    <row r="6635" spans="3:3" x14ac:dyDescent="0.2">
      <c r="C6635" s="465"/>
    </row>
    <row r="6636" spans="3:3" x14ac:dyDescent="0.2">
      <c r="C6636" s="465"/>
    </row>
    <row r="6637" spans="3:3" x14ac:dyDescent="0.2">
      <c r="C6637" s="465"/>
    </row>
    <row r="6638" spans="3:3" x14ac:dyDescent="0.2">
      <c r="C6638" s="465"/>
    </row>
    <row r="6639" spans="3:3" x14ac:dyDescent="0.2">
      <c r="C6639" s="465"/>
    </row>
    <row r="6640" spans="3:3" x14ac:dyDescent="0.2">
      <c r="C6640" s="465"/>
    </row>
    <row r="6641" spans="3:3" x14ac:dyDescent="0.2">
      <c r="C6641" s="465"/>
    </row>
    <row r="6642" spans="3:3" x14ac:dyDescent="0.2">
      <c r="C6642" s="465"/>
    </row>
    <row r="6643" spans="3:3" x14ac:dyDescent="0.2">
      <c r="C6643" s="465"/>
    </row>
    <row r="6644" spans="3:3" x14ac:dyDescent="0.2">
      <c r="C6644" s="465"/>
    </row>
    <row r="6645" spans="3:3" x14ac:dyDescent="0.2">
      <c r="C6645" s="465"/>
    </row>
    <row r="6646" spans="3:3" x14ac:dyDescent="0.2">
      <c r="C6646" s="465"/>
    </row>
    <row r="6647" spans="3:3" x14ac:dyDescent="0.2">
      <c r="C6647" s="465"/>
    </row>
    <row r="6648" spans="3:3" x14ac:dyDescent="0.2">
      <c r="C6648" s="465"/>
    </row>
    <row r="6649" spans="3:3" x14ac:dyDescent="0.2">
      <c r="C6649" s="465"/>
    </row>
    <row r="6650" spans="3:3" x14ac:dyDescent="0.2">
      <c r="C6650" s="465"/>
    </row>
    <row r="6651" spans="3:3" x14ac:dyDescent="0.2">
      <c r="C6651" s="465"/>
    </row>
    <row r="6652" spans="3:3" x14ac:dyDescent="0.2">
      <c r="C6652" s="465"/>
    </row>
    <row r="6653" spans="3:3" x14ac:dyDescent="0.2">
      <c r="C6653" s="465"/>
    </row>
    <row r="6654" spans="3:3" x14ac:dyDescent="0.2">
      <c r="C6654" s="465"/>
    </row>
    <row r="6655" spans="3:3" x14ac:dyDescent="0.2">
      <c r="C6655" s="465"/>
    </row>
    <row r="6656" spans="3:3" x14ac:dyDescent="0.2">
      <c r="C6656" s="465"/>
    </row>
    <row r="6657" spans="3:3" x14ac:dyDescent="0.2">
      <c r="C6657" s="465"/>
    </row>
    <row r="6658" spans="3:3" x14ac:dyDescent="0.2">
      <c r="C6658" s="465"/>
    </row>
    <row r="6659" spans="3:3" x14ac:dyDescent="0.2">
      <c r="C6659" s="465"/>
    </row>
    <row r="6660" spans="3:3" x14ac:dyDescent="0.2">
      <c r="C6660" s="465"/>
    </row>
    <row r="6661" spans="3:3" x14ac:dyDescent="0.2">
      <c r="C6661" s="465"/>
    </row>
    <row r="6662" spans="3:3" x14ac:dyDescent="0.2">
      <c r="C6662" s="465"/>
    </row>
    <row r="6663" spans="3:3" x14ac:dyDescent="0.2">
      <c r="C6663" s="465"/>
    </row>
    <row r="6664" spans="3:3" x14ac:dyDescent="0.2">
      <c r="C6664" s="465"/>
    </row>
    <row r="6665" spans="3:3" x14ac:dyDescent="0.2">
      <c r="C6665" s="465"/>
    </row>
    <row r="6666" spans="3:3" x14ac:dyDescent="0.2">
      <c r="C6666" s="465"/>
    </row>
    <row r="6667" spans="3:3" x14ac:dyDescent="0.2">
      <c r="C6667" s="465"/>
    </row>
    <row r="6668" spans="3:3" x14ac:dyDescent="0.2">
      <c r="C6668" s="465"/>
    </row>
    <row r="6669" spans="3:3" x14ac:dyDescent="0.2">
      <c r="C6669" s="465"/>
    </row>
    <row r="6670" spans="3:3" x14ac:dyDescent="0.2">
      <c r="C6670" s="465"/>
    </row>
    <row r="6671" spans="3:3" x14ac:dyDescent="0.2">
      <c r="C6671" s="465"/>
    </row>
    <row r="6672" spans="3:3" x14ac:dyDescent="0.2">
      <c r="C6672" s="465"/>
    </row>
    <row r="6673" spans="3:3" x14ac:dyDescent="0.2">
      <c r="C6673" s="465"/>
    </row>
    <row r="6674" spans="3:3" x14ac:dyDescent="0.2">
      <c r="C6674" s="465"/>
    </row>
    <row r="6675" spans="3:3" x14ac:dyDescent="0.2">
      <c r="C6675" s="465"/>
    </row>
    <row r="6676" spans="3:3" x14ac:dyDescent="0.2">
      <c r="C6676" s="465"/>
    </row>
    <row r="6677" spans="3:3" x14ac:dyDescent="0.2">
      <c r="C6677" s="465"/>
    </row>
    <row r="6678" spans="3:3" x14ac:dyDescent="0.2">
      <c r="C6678" s="465"/>
    </row>
    <row r="6679" spans="3:3" x14ac:dyDescent="0.2">
      <c r="C6679" s="465"/>
    </row>
    <row r="6680" spans="3:3" x14ac:dyDescent="0.2">
      <c r="C6680" s="465"/>
    </row>
    <row r="6681" spans="3:3" x14ac:dyDescent="0.2">
      <c r="C6681" s="465"/>
    </row>
    <row r="6682" spans="3:3" x14ac:dyDescent="0.2">
      <c r="C6682" s="465"/>
    </row>
    <row r="6683" spans="3:3" x14ac:dyDescent="0.2">
      <c r="C6683" s="465"/>
    </row>
    <row r="6684" spans="3:3" x14ac:dyDescent="0.2">
      <c r="C6684" s="465"/>
    </row>
    <row r="6685" spans="3:3" x14ac:dyDescent="0.2">
      <c r="C6685" s="465"/>
    </row>
    <row r="6686" spans="3:3" x14ac:dyDescent="0.2">
      <c r="C6686" s="465"/>
    </row>
    <row r="6687" spans="3:3" x14ac:dyDescent="0.2">
      <c r="C6687" s="465"/>
    </row>
    <row r="6688" spans="3:3" x14ac:dyDescent="0.2">
      <c r="C6688" s="465"/>
    </row>
    <row r="6689" spans="3:3" x14ac:dyDescent="0.2">
      <c r="C6689" s="465"/>
    </row>
    <row r="6690" spans="3:3" x14ac:dyDescent="0.2">
      <c r="C6690" s="465"/>
    </row>
    <row r="6691" spans="3:3" x14ac:dyDescent="0.2">
      <c r="C6691" s="465"/>
    </row>
    <row r="6692" spans="3:3" x14ac:dyDescent="0.2">
      <c r="C6692" s="465"/>
    </row>
    <row r="6693" spans="3:3" x14ac:dyDescent="0.2">
      <c r="C6693" s="465"/>
    </row>
    <row r="6694" spans="3:3" x14ac:dyDescent="0.2">
      <c r="C6694" s="465"/>
    </row>
    <row r="6695" spans="3:3" x14ac:dyDescent="0.2">
      <c r="C6695" s="465"/>
    </row>
    <row r="6696" spans="3:3" x14ac:dyDescent="0.2">
      <c r="C6696" s="465"/>
    </row>
    <row r="6697" spans="3:3" x14ac:dyDescent="0.2">
      <c r="C6697" s="465"/>
    </row>
    <row r="6698" spans="3:3" x14ac:dyDescent="0.2">
      <c r="C6698" s="465"/>
    </row>
    <row r="6699" spans="3:3" x14ac:dyDescent="0.2">
      <c r="C6699" s="465"/>
    </row>
    <row r="6700" spans="3:3" x14ac:dyDescent="0.2">
      <c r="C6700" s="465"/>
    </row>
    <row r="6701" spans="3:3" x14ac:dyDescent="0.2">
      <c r="C6701" s="465"/>
    </row>
    <row r="6702" spans="3:3" x14ac:dyDescent="0.2">
      <c r="C6702" s="465"/>
    </row>
    <row r="6703" spans="3:3" x14ac:dyDescent="0.2">
      <c r="C6703" s="465"/>
    </row>
    <row r="6704" spans="3:3" x14ac:dyDescent="0.2">
      <c r="C6704" s="465"/>
    </row>
    <row r="6705" spans="3:3" x14ac:dyDescent="0.2">
      <c r="C6705" s="465"/>
    </row>
    <row r="6706" spans="3:3" x14ac:dyDescent="0.2">
      <c r="C6706" s="465"/>
    </row>
    <row r="6707" spans="3:3" x14ac:dyDescent="0.2">
      <c r="C6707" s="465"/>
    </row>
    <row r="6708" spans="3:3" x14ac:dyDescent="0.2">
      <c r="C6708" s="465"/>
    </row>
    <row r="6709" spans="3:3" x14ac:dyDescent="0.2">
      <c r="C6709" s="465"/>
    </row>
    <row r="6710" spans="3:3" x14ac:dyDescent="0.2">
      <c r="C6710" s="465"/>
    </row>
    <row r="6711" spans="3:3" x14ac:dyDescent="0.2">
      <c r="C6711" s="465"/>
    </row>
    <row r="6712" spans="3:3" x14ac:dyDescent="0.2">
      <c r="C6712" s="465"/>
    </row>
    <row r="6713" spans="3:3" x14ac:dyDescent="0.2">
      <c r="C6713" s="465"/>
    </row>
    <row r="6714" spans="3:3" x14ac:dyDescent="0.2">
      <c r="C6714" s="465"/>
    </row>
    <row r="6715" spans="3:3" x14ac:dyDescent="0.2">
      <c r="C6715" s="465"/>
    </row>
    <row r="6716" spans="3:3" x14ac:dyDescent="0.2">
      <c r="C6716" s="465"/>
    </row>
    <row r="6717" spans="3:3" x14ac:dyDescent="0.2">
      <c r="C6717" s="465"/>
    </row>
    <row r="6718" spans="3:3" x14ac:dyDescent="0.2">
      <c r="C6718" s="465"/>
    </row>
    <row r="6719" spans="3:3" x14ac:dyDescent="0.2">
      <c r="C6719" s="465"/>
    </row>
    <row r="6720" spans="3:3" x14ac:dyDescent="0.2">
      <c r="C6720" s="465"/>
    </row>
    <row r="6721" spans="3:3" x14ac:dyDescent="0.2">
      <c r="C6721" s="465"/>
    </row>
    <row r="6722" spans="3:3" x14ac:dyDescent="0.2">
      <c r="C6722" s="465"/>
    </row>
    <row r="6723" spans="3:3" x14ac:dyDescent="0.2">
      <c r="C6723" s="465"/>
    </row>
    <row r="6724" spans="3:3" x14ac:dyDescent="0.2">
      <c r="C6724" s="465"/>
    </row>
    <row r="6725" spans="3:3" x14ac:dyDescent="0.2">
      <c r="C6725" s="465"/>
    </row>
    <row r="6726" spans="3:3" x14ac:dyDescent="0.2">
      <c r="C6726" s="465"/>
    </row>
    <row r="6727" spans="3:3" x14ac:dyDescent="0.2">
      <c r="C6727" s="465"/>
    </row>
    <row r="6728" spans="3:3" x14ac:dyDescent="0.2">
      <c r="C6728" s="465"/>
    </row>
    <row r="6729" spans="3:3" x14ac:dyDescent="0.2">
      <c r="C6729" s="465"/>
    </row>
    <row r="6730" spans="3:3" x14ac:dyDescent="0.2">
      <c r="C6730" s="465"/>
    </row>
    <row r="6731" spans="3:3" x14ac:dyDescent="0.2">
      <c r="C6731" s="465"/>
    </row>
    <row r="6732" spans="3:3" x14ac:dyDescent="0.2">
      <c r="C6732" s="465"/>
    </row>
    <row r="6733" spans="3:3" x14ac:dyDescent="0.2">
      <c r="C6733" s="465"/>
    </row>
    <row r="6734" spans="3:3" x14ac:dyDescent="0.2">
      <c r="C6734" s="465"/>
    </row>
    <row r="6735" spans="3:3" x14ac:dyDescent="0.2">
      <c r="C6735" s="465"/>
    </row>
    <row r="6736" spans="3:3" x14ac:dyDescent="0.2">
      <c r="C6736" s="465"/>
    </row>
    <row r="6737" spans="3:3" x14ac:dyDescent="0.2">
      <c r="C6737" s="465"/>
    </row>
    <row r="6738" spans="3:3" x14ac:dyDescent="0.2">
      <c r="C6738" s="465"/>
    </row>
    <row r="6739" spans="3:3" x14ac:dyDescent="0.2">
      <c r="C6739" s="465"/>
    </row>
    <row r="6740" spans="3:3" x14ac:dyDescent="0.2">
      <c r="C6740" s="465"/>
    </row>
    <row r="6741" spans="3:3" x14ac:dyDescent="0.2">
      <c r="C6741" s="465"/>
    </row>
    <row r="6742" spans="3:3" x14ac:dyDescent="0.2">
      <c r="C6742" s="465"/>
    </row>
    <row r="6743" spans="3:3" x14ac:dyDescent="0.2">
      <c r="C6743" s="465"/>
    </row>
    <row r="6744" spans="3:3" x14ac:dyDescent="0.2">
      <c r="C6744" s="465"/>
    </row>
    <row r="6745" spans="3:3" x14ac:dyDescent="0.2">
      <c r="C6745" s="465"/>
    </row>
    <row r="6746" spans="3:3" x14ac:dyDescent="0.2">
      <c r="C6746" s="465"/>
    </row>
    <row r="6747" spans="3:3" x14ac:dyDescent="0.2">
      <c r="C6747" s="465"/>
    </row>
    <row r="6748" spans="3:3" x14ac:dyDescent="0.2">
      <c r="C6748" s="465"/>
    </row>
    <row r="6749" spans="3:3" x14ac:dyDescent="0.2">
      <c r="C6749" s="465"/>
    </row>
    <row r="6750" spans="3:3" x14ac:dyDescent="0.2">
      <c r="C6750" s="465"/>
    </row>
    <row r="6751" spans="3:3" x14ac:dyDescent="0.2">
      <c r="C6751" s="465"/>
    </row>
    <row r="6752" spans="3:3" x14ac:dyDescent="0.2">
      <c r="C6752" s="465"/>
    </row>
    <row r="6753" spans="3:3" x14ac:dyDescent="0.2">
      <c r="C6753" s="465"/>
    </row>
    <row r="6754" spans="3:3" x14ac:dyDescent="0.2">
      <c r="C6754" s="465"/>
    </row>
    <row r="6755" spans="3:3" x14ac:dyDescent="0.2">
      <c r="C6755" s="465"/>
    </row>
    <row r="6756" spans="3:3" x14ac:dyDescent="0.2">
      <c r="C6756" s="465"/>
    </row>
    <row r="6757" spans="3:3" x14ac:dyDescent="0.2">
      <c r="C6757" s="465"/>
    </row>
    <row r="6758" spans="3:3" x14ac:dyDescent="0.2">
      <c r="C6758" s="465"/>
    </row>
    <row r="6759" spans="3:3" x14ac:dyDescent="0.2">
      <c r="C6759" s="465"/>
    </row>
    <row r="6760" spans="3:3" x14ac:dyDescent="0.2">
      <c r="C6760" s="465"/>
    </row>
    <row r="6761" spans="3:3" x14ac:dyDescent="0.2">
      <c r="C6761" s="465"/>
    </row>
    <row r="6762" spans="3:3" x14ac:dyDescent="0.2">
      <c r="C6762" s="465"/>
    </row>
    <row r="6763" spans="3:3" x14ac:dyDescent="0.2">
      <c r="C6763" s="465"/>
    </row>
    <row r="6764" spans="3:3" x14ac:dyDescent="0.2">
      <c r="C6764" s="465"/>
    </row>
    <row r="6765" spans="3:3" x14ac:dyDescent="0.2">
      <c r="C6765" s="465"/>
    </row>
    <row r="6766" spans="3:3" x14ac:dyDescent="0.2">
      <c r="C6766" s="465"/>
    </row>
    <row r="6767" spans="3:3" x14ac:dyDescent="0.2">
      <c r="C6767" s="465"/>
    </row>
    <row r="6768" spans="3:3" x14ac:dyDescent="0.2">
      <c r="C6768" s="465"/>
    </row>
    <row r="6769" spans="3:3" x14ac:dyDescent="0.2">
      <c r="C6769" s="465"/>
    </row>
    <row r="6770" spans="3:3" x14ac:dyDescent="0.2">
      <c r="C6770" s="465"/>
    </row>
    <row r="6771" spans="3:3" x14ac:dyDescent="0.2">
      <c r="C6771" s="465"/>
    </row>
    <row r="6772" spans="3:3" x14ac:dyDescent="0.2">
      <c r="C6772" s="465"/>
    </row>
    <row r="6773" spans="3:3" x14ac:dyDescent="0.2">
      <c r="C6773" s="465"/>
    </row>
    <row r="6774" spans="3:3" x14ac:dyDescent="0.2">
      <c r="C6774" s="465"/>
    </row>
    <row r="6775" spans="3:3" x14ac:dyDescent="0.2">
      <c r="C6775" s="465"/>
    </row>
    <row r="6776" spans="3:3" x14ac:dyDescent="0.2">
      <c r="C6776" s="465"/>
    </row>
    <row r="6777" spans="3:3" x14ac:dyDescent="0.2">
      <c r="C6777" s="465"/>
    </row>
    <row r="6778" spans="3:3" x14ac:dyDescent="0.2">
      <c r="C6778" s="465"/>
    </row>
    <row r="6779" spans="3:3" x14ac:dyDescent="0.2">
      <c r="C6779" s="465"/>
    </row>
    <row r="6780" spans="3:3" x14ac:dyDescent="0.2">
      <c r="C6780" s="465"/>
    </row>
    <row r="6781" spans="3:3" x14ac:dyDescent="0.2">
      <c r="C6781" s="465"/>
    </row>
    <row r="6782" spans="3:3" x14ac:dyDescent="0.2">
      <c r="C6782" s="465"/>
    </row>
    <row r="6783" spans="3:3" x14ac:dyDescent="0.2">
      <c r="C6783" s="465"/>
    </row>
    <row r="6784" spans="3:3" x14ac:dyDescent="0.2">
      <c r="C6784" s="465"/>
    </row>
    <row r="6785" spans="3:3" x14ac:dyDescent="0.2">
      <c r="C6785" s="465"/>
    </row>
    <row r="6786" spans="3:3" x14ac:dyDescent="0.2">
      <c r="C6786" s="465"/>
    </row>
    <row r="6787" spans="3:3" x14ac:dyDescent="0.2">
      <c r="C6787" s="465"/>
    </row>
    <row r="6788" spans="3:3" x14ac:dyDescent="0.2">
      <c r="C6788" s="465"/>
    </row>
    <row r="6789" spans="3:3" x14ac:dyDescent="0.2">
      <c r="C6789" s="465"/>
    </row>
    <row r="6790" spans="3:3" x14ac:dyDescent="0.2">
      <c r="C6790" s="465"/>
    </row>
    <row r="6791" spans="3:3" x14ac:dyDescent="0.2">
      <c r="C6791" s="465"/>
    </row>
    <row r="6792" spans="3:3" x14ac:dyDescent="0.2">
      <c r="C6792" s="465"/>
    </row>
    <row r="6793" spans="3:3" x14ac:dyDescent="0.2">
      <c r="C6793" s="465"/>
    </row>
    <row r="6794" spans="3:3" x14ac:dyDescent="0.2">
      <c r="C6794" s="465"/>
    </row>
    <row r="6795" spans="3:3" x14ac:dyDescent="0.2">
      <c r="C6795" s="465"/>
    </row>
    <row r="6796" spans="3:3" x14ac:dyDescent="0.2">
      <c r="C6796" s="465"/>
    </row>
    <row r="6797" spans="3:3" x14ac:dyDescent="0.2">
      <c r="C6797" s="465"/>
    </row>
    <row r="6798" spans="3:3" x14ac:dyDescent="0.2">
      <c r="C6798" s="465"/>
    </row>
    <row r="6799" spans="3:3" x14ac:dyDescent="0.2">
      <c r="C6799" s="465"/>
    </row>
    <row r="6800" spans="3:3" x14ac:dyDescent="0.2">
      <c r="C6800" s="465"/>
    </row>
    <row r="6801" spans="3:3" x14ac:dyDescent="0.2">
      <c r="C6801" s="465"/>
    </row>
    <row r="6802" spans="3:3" x14ac:dyDescent="0.2">
      <c r="C6802" s="465"/>
    </row>
    <row r="6803" spans="3:3" x14ac:dyDescent="0.2">
      <c r="C6803" s="465"/>
    </row>
    <row r="6804" spans="3:3" x14ac:dyDescent="0.2">
      <c r="C6804" s="465"/>
    </row>
    <row r="6805" spans="3:3" x14ac:dyDescent="0.2">
      <c r="C6805" s="465"/>
    </row>
    <row r="6806" spans="3:3" x14ac:dyDescent="0.2">
      <c r="C6806" s="465"/>
    </row>
    <row r="6807" spans="3:3" x14ac:dyDescent="0.2">
      <c r="C6807" s="465"/>
    </row>
    <row r="6808" spans="3:3" x14ac:dyDescent="0.2">
      <c r="C6808" s="465"/>
    </row>
    <row r="6809" spans="3:3" x14ac:dyDescent="0.2">
      <c r="C6809" s="465"/>
    </row>
    <row r="6810" spans="3:3" x14ac:dyDescent="0.2">
      <c r="C6810" s="465"/>
    </row>
    <row r="6811" spans="3:3" x14ac:dyDescent="0.2">
      <c r="C6811" s="465"/>
    </row>
    <row r="6812" spans="3:3" x14ac:dyDescent="0.2">
      <c r="C6812" s="465"/>
    </row>
    <row r="6813" spans="3:3" x14ac:dyDescent="0.2">
      <c r="C6813" s="465"/>
    </row>
    <row r="6814" spans="3:3" x14ac:dyDescent="0.2">
      <c r="C6814" s="465"/>
    </row>
    <row r="6815" spans="3:3" x14ac:dyDescent="0.2">
      <c r="C6815" s="465"/>
    </row>
    <row r="6816" spans="3:3" x14ac:dyDescent="0.2">
      <c r="C6816" s="465"/>
    </row>
    <row r="6817" spans="3:3" x14ac:dyDescent="0.2">
      <c r="C6817" s="465"/>
    </row>
    <row r="6818" spans="3:3" x14ac:dyDescent="0.2">
      <c r="C6818" s="465"/>
    </row>
    <row r="6819" spans="3:3" x14ac:dyDescent="0.2">
      <c r="C6819" s="465"/>
    </row>
    <row r="6820" spans="3:3" x14ac:dyDescent="0.2">
      <c r="C6820" s="465"/>
    </row>
    <row r="6821" spans="3:3" x14ac:dyDescent="0.2">
      <c r="C6821" s="465"/>
    </row>
    <row r="6822" spans="3:3" x14ac:dyDescent="0.2">
      <c r="C6822" s="465"/>
    </row>
    <row r="6823" spans="3:3" x14ac:dyDescent="0.2">
      <c r="C6823" s="465"/>
    </row>
    <row r="6824" spans="3:3" x14ac:dyDescent="0.2">
      <c r="C6824" s="465"/>
    </row>
    <row r="6825" spans="3:3" x14ac:dyDescent="0.2">
      <c r="C6825" s="465"/>
    </row>
    <row r="6826" spans="3:3" x14ac:dyDescent="0.2">
      <c r="C6826" s="465"/>
    </row>
    <row r="6827" spans="3:3" x14ac:dyDescent="0.2">
      <c r="C6827" s="465"/>
    </row>
    <row r="6828" spans="3:3" x14ac:dyDescent="0.2">
      <c r="C6828" s="465"/>
    </row>
    <row r="6829" spans="3:3" x14ac:dyDescent="0.2">
      <c r="C6829" s="465"/>
    </row>
    <row r="6830" spans="3:3" x14ac:dyDescent="0.2">
      <c r="C6830" s="465"/>
    </row>
    <row r="6831" spans="3:3" x14ac:dyDescent="0.2">
      <c r="C6831" s="465"/>
    </row>
    <row r="6832" spans="3:3" x14ac:dyDescent="0.2">
      <c r="C6832" s="465"/>
    </row>
    <row r="6833" spans="3:3" x14ac:dyDescent="0.2">
      <c r="C6833" s="465"/>
    </row>
    <row r="6834" spans="3:3" x14ac:dyDescent="0.2">
      <c r="C6834" s="465"/>
    </row>
    <row r="6835" spans="3:3" x14ac:dyDescent="0.2">
      <c r="C6835" s="465"/>
    </row>
    <row r="6836" spans="3:3" x14ac:dyDescent="0.2">
      <c r="C6836" s="465"/>
    </row>
    <row r="6837" spans="3:3" x14ac:dyDescent="0.2">
      <c r="C6837" s="465"/>
    </row>
    <row r="6838" spans="3:3" x14ac:dyDescent="0.2">
      <c r="C6838" s="465"/>
    </row>
    <row r="6839" spans="3:3" x14ac:dyDescent="0.2">
      <c r="C6839" s="465"/>
    </row>
    <row r="6840" spans="3:3" x14ac:dyDescent="0.2">
      <c r="C6840" s="465"/>
    </row>
    <row r="6841" spans="3:3" x14ac:dyDescent="0.2">
      <c r="C6841" s="465"/>
    </row>
    <row r="6842" spans="3:3" x14ac:dyDescent="0.2">
      <c r="C6842" s="465"/>
    </row>
    <row r="6843" spans="3:3" x14ac:dyDescent="0.2">
      <c r="C6843" s="465"/>
    </row>
    <row r="6844" spans="3:3" x14ac:dyDescent="0.2">
      <c r="C6844" s="465"/>
    </row>
    <row r="6845" spans="3:3" x14ac:dyDescent="0.2">
      <c r="C6845" s="465"/>
    </row>
    <row r="6846" spans="3:3" x14ac:dyDescent="0.2">
      <c r="C6846" s="465"/>
    </row>
    <row r="6847" spans="3:3" x14ac:dyDescent="0.2">
      <c r="C6847" s="465"/>
    </row>
    <row r="6848" spans="3:3" x14ac:dyDescent="0.2">
      <c r="C6848" s="465"/>
    </row>
    <row r="6849" spans="3:3" x14ac:dyDescent="0.2">
      <c r="C6849" s="465"/>
    </row>
    <row r="6850" spans="3:3" x14ac:dyDescent="0.2">
      <c r="C6850" s="465"/>
    </row>
    <row r="6851" spans="3:3" x14ac:dyDescent="0.2">
      <c r="C6851" s="465"/>
    </row>
    <row r="6852" spans="3:3" x14ac:dyDescent="0.2">
      <c r="C6852" s="465"/>
    </row>
    <row r="6853" spans="3:3" x14ac:dyDescent="0.2">
      <c r="C6853" s="465"/>
    </row>
    <row r="6854" spans="3:3" x14ac:dyDescent="0.2">
      <c r="C6854" s="465"/>
    </row>
    <row r="6855" spans="3:3" x14ac:dyDescent="0.2">
      <c r="C6855" s="465"/>
    </row>
    <row r="6856" spans="3:3" x14ac:dyDescent="0.2">
      <c r="C6856" s="465"/>
    </row>
    <row r="6857" spans="3:3" x14ac:dyDescent="0.2">
      <c r="C6857" s="465"/>
    </row>
    <row r="6858" spans="3:3" x14ac:dyDescent="0.2">
      <c r="C6858" s="465"/>
    </row>
    <row r="6859" spans="3:3" x14ac:dyDescent="0.2">
      <c r="C6859" s="465"/>
    </row>
    <row r="6860" spans="3:3" x14ac:dyDescent="0.2">
      <c r="C6860" s="465"/>
    </row>
    <row r="6861" spans="3:3" x14ac:dyDescent="0.2">
      <c r="C6861" s="465"/>
    </row>
    <row r="6862" spans="3:3" x14ac:dyDescent="0.2">
      <c r="C6862" s="465"/>
    </row>
    <row r="6863" spans="3:3" x14ac:dyDescent="0.2">
      <c r="C6863" s="465"/>
    </row>
    <row r="6864" spans="3:3" x14ac:dyDescent="0.2">
      <c r="C6864" s="465"/>
    </row>
    <row r="6865" spans="3:3" x14ac:dyDescent="0.2">
      <c r="C6865" s="465"/>
    </row>
    <row r="6866" spans="3:3" x14ac:dyDescent="0.2">
      <c r="C6866" s="465"/>
    </row>
    <row r="6867" spans="3:3" x14ac:dyDescent="0.2">
      <c r="C6867" s="465"/>
    </row>
    <row r="6868" spans="3:3" x14ac:dyDescent="0.2">
      <c r="C6868" s="465"/>
    </row>
    <row r="6869" spans="3:3" x14ac:dyDescent="0.2">
      <c r="C6869" s="465"/>
    </row>
    <row r="6870" spans="3:3" x14ac:dyDescent="0.2">
      <c r="C6870" s="465"/>
    </row>
    <row r="6871" spans="3:3" x14ac:dyDescent="0.2">
      <c r="C6871" s="465"/>
    </row>
    <row r="6872" spans="3:3" x14ac:dyDescent="0.2">
      <c r="C6872" s="465"/>
    </row>
    <row r="6873" spans="3:3" x14ac:dyDescent="0.2">
      <c r="C6873" s="465"/>
    </row>
    <row r="6874" spans="3:3" x14ac:dyDescent="0.2">
      <c r="C6874" s="465"/>
    </row>
    <row r="6875" spans="3:3" x14ac:dyDescent="0.2">
      <c r="C6875" s="465"/>
    </row>
    <row r="6876" spans="3:3" x14ac:dyDescent="0.2">
      <c r="C6876" s="465"/>
    </row>
    <row r="6877" spans="3:3" x14ac:dyDescent="0.2">
      <c r="C6877" s="465"/>
    </row>
    <row r="6878" spans="3:3" x14ac:dyDescent="0.2">
      <c r="C6878" s="465"/>
    </row>
    <row r="6879" spans="3:3" x14ac:dyDescent="0.2">
      <c r="C6879" s="465"/>
    </row>
    <row r="6880" spans="3:3" x14ac:dyDescent="0.2">
      <c r="C6880" s="465"/>
    </row>
    <row r="6881" spans="3:3" x14ac:dyDescent="0.2">
      <c r="C6881" s="465"/>
    </row>
    <row r="6882" spans="3:3" x14ac:dyDescent="0.2">
      <c r="C6882" s="465"/>
    </row>
    <row r="6883" spans="3:3" x14ac:dyDescent="0.2">
      <c r="C6883" s="465"/>
    </row>
    <row r="6884" spans="3:3" x14ac:dyDescent="0.2">
      <c r="C6884" s="465"/>
    </row>
    <row r="6885" spans="3:3" x14ac:dyDescent="0.2">
      <c r="C6885" s="465"/>
    </row>
    <row r="6886" spans="3:3" x14ac:dyDescent="0.2">
      <c r="C6886" s="465"/>
    </row>
    <row r="6887" spans="3:3" x14ac:dyDescent="0.2">
      <c r="C6887" s="465"/>
    </row>
    <row r="6888" spans="3:3" x14ac:dyDescent="0.2">
      <c r="C6888" s="465"/>
    </row>
    <row r="6889" spans="3:3" x14ac:dyDescent="0.2">
      <c r="C6889" s="465"/>
    </row>
    <row r="6890" spans="3:3" x14ac:dyDescent="0.2">
      <c r="C6890" s="465"/>
    </row>
    <row r="6891" spans="3:3" x14ac:dyDescent="0.2">
      <c r="C6891" s="465"/>
    </row>
    <row r="6892" spans="3:3" x14ac:dyDescent="0.2">
      <c r="C6892" s="465"/>
    </row>
    <row r="6893" spans="3:3" x14ac:dyDescent="0.2">
      <c r="C6893" s="465"/>
    </row>
    <row r="6894" spans="3:3" x14ac:dyDescent="0.2">
      <c r="C6894" s="465"/>
    </row>
    <row r="6895" spans="3:3" x14ac:dyDescent="0.2">
      <c r="C6895" s="465"/>
    </row>
    <row r="6896" spans="3:3" x14ac:dyDescent="0.2">
      <c r="C6896" s="465"/>
    </row>
    <row r="6897" spans="3:3" x14ac:dyDescent="0.2">
      <c r="C6897" s="465"/>
    </row>
    <row r="6898" spans="3:3" x14ac:dyDescent="0.2">
      <c r="C6898" s="465"/>
    </row>
    <row r="6899" spans="3:3" x14ac:dyDescent="0.2">
      <c r="C6899" s="465"/>
    </row>
    <row r="6900" spans="3:3" x14ac:dyDescent="0.2">
      <c r="C6900" s="465"/>
    </row>
    <row r="6901" spans="3:3" x14ac:dyDescent="0.2">
      <c r="C6901" s="465"/>
    </row>
    <row r="6902" spans="3:3" x14ac:dyDescent="0.2">
      <c r="C6902" s="465"/>
    </row>
    <row r="6903" spans="3:3" x14ac:dyDescent="0.2">
      <c r="C6903" s="465"/>
    </row>
    <row r="6904" spans="3:3" x14ac:dyDescent="0.2">
      <c r="C6904" s="465"/>
    </row>
    <row r="6905" spans="3:3" x14ac:dyDescent="0.2">
      <c r="C6905" s="465"/>
    </row>
    <row r="6906" spans="3:3" x14ac:dyDescent="0.2">
      <c r="C6906" s="465"/>
    </row>
    <row r="6907" spans="3:3" x14ac:dyDescent="0.2">
      <c r="C6907" s="465"/>
    </row>
    <row r="6908" spans="3:3" x14ac:dyDescent="0.2">
      <c r="C6908" s="465"/>
    </row>
    <row r="6909" spans="3:3" x14ac:dyDescent="0.2">
      <c r="C6909" s="465"/>
    </row>
    <row r="6910" spans="3:3" x14ac:dyDescent="0.2">
      <c r="C6910" s="465"/>
    </row>
    <row r="6911" spans="3:3" x14ac:dyDescent="0.2">
      <c r="C6911" s="465"/>
    </row>
    <row r="6912" spans="3:3" x14ac:dyDescent="0.2">
      <c r="C6912" s="465"/>
    </row>
    <row r="6913" spans="3:3" x14ac:dyDescent="0.2">
      <c r="C6913" s="465"/>
    </row>
    <row r="6914" spans="3:3" x14ac:dyDescent="0.2">
      <c r="C6914" s="465"/>
    </row>
    <row r="6915" spans="3:3" x14ac:dyDescent="0.2">
      <c r="C6915" s="465"/>
    </row>
    <row r="6916" spans="3:3" x14ac:dyDescent="0.2">
      <c r="C6916" s="465"/>
    </row>
    <row r="6917" spans="3:3" x14ac:dyDescent="0.2">
      <c r="C6917" s="465"/>
    </row>
    <row r="6918" spans="3:3" x14ac:dyDescent="0.2">
      <c r="C6918" s="465"/>
    </row>
    <row r="6919" spans="3:3" x14ac:dyDescent="0.2">
      <c r="C6919" s="465"/>
    </row>
    <row r="6920" spans="3:3" x14ac:dyDescent="0.2">
      <c r="C6920" s="465"/>
    </row>
    <row r="6921" spans="3:3" x14ac:dyDescent="0.2">
      <c r="C6921" s="465"/>
    </row>
    <row r="6922" spans="3:3" x14ac:dyDescent="0.2">
      <c r="C6922" s="465"/>
    </row>
    <row r="6923" spans="3:3" x14ac:dyDescent="0.2">
      <c r="C6923" s="465"/>
    </row>
    <row r="6924" spans="3:3" x14ac:dyDescent="0.2">
      <c r="C6924" s="465"/>
    </row>
    <row r="6925" spans="3:3" x14ac:dyDescent="0.2">
      <c r="C6925" s="465"/>
    </row>
    <row r="6926" spans="3:3" x14ac:dyDescent="0.2">
      <c r="C6926" s="465"/>
    </row>
    <row r="6927" spans="3:3" x14ac:dyDescent="0.2">
      <c r="C6927" s="465"/>
    </row>
    <row r="6928" spans="3:3" x14ac:dyDescent="0.2">
      <c r="C6928" s="465"/>
    </row>
    <row r="6929" spans="3:3" x14ac:dyDescent="0.2">
      <c r="C6929" s="465"/>
    </row>
    <row r="6930" spans="3:3" x14ac:dyDescent="0.2">
      <c r="C6930" s="465"/>
    </row>
    <row r="6931" spans="3:3" x14ac:dyDescent="0.2">
      <c r="C6931" s="465"/>
    </row>
    <row r="6932" spans="3:3" x14ac:dyDescent="0.2">
      <c r="C6932" s="465"/>
    </row>
    <row r="6933" spans="3:3" x14ac:dyDescent="0.2">
      <c r="C6933" s="465"/>
    </row>
    <row r="6934" spans="3:3" x14ac:dyDescent="0.2">
      <c r="C6934" s="465"/>
    </row>
    <row r="6935" spans="3:3" x14ac:dyDescent="0.2">
      <c r="C6935" s="465"/>
    </row>
    <row r="6936" spans="3:3" x14ac:dyDescent="0.2">
      <c r="C6936" s="465"/>
    </row>
    <row r="6937" spans="3:3" x14ac:dyDescent="0.2">
      <c r="C6937" s="465"/>
    </row>
    <row r="6938" spans="3:3" x14ac:dyDescent="0.2">
      <c r="C6938" s="465"/>
    </row>
    <row r="6939" spans="3:3" x14ac:dyDescent="0.2">
      <c r="C6939" s="465"/>
    </row>
    <row r="6940" spans="3:3" x14ac:dyDescent="0.2">
      <c r="C6940" s="465"/>
    </row>
    <row r="6941" spans="3:3" x14ac:dyDescent="0.2">
      <c r="C6941" s="465"/>
    </row>
    <row r="6942" spans="3:3" x14ac:dyDescent="0.2">
      <c r="C6942" s="465"/>
    </row>
    <row r="6943" spans="3:3" x14ac:dyDescent="0.2">
      <c r="C6943" s="465"/>
    </row>
    <row r="6944" spans="3:3" x14ac:dyDescent="0.2">
      <c r="C6944" s="465"/>
    </row>
    <row r="6945" spans="3:3" x14ac:dyDescent="0.2">
      <c r="C6945" s="465"/>
    </row>
    <row r="6946" spans="3:3" x14ac:dyDescent="0.2">
      <c r="C6946" s="465"/>
    </row>
    <row r="6947" spans="3:3" x14ac:dyDescent="0.2">
      <c r="C6947" s="465"/>
    </row>
    <row r="6948" spans="3:3" x14ac:dyDescent="0.2">
      <c r="C6948" s="465"/>
    </row>
    <row r="6949" spans="3:3" x14ac:dyDescent="0.2">
      <c r="C6949" s="465"/>
    </row>
    <row r="6950" spans="3:3" x14ac:dyDescent="0.2">
      <c r="C6950" s="465"/>
    </row>
    <row r="6951" spans="3:3" x14ac:dyDescent="0.2">
      <c r="C6951" s="465"/>
    </row>
    <row r="6952" spans="3:3" x14ac:dyDescent="0.2">
      <c r="C6952" s="465"/>
    </row>
    <row r="6953" spans="3:3" x14ac:dyDescent="0.2">
      <c r="C6953" s="465"/>
    </row>
    <row r="6954" spans="3:3" x14ac:dyDescent="0.2">
      <c r="C6954" s="465"/>
    </row>
    <row r="6955" spans="3:3" x14ac:dyDescent="0.2">
      <c r="C6955" s="465"/>
    </row>
    <row r="6956" spans="3:3" x14ac:dyDescent="0.2">
      <c r="C6956" s="465"/>
    </row>
    <row r="6957" spans="3:3" x14ac:dyDescent="0.2">
      <c r="C6957" s="465"/>
    </row>
    <row r="6958" spans="3:3" x14ac:dyDescent="0.2">
      <c r="C6958" s="465"/>
    </row>
    <row r="6959" spans="3:3" x14ac:dyDescent="0.2">
      <c r="C6959" s="465"/>
    </row>
    <row r="6960" spans="3:3" x14ac:dyDescent="0.2">
      <c r="C6960" s="465"/>
    </row>
    <row r="6961" spans="3:3" x14ac:dyDescent="0.2">
      <c r="C6961" s="465"/>
    </row>
    <row r="6962" spans="3:3" x14ac:dyDescent="0.2">
      <c r="C6962" s="465"/>
    </row>
    <row r="6963" spans="3:3" x14ac:dyDescent="0.2">
      <c r="C6963" s="465"/>
    </row>
    <row r="6964" spans="3:3" x14ac:dyDescent="0.2">
      <c r="C6964" s="465"/>
    </row>
    <row r="6965" spans="3:3" x14ac:dyDescent="0.2">
      <c r="C6965" s="465"/>
    </row>
    <row r="6966" spans="3:3" x14ac:dyDescent="0.2">
      <c r="C6966" s="465"/>
    </row>
    <row r="6967" spans="3:3" x14ac:dyDescent="0.2">
      <c r="C6967" s="465"/>
    </row>
    <row r="6968" spans="3:3" x14ac:dyDescent="0.2">
      <c r="C6968" s="465"/>
    </row>
    <row r="6969" spans="3:3" x14ac:dyDescent="0.2">
      <c r="C6969" s="465"/>
    </row>
    <row r="6970" spans="3:3" x14ac:dyDescent="0.2">
      <c r="C6970" s="465"/>
    </row>
    <row r="6971" spans="3:3" x14ac:dyDescent="0.2">
      <c r="C6971" s="465"/>
    </row>
    <row r="6972" spans="3:3" x14ac:dyDescent="0.2">
      <c r="C6972" s="465"/>
    </row>
    <row r="6973" spans="3:3" x14ac:dyDescent="0.2">
      <c r="C6973" s="465"/>
    </row>
    <row r="6974" spans="3:3" x14ac:dyDescent="0.2">
      <c r="C6974" s="465"/>
    </row>
    <row r="6975" spans="3:3" x14ac:dyDescent="0.2">
      <c r="C6975" s="465"/>
    </row>
    <row r="6976" spans="3:3" x14ac:dyDescent="0.2">
      <c r="C6976" s="465"/>
    </row>
    <row r="6977" spans="3:3" x14ac:dyDescent="0.2">
      <c r="C6977" s="465"/>
    </row>
    <row r="6978" spans="3:3" x14ac:dyDescent="0.2">
      <c r="C6978" s="465"/>
    </row>
    <row r="6979" spans="3:3" x14ac:dyDescent="0.2">
      <c r="C6979" s="465"/>
    </row>
    <row r="6980" spans="3:3" x14ac:dyDescent="0.2">
      <c r="C6980" s="465"/>
    </row>
    <row r="6981" spans="3:3" x14ac:dyDescent="0.2">
      <c r="C6981" s="465"/>
    </row>
    <row r="6982" spans="3:3" x14ac:dyDescent="0.2">
      <c r="C6982" s="465"/>
    </row>
    <row r="6983" spans="3:3" x14ac:dyDescent="0.2">
      <c r="C6983" s="465"/>
    </row>
    <row r="6984" spans="3:3" x14ac:dyDescent="0.2">
      <c r="C6984" s="465"/>
    </row>
    <row r="6985" spans="3:3" x14ac:dyDescent="0.2">
      <c r="C6985" s="465"/>
    </row>
    <row r="6986" spans="3:3" x14ac:dyDescent="0.2">
      <c r="C6986" s="465"/>
    </row>
    <row r="6987" spans="3:3" x14ac:dyDescent="0.2">
      <c r="C6987" s="465"/>
    </row>
    <row r="6988" spans="3:3" x14ac:dyDescent="0.2">
      <c r="C6988" s="465"/>
    </row>
    <row r="6989" spans="3:3" x14ac:dyDescent="0.2">
      <c r="C6989" s="465"/>
    </row>
    <row r="6990" spans="3:3" x14ac:dyDescent="0.2">
      <c r="C6990" s="465"/>
    </row>
    <row r="6991" spans="3:3" x14ac:dyDescent="0.2">
      <c r="C6991" s="465"/>
    </row>
    <row r="6992" spans="3:3" x14ac:dyDescent="0.2">
      <c r="C6992" s="465"/>
    </row>
    <row r="6993" spans="3:3" x14ac:dyDescent="0.2">
      <c r="C6993" s="465"/>
    </row>
    <row r="6994" spans="3:3" x14ac:dyDescent="0.2">
      <c r="C6994" s="465"/>
    </row>
    <row r="6995" spans="3:3" x14ac:dyDescent="0.2">
      <c r="C6995" s="465"/>
    </row>
    <row r="6996" spans="3:3" x14ac:dyDescent="0.2">
      <c r="C6996" s="465"/>
    </row>
    <row r="6997" spans="3:3" x14ac:dyDescent="0.2">
      <c r="C6997" s="465"/>
    </row>
    <row r="6998" spans="3:3" x14ac:dyDescent="0.2">
      <c r="C6998" s="465"/>
    </row>
    <row r="6999" spans="3:3" x14ac:dyDescent="0.2">
      <c r="C6999" s="465"/>
    </row>
    <row r="7000" spans="3:3" x14ac:dyDescent="0.2">
      <c r="C7000" s="465"/>
    </row>
    <row r="7001" spans="3:3" x14ac:dyDescent="0.2">
      <c r="C7001" s="465"/>
    </row>
    <row r="7002" spans="3:3" x14ac:dyDescent="0.2">
      <c r="C7002" s="465"/>
    </row>
    <row r="7003" spans="3:3" x14ac:dyDescent="0.2">
      <c r="C7003" s="465"/>
    </row>
    <row r="7004" spans="3:3" x14ac:dyDescent="0.2">
      <c r="C7004" s="465"/>
    </row>
    <row r="7005" spans="3:3" x14ac:dyDescent="0.2">
      <c r="C7005" s="465"/>
    </row>
    <row r="7006" spans="3:3" x14ac:dyDescent="0.2">
      <c r="C7006" s="465"/>
    </row>
    <row r="7007" spans="3:3" x14ac:dyDescent="0.2">
      <c r="C7007" s="465"/>
    </row>
    <row r="7008" spans="3:3" x14ac:dyDescent="0.2">
      <c r="C7008" s="465"/>
    </row>
    <row r="7009" spans="3:3" x14ac:dyDescent="0.2">
      <c r="C7009" s="465"/>
    </row>
    <row r="7010" spans="3:3" x14ac:dyDescent="0.2">
      <c r="C7010" s="465"/>
    </row>
    <row r="7011" spans="3:3" x14ac:dyDescent="0.2">
      <c r="C7011" s="465"/>
    </row>
    <row r="7012" spans="3:3" x14ac:dyDescent="0.2">
      <c r="C7012" s="465"/>
    </row>
    <row r="7013" spans="3:3" x14ac:dyDescent="0.2">
      <c r="C7013" s="465"/>
    </row>
    <row r="7014" spans="3:3" x14ac:dyDescent="0.2">
      <c r="C7014" s="465"/>
    </row>
    <row r="7015" spans="3:3" x14ac:dyDescent="0.2">
      <c r="C7015" s="465"/>
    </row>
    <row r="7016" spans="3:3" x14ac:dyDescent="0.2">
      <c r="C7016" s="465"/>
    </row>
    <row r="7017" spans="3:3" x14ac:dyDescent="0.2">
      <c r="C7017" s="465"/>
    </row>
    <row r="7018" spans="3:3" x14ac:dyDescent="0.2">
      <c r="C7018" s="465"/>
    </row>
    <row r="7019" spans="3:3" x14ac:dyDescent="0.2">
      <c r="C7019" s="465"/>
    </row>
    <row r="7020" spans="3:3" x14ac:dyDescent="0.2">
      <c r="C7020" s="465"/>
    </row>
    <row r="7021" spans="3:3" x14ac:dyDescent="0.2">
      <c r="C7021" s="465"/>
    </row>
    <row r="7022" spans="3:3" x14ac:dyDescent="0.2">
      <c r="C7022" s="465"/>
    </row>
    <row r="7023" spans="3:3" x14ac:dyDescent="0.2">
      <c r="C7023" s="465"/>
    </row>
    <row r="7024" spans="3:3" x14ac:dyDescent="0.2">
      <c r="C7024" s="465"/>
    </row>
    <row r="7025" spans="3:3" x14ac:dyDescent="0.2">
      <c r="C7025" s="465"/>
    </row>
    <row r="7026" spans="3:3" x14ac:dyDescent="0.2">
      <c r="C7026" s="465"/>
    </row>
    <row r="7027" spans="3:3" x14ac:dyDescent="0.2">
      <c r="C7027" s="465"/>
    </row>
    <row r="7028" spans="3:3" x14ac:dyDescent="0.2">
      <c r="C7028" s="465"/>
    </row>
    <row r="7029" spans="3:3" x14ac:dyDescent="0.2">
      <c r="C7029" s="465"/>
    </row>
    <row r="7030" spans="3:3" x14ac:dyDescent="0.2">
      <c r="C7030" s="465"/>
    </row>
    <row r="7031" spans="3:3" x14ac:dyDescent="0.2">
      <c r="C7031" s="465"/>
    </row>
    <row r="7032" spans="3:3" x14ac:dyDescent="0.2">
      <c r="C7032" s="465"/>
    </row>
    <row r="7033" spans="3:3" x14ac:dyDescent="0.2">
      <c r="C7033" s="465"/>
    </row>
    <row r="7034" spans="3:3" x14ac:dyDescent="0.2">
      <c r="C7034" s="465"/>
    </row>
    <row r="7035" spans="3:3" x14ac:dyDescent="0.2">
      <c r="C7035" s="465"/>
    </row>
    <row r="7036" spans="3:3" x14ac:dyDescent="0.2">
      <c r="C7036" s="465"/>
    </row>
    <row r="7037" spans="3:3" x14ac:dyDescent="0.2">
      <c r="C7037" s="465"/>
    </row>
    <row r="7038" spans="3:3" x14ac:dyDescent="0.2">
      <c r="C7038" s="465"/>
    </row>
    <row r="7039" spans="3:3" x14ac:dyDescent="0.2">
      <c r="C7039" s="465"/>
    </row>
    <row r="7040" spans="3:3" x14ac:dyDescent="0.2">
      <c r="C7040" s="465"/>
    </row>
    <row r="7041" spans="3:3" x14ac:dyDescent="0.2">
      <c r="C7041" s="465"/>
    </row>
    <row r="7042" spans="3:3" x14ac:dyDescent="0.2">
      <c r="C7042" s="465"/>
    </row>
    <row r="7043" spans="3:3" x14ac:dyDescent="0.2">
      <c r="C7043" s="465"/>
    </row>
    <row r="7044" spans="3:3" x14ac:dyDescent="0.2">
      <c r="C7044" s="465"/>
    </row>
    <row r="7045" spans="3:3" x14ac:dyDescent="0.2">
      <c r="C7045" s="465"/>
    </row>
    <row r="7046" spans="3:3" x14ac:dyDescent="0.2">
      <c r="C7046" s="465"/>
    </row>
    <row r="7047" spans="3:3" x14ac:dyDescent="0.2">
      <c r="C7047" s="465"/>
    </row>
    <row r="7048" spans="3:3" x14ac:dyDescent="0.2">
      <c r="C7048" s="465"/>
    </row>
    <row r="7049" spans="3:3" x14ac:dyDescent="0.2">
      <c r="C7049" s="465"/>
    </row>
    <row r="7050" spans="3:3" x14ac:dyDescent="0.2">
      <c r="C7050" s="465"/>
    </row>
    <row r="7051" spans="3:3" x14ac:dyDescent="0.2">
      <c r="C7051" s="465"/>
    </row>
    <row r="7052" spans="3:3" x14ac:dyDescent="0.2">
      <c r="C7052" s="465"/>
    </row>
    <row r="7053" spans="3:3" x14ac:dyDescent="0.2">
      <c r="C7053" s="465"/>
    </row>
    <row r="7054" spans="3:3" x14ac:dyDescent="0.2">
      <c r="C7054" s="465"/>
    </row>
    <row r="7055" spans="3:3" x14ac:dyDescent="0.2">
      <c r="C7055" s="465"/>
    </row>
    <row r="7056" spans="3:3" x14ac:dyDescent="0.2">
      <c r="C7056" s="465"/>
    </row>
    <row r="7057" spans="3:3" x14ac:dyDescent="0.2">
      <c r="C7057" s="465"/>
    </row>
    <row r="7058" spans="3:3" x14ac:dyDescent="0.2">
      <c r="C7058" s="465"/>
    </row>
    <row r="7059" spans="3:3" x14ac:dyDescent="0.2">
      <c r="C7059" s="465"/>
    </row>
    <row r="7060" spans="3:3" x14ac:dyDescent="0.2">
      <c r="C7060" s="465"/>
    </row>
    <row r="7061" spans="3:3" x14ac:dyDescent="0.2">
      <c r="C7061" s="465"/>
    </row>
    <row r="7062" spans="3:3" x14ac:dyDescent="0.2">
      <c r="C7062" s="465"/>
    </row>
    <row r="7063" spans="3:3" x14ac:dyDescent="0.2">
      <c r="C7063" s="465"/>
    </row>
    <row r="7064" spans="3:3" x14ac:dyDescent="0.2">
      <c r="C7064" s="465"/>
    </row>
    <row r="7065" spans="3:3" x14ac:dyDescent="0.2">
      <c r="C7065" s="465"/>
    </row>
    <row r="7066" spans="3:3" x14ac:dyDescent="0.2">
      <c r="C7066" s="465"/>
    </row>
    <row r="7067" spans="3:3" x14ac:dyDescent="0.2">
      <c r="C7067" s="465"/>
    </row>
    <row r="7068" spans="3:3" x14ac:dyDescent="0.2">
      <c r="C7068" s="465"/>
    </row>
    <row r="7069" spans="3:3" x14ac:dyDescent="0.2">
      <c r="C7069" s="465"/>
    </row>
    <row r="7070" spans="3:3" x14ac:dyDescent="0.2">
      <c r="C7070" s="465"/>
    </row>
    <row r="7071" spans="3:3" x14ac:dyDescent="0.2">
      <c r="C7071" s="465"/>
    </row>
    <row r="7072" spans="3:3" x14ac:dyDescent="0.2">
      <c r="C7072" s="465"/>
    </row>
    <row r="7073" spans="3:3" x14ac:dyDescent="0.2">
      <c r="C7073" s="465"/>
    </row>
    <row r="7074" spans="3:3" x14ac:dyDescent="0.2">
      <c r="C7074" s="465"/>
    </row>
    <row r="7075" spans="3:3" x14ac:dyDescent="0.2">
      <c r="C7075" s="465"/>
    </row>
    <row r="7076" spans="3:3" x14ac:dyDescent="0.2">
      <c r="C7076" s="465"/>
    </row>
    <row r="7077" spans="3:3" x14ac:dyDescent="0.2">
      <c r="C7077" s="465"/>
    </row>
    <row r="7078" spans="3:3" x14ac:dyDescent="0.2">
      <c r="C7078" s="465"/>
    </row>
    <row r="7079" spans="3:3" x14ac:dyDescent="0.2">
      <c r="C7079" s="465"/>
    </row>
    <row r="7080" spans="3:3" x14ac:dyDescent="0.2">
      <c r="C7080" s="465"/>
    </row>
    <row r="7081" spans="3:3" x14ac:dyDescent="0.2">
      <c r="C7081" s="465"/>
    </row>
    <row r="7082" spans="3:3" x14ac:dyDescent="0.2">
      <c r="C7082" s="465"/>
    </row>
    <row r="7083" spans="3:3" x14ac:dyDescent="0.2">
      <c r="C7083" s="465"/>
    </row>
    <row r="7084" spans="3:3" x14ac:dyDescent="0.2">
      <c r="C7084" s="465"/>
    </row>
    <row r="7085" spans="3:3" x14ac:dyDescent="0.2">
      <c r="C7085" s="465"/>
    </row>
    <row r="7086" spans="3:3" x14ac:dyDescent="0.2">
      <c r="C7086" s="465"/>
    </row>
    <row r="7087" spans="3:3" x14ac:dyDescent="0.2">
      <c r="C7087" s="465"/>
    </row>
    <row r="7088" spans="3:3" x14ac:dyDescent="0.2">
      <c r="C7088" s="465"/>
    </row>
    <row r="7089" spans="3:3" x14ac:dyDescent="0.2">
      <c r="C7089" s="465"/>
    </row>
    <row r="7090" spans="3:3" x14ac:dyDescent="0.2">
      <c r="C7090" s="465"/>
    </row>
    <row r="7091" spans="3:3" x14ac:dyDescent="0.2">
      <c r="C7091" s="465"/>
    </row>
    <row r="7092" spans="3:3" x14ac:dyDescent="0.2">
      <c r="C7092" s="465"/>
    </row>
    <row r="7093" spans="3:3" x14ac:dyDescent="0.2">
      <c r="C7093" s="465"/>
    </row>
    <row r="7094" spans="3:3" x14ac:dyDescent="0.2">
      <c r="C7094" s="465"/>
    </row>
    <row r="7095" spans="3:3" x14ac:dyDescent="0.2">
      <c r="C7095" s="465"/>
    </row>
    <row r="7096" spans="3:3" x14ac:dyDescent="0.2">
      <c r="C7096" s="465"/>
    </row>
    <row r="7097" spans="3:3" x14ac:dyDescent="0.2">
      <c r="C7097" s="465"/>
    </row>
    <row r="7098" spans="3:3" x14ac:dyDescent="0.2">
      <c r="C7098" s="465"/>
    </row>
    <row r="7099" spans="3:3" x14ac:dyDescent="0.2">
      <c r="C7099" s="465"/>
    </row>
    <row r="7100" spans="3:3" x14ac:dyDescent="0.2">
      <c r="C7100" s="465"/>
    </row>
    <row r="7101" spans="3:3" x14ac:dyDescent="0.2">
      <c r="C7101" s="465"/>
    </row>
    <row r="7102" spans="3:3" x14ac:dyDescent="0.2">
      <c r="C7102" s="465"/>
    </row>
    <row r="7103" spans="3:3" x14ac:dyDescent="0.2">
      <c r="C7103" s="465"/>
    </row>
    <row r="7104" spans="3:3" x14ac:dyDescent="0.2">
      <c r="C7104" s="465"/>
    </row>
    <row r="7105" spans="3:3" x14ac:dyDescent="0.2">
      <c r="C7105" s="465"/>
    </row>
    <row r="7106" spans="3:3" x14ac:dyDescent="0.2">
      <c r="C7106" s="465"/>
    </row>
    <row r="7107" spans="3:3" x14ac:dyDescent="0.2">
      <c r="C7107" s="465"/>
    </row>
    <row r="7108" spans="3:3" x14ac:dyDescent="0.2">
      <c r="C7108" s="465"/>
    </row>
    <row r="7109" spans="3:3" x14ac:dyDescent="0.2">
      <c r="C7109" s="465"/>
    </row>
    <row r="7110" spans="3:3" x14ac:dyDescent="0.2">
      <c r="C7110" s="465"/>
    </row>
    <row r="7111" spans="3:3" x14ac:dyDescent="0.2">
      <c r="C7111" s="465"/>
    </row>
    <row r="7112" spans="3:3" x14ac:dyDescent="0.2">
      <c r="C7112" s="465"/>
    </row>
    <row r="7113" spans="3:3" x14ac:dyDescent="0.2">
      <c r="C7113" s="465"/>
    </row>
    <row r="7114" spans="3:3" x14ac:dyDescent="0.2">
      <c r="C7114" s="465"/>
    </row>
    <row r="7115" spans="3:3" x14ac:dyDescent="0.2">
      <c r="C7115" s="465"/>
    </row>
    <row r="7116" spans="3:3" x14ac:dyDescent="0.2">
      <c r="C7116" s="465"/>
    </row>
    <row r="7117" spans="3:3" x14ac:dyDescent="0.2">
      <c r="C7117" s="465"/>
    </row>
    <row r="7118" spans="3:3" x14ac:dyDescent="0.2">
      <c r="C7118" s="465"/>
    </row>
    <row r="7119" spans="3:3" x14ac:dyDescent="0.2">
      <c r="C7119" s="465"/>
    </row>
    <row r="7120" spans="3:3" x14ac:dyDescent="0.2">
      <c r="C7120" s="465"/>
    </row>
    <row r="7121" spans="3:3" x14ac:dyDescent="0.2">
      <c r="C7121" s="465"/>
    </row>
    <row r="7122" spans="3:3" x14ac:dyDescent="0.2">
      <c r="C7122" s="465"/>
    </row>
    <row r="7123" spans="3:3" x14ac:dyDescent="0.2">
      <c r="C7123" s="465"/>
    </row>
    <row r="7124" spans="3:3" x14ac:dyDescent="0.2">
      <c r="C7124" s="465"/>
    </row>
    <row r="7125" spans="3:3" x14ac:dyDescent="0.2">
      <c r="C7125" s="465"/>
    </row>
    <row r="7126" spans="3:3" x14ac:dyDescent="0.2">
      <c r="C7126" s="465"/>
    </row>
    <row r="7127" spans="3:3" x14ac:dyDescent="0.2">
      <c r="C7127" s="465"/>
    </row>
    <row r="7128" spans="3:3" x14ac:dyDescent="0.2">
      <c r="C7128" s="465"/>
    </row>
    <row r="7129" spans="3:3" x14ac:dyDescent="0.2">
      <c r="C7129" s="465"/>
    </row>
    <row r="7130" spans="3:3" x14ac:dyDescent="0.2">
      <c r="C7130" s="465"/>
    </row>
    <row r="7131" spans="3:3" x14ac:dyDescent="0.2">
      <c r="C7131" s="465"/>
    </row>
    <row r="7132" spans="3:3" x14ac:dyDescent="0.2">
      <c r="C7132" s="465"/>
    </row>
    <row r="7133" spans="3:3" x14ac:dyDescent="0.2">
      <c r="C7133" s="465"/>
    </row>
    <row r="7134" spans="3:3" x14ac:dyDescent="0.2">
      <c r="C7134" s="465"/>
    </row>
    <row r="7135" spans="3:3" x14ac:dyDescent="0.2">
      <c r="C7135" s="465"/>
    </row>
    <row r="7136" spans="3:3" x14ac:dyDescent="0.2">
      <c r="C7136" s="465"/>
    </row>
    <row r="7137" spans="3:3" x14ac:dyDescent="0.2">
      <c r="C7137" s="465"/>
    </row>
    <row r="7138" spans="3:3" x14ac:dyDescent="0.2">
      <c r="C7138" s="465"/>
    </row>
    <row r="7139" spans="3:3" x14ac:dyDescent="0.2">
      <c r="C7139" s="465"/>
    </row>
    <row r="7140" spans="3:3" x14ac:dyDescent="0.2">
      <c r="C7140" s="465"/>
    </row>
    <row r="7141" spans="3:3" x14ac:dyDescent="0.2">
      <c r="C7141" s="465"/>
    </row>
    <row r="7142" spans="3:3" x14ac:dyDescent="0.2">
      <c r="C7142" s="465"/>
    </row>
    <row r="7143" spans="3:3" x14ac:dyDescent="0.2">
      <c r="C7143" s="465"/>
    </row>
    <row r="7144" spans="3:3" x14ac:dyDescent="0.2">
      <c r="C7144" s="465"/>
    </row>
    <row r="7145" spans="3:3" x14ac:dyDescent="0.2">
      <c r="C7145" s="465"/>
    </row>
    <row r="7146" spans="3:3" x14ac:dyDescent="0.2">
      <c r="C7146" s="465"/>
    </row>
    <row r="7147" spans="3:3" x14ac:dyDescent="0.2">
      <c r="C7147" s="465"/>
    </row>
    <row r="7148" spans="3:3" x14ac:dyDescent="0.2">
      <c r="C7148" s="465"/>
    </row>
    <row r="7149" spans="3:3" x14ac:dyDescent="0.2">
      <c r="C7149" s="465"/>
    </row>
    <row r="7150" spans="3:3" x14ac:dyDescent="0.2">
      <c r="C7150" s="465"/>
    </row>
    <row r="7151" spans="3:3" x14ac:dyDescent="0.2">
      <c r="C7151" s="465"/>
    </row>
    <row r="7152" spans="3:3" x14ac:dyDescent="0.2">
      <c r="C7152" s="465"/>
    </row>
    <row r="7153" spans="3:3" x14ac:dyDescent="0.2">
      <c r="C7153" s="465"/>
    </row>
    <row r="7154" spans="3:3" x14ac:dyDescent="0.2">
      <c r="C7154" s="465"/>
    </row>
    <row r="7155" spans="3:3" x14ac:dyDescent="0.2">
      <c r="C7155" s="465"/>
    </row>
    <row r="7156" spans="3:3" x14ac:dyDescent="0.2">
      <c r="C7156" s="465"/>
    </row>
    <row r="7157" spans="3:3" x14ac:dyDescent="0.2">
      <c r="C7157" s="465"/>
    </row>
    <row r="7158" spans="3:3" x14ac:dyDescent="0.2">
      <c r="C7158" s="465"/>
    </row>
    <row r="7159" spans="3:3" x14ac:dyDescent="0.2">
      <c r="C7159" s="465"/>
    </row>
    <row r="7160" spans="3:3" x14ac:dyDescent="0.2">
      <c r="C7160" s="465"/>
    </row>
    <row r="7161" spans="3:3" x14ac:dyDescent="0.2">
      <c r="C7161" s="465"/>
    </row>
    <row r="7162" spans="3:3" x14ac:dyDescent="0.2">
      <c r="C7162" s="465"/>
    </row>
    <row r="7163" spans="3:3" x14ac:dyDescent="0.2">
      <c r="C7163" s="465"/>
    </row>
    <row r="7164" spans="3:3" x14ac:dyDescent="0.2">
      <c r="C7164" s="465"/>
    </row>
    <row r="7165" spans="3:3" x14ac:dyDescent="0.2">
      <c r="C7165" s="465"/>
    </row>
    <row r="7166" spans="3:3" x14ac:dyDescent="0.2">
      <c r="C7166" s="465"/>
    </row>
    <row r="7167" spans="3:3" x14ac:dyDescent="0.2">
      <c r="C7167" s="465"/>
    </row>
    <row r="7168" spans="3:3" x14ac:dyDescent="0.2">
      <c r="C7168" s="465"/>
    </row>
    <row r="7169" spans="3:3" x14ac:dyDescent="0.2">
      <c r="C7169" s="465"/>
    </row>
    <row r="7170" spans="3:3" x14ac:dyDescent="0.2">
      <c r="C7170" s="465"/>
    </row>
    <row r="7171" spans="3:3" x14ac:dyDescent="0.2">
      <c r="C7171" s="465"/>
    </row>
    <row r="7172" spans="3:3" x14ac:dyDescent="0.2">
      <c r="C7172" s="465"/>
    </row>
    <row r="7173" spans="3:3" x14ac:dyDescent="0.2">
      <c r="C7173" s="465"/>
    </row>
    <row r="7174" spans="3:3" x14ac:dyDescent="0.2">
      <c r="C7174" s="465"/>
    </row>
    <row r="7175" spans="3:3" x14ac:dyDescent="0.2">
      <c r="C7175" s="465"/>
    </row>
    <row r="7176" spans="3:3" x14ac:dyDescent="0.2">
      <c r="C7176" s="465"/>
    </row>
    <row r="7177" spans="3:3" x14ac:dyDescent="0.2">
      <c r="C7177" s="465"/>
    </row>
    <row r="7178" spans="3:3" x14ac:dyDescent="0.2">
      <c r="C7178" s="465"/>
    </row>
    <row r="7179" spans="3:3" x14ac:dyDescent="0.2">
      <c r="C7179" s="465"/>
    </row>
    <row r="7180" spans="3:3" x14ac:dyDescent="0.2">
      <c r="C7180" s="465"/>
    </row>
    <row r="7181" spans="3:3" x14ac:dyDescent="0.2">
      <c r="C7181" s="465"/>
    </row>
    <row r="7182" spans="3:3" x14ac:dyDescent="0.2">
      <c r="C7182" s="465"/>
    </row>
    <row r="7183" spans="3:3" x14ac:dyDescent="0.2">
      <c r="C7183" s="465"/>
    </row>
    <row r="7184" spans="3:3" x14ac:dyDescent="0.2">
      <c r="C7184" s="465"/>
    </row>
    <row r="7185" spans="3:3" x14ac:dyDescent="0.2">
      <c r="C7185" s="465"/>
    </row>
    <row r="7186" spans="3:3" x14ac:dyDescent="0.2">
      <c r="C7186" s="465"/>
    </row>
    <row r="7187" spans="3:3" x14ac:dyDescent="0.2">
      <c r="C7187" s="465"/>
    </row>
    <row r="7188" spans="3:3" x14ac:dyDescent="0.2">
      <c r="C7188" s="465"/>
    </row>
    <row r="7189" spans="3:3" x14ac:dyDescent="0.2">
      <c r="C7189" s="465"/>
    </row>
    <row r="7190" spans="3:3" x14ac:dyDescent="0.2">
      <c r="C7190" s="465"/>
    </row>
    <row r="7191" spans="3:3" x14ac:dyDescent="0.2">
      <c r="C7191" s="465"/>
    </row>
    <row r="7192" spans="3:3" x14ac:dyDescent="0.2">
      <c r="C7192" s="465"/>
    </row>
    <row r="7193" spans="3:3" x14ac:dyDescent="0.2">
      <c r="C7193" s="465"/>
    </row>
    <row r="7194" spans="3:3" x14ac:dyDescent="0.2">
      <c r="C7194" s="465"/>
    </row>
    <row r="7195" spans="3:3" x14ac:dyDescent="0.2">
      <c r="C7195" s="465"/>
    </row>
    <row r="7196" spans="3:3" x14ac:dyDescent="0.2">
      <c r="C7196" s="465"/>
    </row>
    <row r="7197" spans="3:3" x14ac:dyDescent="0.2">
      <c r="C7197" s="465"/>
    </row>
    <row r="7198" spans="3:3" x14ac:dyDescent="0.2">
      <c r="C7198" s="465"/>
    </row>
    <row r="7199" spans="3:3" x14ac:dyDescent="0.2">
      <c r="C7199" s="465"/>
    </row>
    <row r="7200" spans="3:3" x14ac:dyDescent="0.2">
      <c r="C7200" s="465"/>
    </row>
    <row r="7201" spans="3:3" x14ac:dyDescent="0.2">
      <c r="C7201" s="465"/>
    </row>
    <row r="7202" spans="3:3" x14ac:dyDescent="0.2">
      <c r="C7202" s="465"/>
    </row>
    <row r="7203" spans="3:3" x14ac:dyDescent="0.2">
      <c r="C7203" s="465"/>
    </row>
    <row r="7204" spans="3:3" x14ac:dyDescent="0.2">
      <c r="C7204" s="465"/>
    </row>
    <row r="7205" spans="3:3" x14ac:dyDescent="0.2">
      <c r="C7205" s="465"/>
    </row>
    <row r="7206" spans="3:3" x14ac:dyDescent="0.2">
      <c r="C7206" s="465"/>
    </row>
    <row r="7207" spans="3:3" x14ac:dyDescent="0.2">
      <c r="C7207" s="465"/>
    </row>
    <row r="7208" spans="3:3" x14ac:dyDescent="0.2">
      <c r="C7208" s="465"/>
    </row>
    <row r="7209" spans="3:3" x14ac:dyDescent="0.2">
      <c r="C7209" s="465"/>
    </row>
    <row r="7210" spans="3:3" x14ac:dyDescent="0.2">
      <c r="C7210" s="465"/>
    </row>
    <row r="7211" spans="3:3" x14ac:dyDescent="0.2">
      <c r="C7211" s="465"/>
    </row>
    <row r="7212" spans="3:3" x14ac:dyDescent="0.2">
      <c r="C7212" s="465"/>
    </row>
    <row r="7213" spans="3:3" x14ac:dyDescent="0.2">
      <c r="C7213" s="465"/>
    </row>
    <row r="7214" spans="3:3" x14ac:dyDescent="0.2">
      <c r="C7214" s="465"/>
    </row>
    <row r="7215" spans="3:3" x14ac:dyDescent="0.2">
      <c r="C7215" s="465"/>
    </row>
    <row r="7216" spans="3:3" x14ac:dyDescent="0.2">
      <c r="C7216" s="465"/>
    </row>
    <row r="7217" spans="3:3" x14ac:dyDescent="0.2">
      <c r="C7217" s="465"/>
    </row>
    <row r="7218" spans="3:3" x14ac:dyDescent="0.2">
      <c r="C7218" s="465"/>
    </row>
    <row r="7219" spans="3:3" x14ac:dyDescent="0.2">
      <c r="C7219" s="465"/>
    </row>
    <row r="7220" spans="3:3" x14ac:dyDescent="0.2">
      <c r="C7220" s="465"/>
    </row>
    <row r="7221" spans="3:3" x14ac:dyDescent="0.2">
      <c r="C7221" s="465"/>
    </row>
    <row r="7222" spans="3:3" x14ac:dyDescent="0.2">
      <c r="C7222" s="465"/>
    </row>
    <row r="7223" spans="3:3" x14ac:dyDescent="0.2">
      <c r="C7223" s="465"/>
    </row>
    <row r="7224" spans="3:3" x14ac:dyDescent="0.2">
      <c r="C7224" s="465"/>
    </row>
    <row r="7225" spans="3:3" x14ac:dyDescent="0.2">
      <c r="C7225" s="465"/>
    </row>
    <row r="7226" spans="3:3" x14ac:dyDescent="0.2">
      <c r="C7226" s="465"/>
    </row>
    <row r="7227" spans="3:3" x14ac:dyDescent="0.2">
      <c r="C7227" s="465"/>
    </row>
    <row r="7228" spans="3:3" x14ac:dyDescent="0.2">
      <c r="C7228" s="465"/>
    </row>
    <row r="7229" spans="3:3" x14ac:dyDescent="0.2">
      <c r="C7229" s="465"/>
    </row>
    <row r="7230" spans="3:3" x14ac:dyDescent="0.2">
      <c r="C7230" s="465"/>
    </row>
    <row r="7231" spans="3:3" x14ac:dyDescent="0.2">
      <c r="C7231" s="465"/>
    </row>
    <row r="7232" spans="3:3" x14ac:dyDescent="0.2">
      <c r="C7232" s="465"/>
    </row>
    <row r="7233" spans="3:3" x14ac:dyDescent="0.2">
      <c r="C7233" s="465"/>
    </row>
    <row r="7234" spans="3:3" x14ac:dyDescent="0.2">
      <c r="C7234" s="465"/>
    </row>
    <row r="7235" spans="3:3" x14ac:dyDescent="0.2">
      <c r="C7235" s="465"/>
    </row>
    <row r="7236" spans="3:3" x14ac:dyDescent="0.2">
      <c r="C7236" s="465"/>
    </row>
    <row r="7237" spans="3:3" x14ac:dyDescent="0.2">
      <c r="C7237" s="465"/>
    </row>
    <row r="7238" spans="3:3" x14ac:dyDescent="0.2">
      <c r="C7238" s="465"/>
    </row>
    <row r="7239" spans="3:3" x14ac:dyDescent="0.2">
      <c r="C7239" s="465"/>
    </row>
    <row r="7240" spans="3:3" x14ac:dyDescent="0.2">
      <c r="C7240" s="465"/>
    </row>
    <row r="7241" spans="3:3" x14ac:dyDescent="0.2">
      <c r="C7241" s="465"/>
    </row>
    <row r="7242" spans="3:3" x14ac:dyDescent="0.2">
      <c r="C7242" s="465"/>
    </row>
    <row r="7243" spans="3:3" x14ac:dyDescent="0.2">
      <c r="C7243" s="465"/>
    </row>
    <row r="7244" spans="3:3" x14ac:dyDescent="0.2">
      <c r="C7244" s="465"/>
    </row>
    <row r="7245" spans="3:3" x14ac:dyDescent="0.2">
      <c r="C7245" s="465"/>
    </row>
    <row r="7246" spans="3:3" x14ac:dyDescent="0.2">
      <c r="C7246" s="465"/>
    </row>
    <row r="7247" spans="3:3" x14ac:dyDescent="0.2">
      <c r="C7247" s="465"/>
    </row>
    <row r="7248" spans="3:3" x14ac:dyDescent="0.2">
      <c r="C7248" s="465"/>
    </row>
    <row r="7249" spans="3:3" x14ac:dyDescent="0.2">
      <c r="C7249" s="465"/>
    </row>
    <row r="7250" spans="3:3" x14ac:dyDescent="0.2">
      <c r="C7250" s="465"/>
    </row>
    <row r="7251" spans="3:3" x14ac:dyDescent="0.2">
      <c r="C7251" s="465"/>
    </row>
    <row r="7252" spans="3:3" x14ac:dyDescent="0.2">
      <c r="C7252" s="465"/>
    </row>
    <row r="7253" spans="3:3" x14ac:dyDescent="0.2">
      <c r="C7253" s="465"/>
    </row>
    <row r="7254" spans="3:3" x14ac:dyDescent="0.2">
      <c r="C7254" s="465"/>
    </row>
    <row r="7255" spans="3:3" x14ac:dyDescent="0.2">
      <c r="C7255" s="465"/>
    </row>
    <row r="7256" spans="3:3" x14ac:dyDescent="0.2">
      <c r="C7256" s="465"/>
    </row>
    <row r="7257" spans="3:3" x14ac:dyDescent="0.2">
      <c r="C7257" s="465"/>
    </row>
    <row r="7258" spans="3:3" x14ac:dyDescent="0.2">
      <c r="C7258" s="465"/>
    </row>
    <row r="7259" spans="3:3" x14ac:dyDescent="0.2">
      <c r="C7259" s="465"/>
    </row>
    <row r="7260" spans="3:3" x14ac:dyDescent="0.2">
      <c r="C7260" s="465"/>
    </row>
    <row r="7261" spans="3:3" x14ac:dyDescent="0.2">
      <c r="C7261" s="465"/>
    </row>
    <row r="7262" spans="3:3" x14ac:dyDescent="0.2">
      <c r="C7262" s="465"/>
    </row>
    <row r="7263" spans="3:3" x14ac:dyDescent="0.2">
      <c r="C7263" s="465"/>
    </row>
    <row r="7264" spans="3:3" x14ac:dyDescent="0.2">
      <c r="C7264" s="465"/>
    </row>
    <row r="7265" spans="3:3" x14ac:dyDescent="0.2">
      <c r="C7265" s="465"/>
    </row>
    <row r="7266" spans="3:3" x14ac:dyDescent="0.2">
      <c r="C7266" s="465"/>
    </row>
    <row r="7267" spans="3:3" x14ac:dyDescent="0.2">
      <c r="C7267" s="465"/>
    </row>
    <row r="7268" spans="3:3" x14ac:dyDescent="0.2">
      <c r="C7268" s="465"/>
    </row>
    <row r="7269" spans="3:3" x14ac:dyDescent="0.2">
      <c r="C7269" s="465"/>
    </row>
    <row r="7270" spans="3:3" x14ac:dyDescent="0.2">
      <c r="C7270" s="465"/>
    </row>
    <row r="7271" spans="3:3" x14ac:dyDescent="0.2">
      <c r="C7271" s="465"/>
    </row>
    <row r="7272" spans="3:3" x14ac:dyDescent="0.2">
      <c r="C7272" s="465"/>
    </row>
    <row r="7273" spans="3:3" x14ac:dyDescent="0.2">
      <c r="C7273" s="465"/>
    </row>
    <row r="7274" spans="3:3" x14ac:dyDescent="0.2">
      <c r="C7274" s="465"/>
    </row>
    <row r="7275" spans="3:3" x14ac:dyDescent="0.2">
      <c r="C7275" s="465"/>
    </row>
    <row r="7276" spans="3:3" x14ac:dyDescent="0.2">
      <c r="C7276" s="465"/>
    </row>
    <row r="7277" spans="3:3" x14ac:dyDescent="0.2">
      <c r="C7277" s="465"/>
    </row>
    <row r="7278" spans="3:3" x14ac:dyDescent="0.2">
      <c r="C7278" s="465"/>
    </row>
    <row r="7279" spans="3:3" x14ac:dyDescent="0.2">
      <c r="C7279" s="465"/>
    </row>
    <row r="7280" spans="3:3" x14ac:dyDescent="0.2">
      <c r="C7280" s="465"/>
    </row>
    <row r="7281" spans="3:3" x14ac:dyDescent="0.2">
      <c r="C7281" s="465"/>
    </row>
    <row r="7282" spans="3:3" x14ac:dyDescent="0.2">
      <c r="C7282" s="465"/>
    </row>
    <row r="7283" spans="3:3" x14ac:dyDescent="0.2">
      <c r="C7283" s="465"/>
    </row>
    <row r="7284" spans="3:3" x14ac:dyDescent="0.2">
      <c r="C7284" s="465"/>
    </row>
    <row r="7285" spans="3:3" x14ac:dyDescent="0.2">
      <c r="C7285" s="465"/>
    </row>
    <row r="7286" spans="3:3" x14ac:dyDescent="0.2">
      <c r="C7286" s="465"/>
    </row>
    <row r="7287" spans="3:3" x14ac:dyDescent="0.2">
      <c r="C7287" s="465"/>
    </row>
    <row r="7288" spans="3:3" x14ac:dyDescent="0.2">
      <c r="C7288" s="465"/>
    </row>
    <row r="7289" spans="3:3" x14ac:dyDescent="0.2">
      <c r="C7289" s="465"/>
    </row>
    <row r="7290" spans="3:3" x14ac:dyDescent="0.2">
      <c r="C7290" s="465"/>
    </row>
    <row r="7291" spans="3:3" x14ac:dyDescent="0.2">
      <c r="C7291" s="465"/>
    </row>
    <row r="7292" spans="3:3" x14ac:dyDescent="0.2">
      <c r="C7292" s="465"/>
    </row>
    <row r="7293" spans="3:3" x14ac:dyDescent="0.2">
      <c r="C7293" s="465"/>
    </row>
    <row r="7294" spans="3:3" x14ac:dyDescent="0.2">
      <c r="C7294" s="465"/>
    </row>
    <row r="7295" spans="3:3" x14ac:dyDescent="0.2">
      <c r="C7295" s="465"/>
    </row>
    <row r="7296" spans="3:3" x14ac:dyDescent="0.2">
      <c r="C7296" s="465"/>
    </row>
    <row r="7297" spans="3:3" x14ac:dyDescent="0.2">
      <c r="C7297" s="465"/>
    </row>
    <row r="7298" spans="3:3" x14ac:dyDescent="0.2">
      <c r="C7298" s="465"/>
    </row>
    <row r="7299" spans="3:3" x14ac:dyDescent="0.2">
      <c r="C7299" s="465"/>
    </row>
    <row r="7300" spans="3:3" x14ac:dyDescent="0.2">
      <c r="C7300" s="465"/>
    </row>
    <row r="7301" spans="3:3" x14ac:dyDescent="0.2">
      <c r="C7301" s="465"/>
    </row>
    <row r="7302" spans="3:3" x14ac:dyDescent="0.2">
      <c r="C7302" s="465"/>
    </row>
    <row r="7303" spans="3:3" x14ac:dyDescent="0.2">
      <c r="C7303" s="465"/>
    </row>
    <row r="7304" spans="3:3" x14ac:dyDescent="0.2">
      <c r="C7304" s="465"/>
    </row>
    <row r="7305" spans="3:3" x14ac:dyDescent="0.2">
      <c r="C7305" s="465"/>
    </row>
    <row r="7306" spans="3:3" x14ac:dyDescent="0.2">
      <c r="C7306" s="465"/>
    </row>
    <row r="7307" spans="3:3" x14ac:dyDescent="0.2">
      <c r="C7307" s="465"/>
    </row>
    <row r="7308" spans="3:3" x14ac:dyDescent="0.2">
      <c r="C7308" s="465"/>
    </row>
    <row r="7309" spans="3:3" x14ac:dyDescent="0.2">
      <c r="C7309" s="465"/>
    </row>
    <row r="7310" spans="3:3" x14ac:dyDescent="0.2">
      <c r="C7310" s="465"/>
    </row>
    <row r="7311" spans="3:3" x14ac:dyDescent="0.2">
      <c r="C7311" s="465"/>
    </row>
    <row r="7312" spans="3:3" x14ac:dyDescent="0.2">
      <c r="C7312" s="465"/>
    </row>
    <row r="7313" spans="3:3" x14ac:dyDescent="0.2">
      <c r="C7313" s="465"/>
    </row>
    <row r="7314" spans="3:3" x14ac:dyDescent="0.2">
      <c r="C7314" s="465"/>
    </row>
    <row r="7315" spans="3:3" x14ac:dyDescent="0.2">
      <c r="C7315" s="465"/>
    </row>
    <row r="7316" spans="3:3" x14ac:dyDescent="0.2">
      <c r="C7316" s="465"/>
    </row>
    <row r="7317" spans="3:3" x14ac:dyDescent="0.2">
      <c r="C7317" s="465"/>
    </row>
    <row r="7318" spans="3:3" x14ac:dyDescent="0.2">
      <c r="C7318" s="465"/>
    </row>
    <row r="7319" spans="3:3" x14ac:dyDescent="0.2">
      <c r="C7319" s="465"/>
    </row>
    <row r="7320" spans="3:3" x14ac:dyDescent="0.2">
      <c r="C7320" s="465"/>
    </row>
    <row r="7321" spans="3:3" x14ac:dyDescent="0.2">
      <c r="C7321" s="465"/>
    </row>
    <row r="7322" spans="3:3" x14ac:dyDescent="0.2">
      <c r="C7322" s="465"/>
    </row>
    <row r="7323" spans="3:3" x14ac:dyDescent="0.2">
      <c r="C7323" s="465"/>
    </row>
    <row r="7324" spans="3:3" x14ac:dyDescent="0.2">
      <c r="C7324" s="465"/>
    </row>
    <row r="7325" spans="3:3" x14ac:dyDescent="0.2">
      <c r="C7325" s="465"/>
    </row>
    <row r="7326" spans="3:3" x14ac:dyDescent="0.2">
      <c r="C7326" s="465"/>
    </row>
    <row r="7327" spans="3:3" x14ac:dyDescent="0.2">
      <c r="C7327" s="465"/>
    </row>
    <row r="7328" spans="3:3" x14ac:dyDescent="0.2">
      <c r="C7328" s="465"/>
    </row>
    <row r="7329" spans="3:3" x14ac:dyDescent="0.2">
      <c r="C7329" s="465"/>
    </row>
    <row r="7330" spans="3:3" x14ac:dyDescent="0.2">
      <c r="C7330" s="465"/>
    </row>
    <row r="7331" spans="3:3" x14ac:dyDescent="0.2">
      <c r="C7331" s="465"/>
    </row>
    <row r="7332" spans="3:3" x14ac:dyDescent="0.2">
      <c r="C7332" s="465"/>
    </row>
    <row r="7333" spans="3:3" x14ac:dyDescent="0.2">
      <c r="C7333" s="465"/>
    </row>
    <row r="7334" spans="3:3" x14ac:dyDescent="0.2">
      <c r="C7334" s="465"/>
    </row>
    <row r="7335" spans="3:3" x14ac:dyDescent="0.2">
      <c r="C7335" s="465"/>
    </row>
    <row r="7336" spans="3:3" x14ac:dyDescent="0.2">
      <c r="C7336" s="465"/>
    </row>
    <row r="7337" spans="3:3" x14ac:dyDescent="0.2">
      <c r="C7337" s="465"/>
    </row>
    <row r="7338" spans="3:3" x14ac:dyDescent="0.2">
      <c r="C7338" s="465"/>
    </row>
    <row r="7339" spans="3:3" x14ac:dyDescent="0.2">
      <c r="C7339" s="465"/>
    </row>
    <row r="7340" spans="3:3" x14ac:dyDescent="0.2">
      <c r="C7340" s="465"/>
    </row>
    <row r="7341" spans="3:3" x14ac:dyDescent="0.2">
      <c r="C7341" s="465"/>
    </row>
    <row r="7342" spans="3:3" x14ac:dyDescent="0.2">
      <c r="C7342" s="465"/>
    </row>
    <row r="7343" spans="3:3" x14ac:dyDescent="0.2">
      <c r="C7343" s="465"/>
    </row>
    <row r="7344" spans="3:3" x14ac:dyDescent="0.2">
      <c r="C7344" s="465"/>
    </row>
    <row r="7345" spans="3:3" x14ac:dyDescent="0.2">
      <c r="C7345" s="465"/>
    </row>
    <row r="7346" spans="3:3" x14ac:dyDescent="0.2">
      <c r="C7346" s="465"/>
    </row>
    <row r="7347" spans="3:3" x14ac:dyDescent="0.2">
      <c r="C7347" s="465"/>
    </row>
    <row r="7348" spans="3:3" x14ac:dyDescent="0.2">
      <c r="C7348" s="465"/>
    </row>
    <row r="7349" spans="3:3" x14ac:dyDescent="0.2">
      <c r="C7349" s="465"/>
    </row>
    <row r="7350" spans="3:3" x14ac:dyDescent="0.2">
      <c r="C7350" s="465"/>
    </row>
    <row r="7351" spans="3:3" x14ac:dyDescent="0.2">
      <c r="C7351" s="465"/>
    </row>
    <row r="7352" spans="3:3" x14ac:dyDescent="0.2">
      <c r="C7352" s="465"/>
    </row>
    <row r="7353" spans="3:3" x14ac:dyDescent="0.2">
      <c r="C7353" s="465"/>
    </row>
    <row r="7354" spans="3:3" x14ac:dyDescent="0.2">
      <c r="C7354" s="465"/>
    </row>
    <row r="7355" spans="3:3" x14ac:dyDescent="0.2">
      <c r="C7355" s="465"/>
    </row>
    <row r="7356" spans="3:3" x14ac:dyDescent="0.2">
      <c r="C7356" s="465"/>
    </row>
    <row r="7357" spans="3:3" x14ac:dyDescent="0.2">
      <c r="C7357" s="465"/>
    </row>
    <row r="7358" spans="3:3" x14ac:dyDescent="0.2">
      <c r="C7358" s="465"/>
    </row>
    <row r="7359" spans="3:3" x14ac:dyDescent="0.2">
      <c r="C7359" s="465"/>
    </row>
    <row r="7360" spans="3:3" x14ac:dyDescent="0.2">
      <c r="C7360" s="465"/>
    </row>
    <row r="7361" spans="3:3" x14ac:dyDescent="0.2">
      <c r="C7361" s="465"/>
    </row>
    <row r="7362" spans="3:3" x14ac:dyDescent="0.2">
      <c r="C7362" s="465"/>
    </row>
    <row r="7363" spans="3:3" x14ac:dyDescent="0.2">
      <c r="C7363" s="465"/>
    </row>
    <row r="7364" spans="3:3" x14ac:dyDescent="0.2">
      <c r="C7364" s="465"/>
    </row>
    <row r="7365" spans="3:3" x14ac:dyDescent="0.2">
      <c r="C7365" s="465"/>
    </row>
    <row r="7366" spans="3:3" x14ac:dyDescent="0.2">
      <c r="C7366" s="465"/>
    </row>
    <row r="7367" spans="3:3" x14ac:dyDescent="0.2">
      <c r="C7367" s="465"/>
    </row>
    <row r="7368" spans="3:3" x14ac:dyDescent="0.2">
      <c r="C7368" s="465"/>
    </row>
    <row r="7369" spans="3:3" x14ac:dyDescent="0.2">
      <c r="C7369" s="465"/>
    </row>
    <row r="7370" spans="3:3" x14ac:dyDescent="0.2">
      <c r="C7370" s="465"/>
    </row>
    <row r="7371" spans="3:3" x14ac:dyDescent="0.2">
      <c r="C7371" s="465"/>
    </row>
    <row r="7372" spans="3:3" x14ac:dyDescent="0.2">
      <c r="C7372" s="465"/>
    </row>
    <row r="7373" spans="3:3" x14ac:dyDescent="0.2">
      <c r="C7373" s="465"/>
    </row>
    <row r="7374" spans="3:3" x14ac:dyDescent="0.2">
      <c r="C7374" s="465"/>
    </row>
    <row r="7375" spans="3:3" x14ac:dyDescent="0.2">
      <c r="C7375" s="465"/>
    </row>
    <row r="7376" spans="3:3" x14ac:dyDescent="0.2">
      <c r="C7376" s="465"/>
    </row>
    <row r="7377" spans="3:3" x14ac:dyDescent="0.2">
      <c r="C7377" s="465"/>
    </row>
    <row r="7378" spans="3:3" x14ac:dyDescent="0.2">
      <c r="C7378" s="465"/>
    </row>
    <row r="7379" spans="3:3" x14ac:dyDescent="0.2">
      <c r="C7379" s="465"/>
    </row>
    <row r="7380" spans="3:3" x14ac:dyDescent="0.2">
      <c r="C7380" s="465"/>
    </row>
    <row r="7381" spans="3:3" x14ac:dyDescent="0.2">
      <c r="C7381" s="465"/>
    </row>
    <row r="7382" spans="3:3" x14ac:dyDescent="0.2">
      <c r="C7382" s="465"/>
    </row>
    <row r="7383" spans="3:3" x14ac:dyDescent="0.2">
      <c r="C7383" s="465"/>
    </row>
    <row r="7384" spans="3:3" x14ac:dyDescent="0.2">
      <c r="C7384" s="465"/>
    </row>
    <row r="7385" spans="3:3" x14ac:dyDescent="0.2">
      <c r="C7385" s="465"/>
    </row>
    <row r="7386" spans="3:3" x14ac:dyDescent="0.2">
      <c r="C7386" s="465"/>
    </row>
    <row r="7387" spans="3:3" x14ac:dyDescent="0.2">
      <c r="C7387" s="465"/>
    </row>
    <row r="7388" spans="3:3" x14ac:dyDescent="0.2">
      <c r="C7388" s="465"/>
    </row>
    <row r="7389" spans="3:3" x14ac:dyDescent="0.2">
      <c r="C7389" s="465"/>
    </row>
    <row r="7390" spans="3:3" x14ac:dyDescent="0.2">
      <c r="C7390" s="465"/>
    </row>
    <row r="7391" spans="3:3" x14ac:dyDescent="0.2">
      <c r="C7391" s="465"/>
    </row>
    <row r="7392" spans="3:3" x14ac:dyDescent="0.2">
      <c r="C7392" s="465"/>
    </row>
    <row r="7393" spans="3:3" x14ac:dyDescent="0.2">
      <c r="C7393" s="465"/>
    </row>
    <row r="7394" spans="3:3" x14ac:dyDescent="0.2">
      <c r="C7394" s="465"/>
    </row>
    <row r="7395" spans="3:3" x14ac:dyDescent="0.2">
      <c r="C7395" s="465"/>
    </row>
    <row r="7396" spans="3:3" x14ac:dyDescent="0.2">
      <c r="C7396" s="465"/>
    </row>
    <row r="7397" spans="3:3" x14ac:dyDescent="0.2">
      <c r="C7397" s="465"/>
    </row>
    <row r="7398" spans="3:3" x14ac:dyDescent="0.2">
      <c r="C7398" s="465"/>
    </row>
    <row r="7399" spans="3:3" x14ac:dyDescent="0.2">
      <c r="C7399" s="465"/>
    </row>
    <row r="7400" spans="3:3" x14ac:dyDescent="0.2">
      <c r="C7400" s="465"/>
    </row>
    <row r="7401" spans="3:3" x14ac:dyDescent="0.2">
      <c r="C7401" s="465"/>
    </row>
    <row r="7402" spans="3:3" x14ac:dyDescent="0.2">
      <c r="C7402" s="465"/>
    </row>
    <row r="7403" spans="3:3" x14ac:dyDescent="0.2">
      <c r="C7403" s="465"/>
    </row>
    <row r="7404" spans="3:3" x14ac:dyDescent="0.2">
      <c r="C7404" s="465"/>
    </row>
    <row r="7405" spans="3:3" x14ac:dyDescent="0.2">
      <c r="C7405" s="465"/>
    </row>
    <row r="7406" spans="3:3" x14ac:dyDescent="0.2">
      <c r="C7406" s="465"/>
    </row>
    <row r="7407" spans="3:3" x14ac:dyDescent="0.2">
      <c r="C7407" s="465"/>
    </row>
    <row r="7408" spans="3:3" x14ac:dyDescent="0.2">
      <c r="C7408" s="465"/>
    </row>
    <row r="7409" spans="3:3" x14ac:dyDescent="0.2">
      <c r="C7409" s="465"/>
    </row>
    <row r="7410" spans="3:3" x14ac:dyDescent="0.2">
      <c r="C7410" s="465"/>
    </row>
    <row r="7411" spans="3:3" x14ac:dyDescent="0.2">
      <c r="C7411" s="465"/>
    </row>
    <row r="7412" spans="3:3" x14ac:dyDescent="0.2">
      <c r="C7412" s="465"/>
    </row>
    <row r="7413" spans="3:3" x14ac:dyDescent="0.2">
      <c r="C7413" s="465"/>
    </row>
    <row r="7414" spans="3:3" x14ac:dyDescent="0.2">
      <c r="C7414" s="465"/>
    </row>
    <row r="7415" spans="3:3" x14ac:dyDescent="0.2">
      <c r="C7415" s="465"/>
    </row>
    <row r="7416" spans="3:3" x14ac:dyDescent="0.2">
      <c r="C7416" s="465"/>
    </row>
    <row r="7417" spans="3:3" x14ac:dyDescent="0.2">
      <c r="C7417" s="465"/>
    </row>
    <row r="7418" spans="3:3" x14ac:dyDescent="0.2">
      <c r="C7418" s="465"/>
    </row>
    <row r="7419" spans="3:3" x14ac:dyDescent="0.2">
      <c r="C7419" s="465"/>
    </row>
    <row r="7420" spans="3:3" x14ac:dyDescent="0.2">
      <c r="C7420" s="465"/>
    </row>
    <row r="7421" spans="3:3" x14ac:dyDescent="0.2">
      <c r="C7421" s="465"/>
    </row>
    <row r="7422" spans="3:3" x14ac:dyDescent="0.2">
      <c r="C7422" s="465"/>
    </row>
    <row r="7423" spans="3:3" x14ac:dyDescent="0.2">
      <c r="C7423" s="465"/>
    </row>
    <row r="7424" spans="3:3" x14ac:dyDescent="0.2">
      <c r="C7424" s="465"/>
    </row>
    <row r="7425" spans="3:3" x14ac:dyDescent="0.2">
      <c r="C7425" s="465"/>
    </row>
    <row r="7426" spans="3:3" x14ac:dyDescent="0.2">
      <c r="C7426" s="465"/>
    </row>
    <row r="7427" spans="3:3" x14ac:dyDescent="0.2">
      <c r="C7427" s="465"/>
    </row>
    <row r="7428" spans="3:3" x14ac:dyDescent="0.2">
      <c r="C7428" s="465"/>
    </row>
    <row r="7429" spans="3:3" x14ac:dyDescent="0.2">
      <c r="C7429" s="465"/>
    </row>
    <row r="7430" spans="3:3" x14ac:dyDescent="0.2">
      <c r="C7430" s="465"/>
    </row>
    <row r="7431" spans="3:3" x14ac:dyDescent="0.2">
      <c r="C7431" s="465"/>
    </row>
    <row r="7432" spans="3:3" x14ac:dyDescent="0.2">
      <c r="C7432" s="465"/>
    </row>
    <row r="7433" spans="3:3" x14ac:dyDescent="0.2">
      <c r="C7433" s="465"/>
    </row>
    <row r="7434" spans="3:3" x14ac:dyDescent="0.2">
      <c r="C7434" s="465"/>
    </row>
    <row r="7435" spans="3:3" x14ac:dyDescent="0.2">
      <c r="C7435" s="465"/>
    </row>
    <row r="7436" spans="3:3" x14ac:dyDescent="0.2">
      <c r="C7436" s="465"/>
    </row>
    <row r="7437" spans="3:3" x14ac:dyDescent="0.2">
      <c r="C7437" s="465"/>
    </row>
    <row r="7438" spans="3:3" x14ac:dyDescent="0.2">
      <c r="C7438" s="465"/>
    </row>
    <row r="7439" spans="3:3" x14ac:dyDescent="0.2">
      <c r="C7439" s="465"/>
    </row>
    <row r="7440" spans="3:3" x14ac:dyDescent="0.2">
      <c r="C7440" s="465"/>
    </row>
    <row r="7441" spans="3:3" x14ac:dyDescent="0.2">
      <c r="C7441" s="465"/>
    </row>
    <row r="7442" spans="3:3" x14ac:dyDescent="0.2">
      <c r="C7442" s="465"/>
    </row>
    <row r="7443" spans="3:3" x14ac:dyDescent="0.2">
      <c r="C7443" s="465"/>
    </row>
    <row r="7444" spans="3:3" x14ac:dyDescent="0.2">
      <c r="C7444" s="465"/>
    </row>
    <row r="7445" spans="3:3" x14ac:dyDescent="0.2">
      <c r="C7445" s="465"/>
    </row>
    <row r="7446" spans="3:3" x14ac:dyDescent="0.2">
      <c r="C7446" s="465"/>
    </row>
    <row r="7447" spans="3:3" x14ac:dyDescent="0.2">
      <c r="C7447" s="465"/>
    </row>
    <row r="7448" spans="3:3" x14ac:dyDescent="0.2">
      <c r="C7448" s="465"/>
    </row>
    <row r="7449" spans="3:3" x14ac:dyDescent="0.2">
      <c r="C7449" s="465"/>
    </row>
    <row r="7450" spans="3:3" x14ac:dyDescent="0.2">
      <c r="C7450" s="465"/>
    </row>
    <row r="7451" spans="3:3" x14ac:dyDescent="0.2">
      <c r="C7451" s="465"/>
    </row>
    <row r="7452" spans="3:3" x14ac:dyDescent="0.2">
      <c r="C7452" s="465"/>
    </row>
    <row r="7453" spans="3:3" x14ac:dyDescent="0.2">
      <c r="C7453" s="465"/>
    </row>
    <row r="7454" spans="3:3" x14ac:dyDescent="0.2">
      <c r="C7454" s="465"/>
    </row>
    <row r="7455" spans="3:3" x14ac:dyDescent="0.2">
      <c r="C7455" s="465"/>
    </row>
    <row r="7456" spans="3:3" x14ac:dyDescent="0.2">
      <c r="C7456" s="465"/>
    </row>
    <row r="7457" spans="3:3" x14ac:dyDescent="0.2">
      <c r="C7457" s="465"/>
    </row>
    <row r="7458" spans="3:3" x14ac:dyDescent="0.2">
      <c r="C7458" s="465"/>
    </row>
    <row r="7459" spans="3:3" x14ac:dyDescent="0.2">
      <c r="C7459" s="465"/>
    </row>
    <row r="7460" spans="3:3" x14ac:dyDescent="0.2">
      <c r="C7460" s="465"/>
    </row>
    <row r="7461" spans="3:3" x14ac:dyDescent="0.2">
      <c r="C7461" s="465"/>
    </row>
    <row r="7462" spans="3:3" x14ac:dyDescent="0.2">
      <c r="C7462" s="465"/>
    </row>
    <row r="7463" spans="3:3" x14ac:dyDescent="0.2">
      <c r="C7463" s="465"/>
    </row>
    <row r="7464" spans="3:3" x14ac:dyDescent="0.2">
      <c r="C7464" s="465"/>
    </row>
    <row r="7465" spans="3:3" x14ac:dyDescent="0.2">
      <c r="C7465" s="465"/>
    </row>
    <row r="7466" spans="3:3" x14ac:dyDescent="0.2">
      <c r="C7466" s="465"/>
    </row>
    <row r="7467" spans="3:3" x14ac:dyDescent="0.2">
      <c r="C7467" s="465"/>
    </row>
    <row r="7468" spans="3:3" x14ac:dyDescent="0.2">
      <c r="C7468" s="465"/>
    </row>
    <row r="7469" spans="3:3" x14ac:dyDescent="0.2">
      <c r="C7469" s="465"/>
    </row>
    <row r="7470" spans="3:3" x14ac:dyDescent="0.2">
      <c r="C7470" s="465"/>
    </row>
    <row r="7471" spans="3:3" x14ac:dyDescent="0.2">
      <c r="C7471" s="465"/>
    </row>
    <row r="7472" spans="3:3" x14ac:dyDescent="0.2">
      <c r="C7472" s="465"/>
    </row>
    <row r="7473" spans="3:3" x14ac:dyDescent="0.2">
      <c r="C7473" s="465"/>
    </row>
    <row r="7474" spans="3:3" x14ac:dyDescent="0.2">
      <c r="C7474" s="465"/>
    </row>
    <row r="7475" spans="3:3" x14ac:dyDescent="0.2">
      <c r="C7475" s="465"/>
    </row>
    <row r="7476" spans="3:3" x14ac:dyDescent="0.2">
      <c r="C7476" s="465"/>
    </row>
    <row r="7477" spans="3:3" x14ac:dyDescent="0.2">
      <c r="C7477" s="465"/>
    </row>
    <row r="7478" spans="3:3" x14ac:dyDescent="0.2">
      <c r="C7478" s="465"/>
    </row>
    <row r="7479" spans="3:3" x14ac:dyDescent="0.2">
      <c r="C7479" s="465"/>
    </row>
    <row r="7480" spans="3:3" x14ac:dyDescent="0.2">
      <c r="C7480" s="465"/>
    </row>
    <row r="7481" spans="3:3" x14ac:dyDescent="0.2">
      <c r="C7481" s="465"/>
    </row>
    <row r="7482" spans="3:3" x14ac:dyDescent="0.2">
      <c r="C7482" s="465"/>
    </row>
    <row r="7483" spans="3:3" x14ac:dyDescent="0.2">
      <c r="C7483" s="465"/>
    </row>
    <row r="7484" spans="3:3" x14ac:dyDescent="0.2">
      <c r="C7484" s="465"/>
    </row>
    <row r="7485" spans="3:3" x14ac:dyDescent="0.2">
      <c r="C7485" s="465"/>
    </row>
    <row r="7486" spans="3:3" x14ac:dyDescent="0.2">
      <c r="C7486" s="465"/>
    </row>
    <row r="7487" spans="3:3" x14ac:dyDescent="0.2">
      <c r="C7487" s="465"/>
    </row>
    <row r="7488" spans="3:3" x14ac:dyDescent="0.2">
      <c r="C7488" s="465"/>
    </row>
    <row r="7489" spans="3:3" x14ac:dyDescent="0.2">
      <c r="C7489" s="465"/>
    </row>
    <row r="7490" spans="3:3" x14ac:dyDescent="0.2">
      <c r="C7490" s="465"/>
    </row>
    <row r="7491" spans="3:3" x14ac:dyDescent="0.2">
      <c r="C7491" s="465"/>
    </row>
    <row r="7492" spans="3:3" x14ac:dyDescent="0.2">
      <c r="C7492" s="465"/>
    </row>
    <row r="7493" spans="3:3" x14ac:dyDescent="0.2">
      <c r="C7493" s="465"/>
    </row>
    <row r="7494" spans="3:3" x14ac:dyDescent="0.2">
      <c r="C7494" s="465"/>
    </row>
    <row r="7495" spans="3:3" x14ac:dyDescent="0.2">
      <c r="C7495" s="465"/>
    </row>
    <row r="7496" spans="3:3" x14ac:dyDescent="0.2">
      <c r="C7496" s="465"/>
    </row>
    <row r="7497" spans="3:3" x14ac:dyDescent="0.2">
      <c r="C7497" s="465"/>
    </row>
    <row r="7498" spans="3:3" x14ac:dyDescent="0.2">
      <c r="C7498" s="465"/>
    </row>
    <row r="7499" spans="3:3" x14ac:dyDescent="0.2">
      <c r="C7499" s="465"/>
    </row>
    <row r="7500" spans="3:3" x14ac:dyDescent="0.2">
      <c r="C7500" s="465"/>
    </row>
    <row r="7501" spans="3:3" x14ac:dyDescent="0.2">
      <c r="C7501" s="465"/>
    </row>
    <row r="7502" spans="3:3" x14ac:dyDescent="0.2">
      <c r="C7502" s="465"/>
    </row>
    <row r="7503" spans="3:3" x14ac:dyDescent="0.2">
      <c r="C7503" s="465"/>
    </row>
    <row r="7504" spans="3:3" x14ac:dyDescent="0.2">
      <c r="C7504" s="465"/>
    </row>
    <row r="7505" spans="3:3" x14ac:dyDescent="0.2">
      <c r="C7505" s="465"/>
    </row>
    <row r="7506" spans="3:3" x14ac:dyDescent="0.2">
      <c r="C7506" s="465"/>
    </row>
    <row r="7507" spans="3:3" x14ac:dyDescent="0.2">
      <c r="C7507" s="465"/>
    </row>
    <row r="7508" spans="3:3" x14ac:dyDescent="0.2">
      <c r="C7508" s="465"/>
    </row>
    <row r="7509" spans="3:3" x14ac:dyDescent="0.2">
      <c r="C7509" s="465"/>
    </row>
    <row r="7510" spans="3:3" x14ac:dyDescent="0.2">
      <c r="C7510" s="465"/>
    </row>
    <row r="7511" spans="3:3" x14ac:dyDescent="0.2">
      <c r="C7511" s="465"/>
    </row>
    <row r="7512" spans="3:3" x14ac:dyDescent="0.2">
      <c r="C7512" s="465"/>
    </row>
    <row r="7513" spans="3:3" x14ac:dyDescent="0.2">
      <c r="C7513" s="465"/>
    </row>
    <row r="7514" spans="3:3" x14ac:dyDescent="0.2">
      <c r="C7514" s="465"/>
    </row>
    <row r="7515" spans="3:3" x14ac:dyDescent="0.2">
      <c r="C7515" s="465"/>
    </row>
    <row r="7516" spans="3:3" x14ac:dyDescent="0.2">
      <c r="C7516" s="465"/>
    </row>
    <row r="7517" spans="3:3" x14ac:dyDescent="0.2">
      <c r="C7517" s="465"/>
    </row>
    <row r="7518" spans="3:3" x14ac:dyDescent="0.2">
      <c r="C7518" s="465"/>
    </row>
    <row r="7519" spans="3:3" x14ac:dyDescent="0.2">
      <c r="C7519" s="465"/>
    </row>
    <row r="7520" spans="3:3" x14ac:dyDescent="0.2">
      <c r="C7520" s="465"/>
    </row>
    <row r="7521" spans="3:3" x14ac:dyDescent="0.2">
      <c r="C7521" s="465"/>
    </row>
    <row r="7522" spans="3:3" x14ac:dyDescent="0.2">
      <c r="C7522" s="465"/>
    </row>
    <row r="7523" spans="3:3" x14ac:dyDescent="0.2">
      <c r="C7523" s="465"/>
    </row>
    <row r="7524" spans="3:3" x14ac:dyDescent="0.2">
      <c r="C7524" s="465"/>
    </row>
    <row r="7525" spans="3:3" x14ac:dyDescent="0.2">
      <c r="C7525" s="465"/>
    </row>
    <row r="7526" spans="3:3" x14ac:dyDescent="0.2">
      <c r="C7526" s="465"/>
    </row>
    <row r="7527" spans="3:3" x14ac:dyDescent="0.2">
      <c r="C7527" s="465"/>
    </row>
    <row r="7528" spans="3:3" x14ac:dyDescent="0.2">
      <c r="C7528" s="465"/>
    </row>
    <row r="7529" spans="3:3" x14ac:dyDescent="0.2">
      <c r="C7529" s="465"/>
    </row>
    <row r="7530" spans="3:3" x14ac:dyDescent="0.2">
      <c r="C7530" s="465"/>
    </row>
    <row r="7531" spans="3:3" x14ac:dyDescent="0.2">
      <c r="C7531" s="465"/>
    </row>
    <row r="7532" spans="3:3" x14ac:dyDescent="0.2">
      <c r="C7532" s="465"/>
    </row>
    <row r="7533" spans="3:3" x14ac:dyDescent="0.2">
      <c r="C7533" s="465"/>
    </row>
    <row r="7534" spans="3:3" x14ac:dyDescent="0.2">
      <c r="C7534" s="465"/>
    </row>
    <row r="7535" spans="3:3" x14ac:dyDescent="0.2">
      <c r="C7535" s="465"/>
    </row>
    <row r="7536" spans="3:3" x14ac:dyDescent="0.2">
      <c r="C7536" s="465"/>
    </row>
    <row r="7537" spans="3:3" x14ac:dyDescent="0.2">
      <c r="C7537" s="465"/>
    </row>
    <row r="7538" spans="3:3" x14ac:dyDescent="0.2">
      <c r="C7538" s="465"/>
    </row>
    <row r="7539" spans="3:3" x14ac:dyDescent="0.2">
      <c r="C7539" s="465"/>
    </row>
    <row r="7540" spans="3:3" x14ac:dyDescent="0.2">
      <c r="C7540" s="465"/>
    </row>
    <row r="7541" spans="3:3" x14ac:dyDescent="0.2">
      <c r="C7541" s="465"/>
    </row>
    <row r="7542" spans="3:3" x14ac:dyDescent="0.2">
      <c r="C7542" s="465"/>
    </row>
    <row r="7543" spans="3:3" x14ac:dyDescent="0.2">
      <c r="C7543" s="465"/>
    </row>
    <row r="7544" spans="3:3" x14ac:dyDescent="0.2">
      <c r="C7544" s="465"/>
    </row>
    <row r="7545" spans="3:3" x14ac:dyDescent="0.2">
      <c r="C7545" s="465"/>
    </row>
    <row r="7546" spans="3:3" x14ac:dyDescent="0.2">
      <c r="C7546" s="465"/>
    </row>
    <row r="7547" spans="3:3" x14ac:dyDescent="0.2">
      <c r="C7547" s="465"/>
    </row>
    <row r="7548" spans="3:3" x14ac:dyDescent="0.2">
      <c r="C7548" s="465"/>
    </row>
    <row r="7549" spans="3:3" x14ac:dyDescent="0.2">
      <c r="C7549" s="465"/>
    </row>
    <row r="7550" spans="3:3" x14ac:dyDescent="0.2">
      <c r="C7550" s="465"/>
    </row>
    <row r="7551" spans="3:3" x14ac:dyDescent="0.2">
      <c r="C7551" s="465"/>
    </row>
    <row r="7552" spans="3:3" x14ac:dyDescent="0.2">
      <c r="C7552" s="465"/>
    </row>
    <row r="7553" spans="3:3" x14ac:dyDescent="0.2">
      <c r="C7553" s="465"/>
    </row>
    <row r="7554" spans="3:3" x14ac:dyDescent="0.2">
      <c r="C7554" s="465"/>
    </row>
    <row r="7555" spans="3:3" x14ac:dyDescent="0.2">
      <c r="C7555" s="465"/>
    </row>
    <row r="7556" spans="3:3" x14ac:dyDescent="0.2">
      <c r="C7556" s="465"/>
    </row>
    <row r="7557" spans="3:3" x14ac:dyDescent="0.2">
      <c r="C7557" s="465"/>
    </row>
    <row r="7558" spans="3:3" x14ac:dyDescent="0.2">
      <c r="C7558" s="465"/>
    </row>
    <row r="7559" spans="3:3" x14ac:dyDescent="0.2">
      <c r="C7559" s="465"/>
    </row>
    <row r="7560" spans="3:3" x14ac:dyDescent="0.2">
      <c r="C7560" s="465"/>
    </row>
    <row r="7561" spans="3:3" x14ac:dyDescent="0.2">
      <c r="C7561" s="465"/>
    </row>
    <row r="7562" spans="3:3" x14ac:dyDescent="0.2">
      <c r="C7562" s="465"/>
    </row>
    <row r="7563" spans="3:3" x14ac:dyDescent="0.2">
      <c r="C7563" s="465"/>
    </row>
    <row r="7564" spans="3:3" x14ac:dyDescent="0.2">
      <c r="C7564" s="465"/>
    </row>
    <row r="7565" spans="3:3" x14ac:dyDescent="0.2">
      <c r="C7565" s="465"/>
    </row>
    <row r="7566" spans="3:3" x14ac:dyDescent="0.2">
      <c r="C7566" s="465"/>
    </row>
    <row r="7567" spans="3:3" x14ac:dyDescent="0.2">
      <c r="C7567" s="465"/>
    </row>
    <row r="7568" spans="3:3" x14ac:dyDescent="0.2">
      <c r="C7568" s="465"/>
    </row>
    <row r="7569" spans="3:3" x14ac:dyDescent="0.2">
      <c r="C7569" s="465"/>
    </row>
    <row r="7570" spans="3:3" x14ac:dyDescent="0.2">
      <c r="C7570" s="465"/>
    </row>
    <row r="7571" spans="3:3" x14ac:dyDescent="0.2">
      <c r="C7571" s="465"/>
    </row>
    <row r="7572" spans="3:3" x14ac:dyDescent="0.2">
      <c r="C7572" s="465"/>
    </row>
    <row r="7573" spans="3:3" x14ac:dyDescent="0.2">
      <c r="C7573" s="465"/>
    </row>
    <row r="7574" spans="3:3" x14ac:dyDescent="0.2">
      <c r="C7574" s="465"/>
    </row>
    <row r="7575" spans="3:3" x14ac:dyDescent="0.2">
      <c r="C7575" s="465"/>
    </row>
    <row r="7576" spans="3:3" x14ac:dyDescent="0.2">
      <c r="C7576" s="465"/>
    </row>
    <row r="7577" spans="3:3" x14ac:dyDescent="0.2">
      <c r="C7577" s="465"/>
    </row>
    <row r="7578" spans="3:3" x14ac:dyDescent="0.2">
      <c r="C7578" s="465"/>
    </row>
    <row r="7579" spans="3:3" x14ac:dyDescent="0.2">
      <c r="C7579" s="465"/>
    </row>
    <row r="7580" spans="3:3" x14ac:dyDescent="0.2">
      <c r="C7580" s="465"/>
    </row>
    <row r="7581" spans="3:3" x14ac:dyDescent="0.2">
      <c r="C7581" s="465"/>
    </row>
    <row r="7582" spans="3:3" x14ac:dyDescent="0.2">
      <c r="C7582" s="465"/>
    </row>
    <row r="7583" spans="3:3" x14ac:dyDescent="0.2">
      <c r="C7583" s="465"/>
    </row>
    <row r="7584" spans="3:3" x14ac:dyDescent="0.2">
      <c r="C7584" s="465"/>
    </row>
    <row r="7585" spans="3:3" x14ac:dyDescent="0.2">
      <c r="C7585" s="465"/>
    </row>
    <row r="7586" spans="3:3" x14ac:dyDescent="0.2">
      <c r="C7586" s="465"/>
    </row>
    <row r="7587" spans="3:3" x14ac:dyDescent="0.2">
      <c r="C7587" s="465"/>
    </row>
    <row r="7588" spans="3:3" x14ac:dyDescent="0.2">
      <c r="C7588" s="465"/>
    </row>
    <row r="7589" spans="3:3" x14ac:dyDescent="0.2">
      <c r="C7589" s="465"/>
    </row>
    <row r="7590" spans="3:3" x14ac:dyDescent="0.2">
      <c r="C7590" s="465"/>
    </row>
    <row r="7591" spans="3:3" x14ac:dyDescent="0.2">
      <c r="C7591" s="465"/>
    </row>
    <row r="7592" spans="3:3" x14ac:dyDescent="0.2">
      <c r="C7592" s="465"/>
    </row>
    <row r="7593" spans="3:3" x14ac:dyDescent="0.2">
      <c r="C7593" s="465"/>
    </row>
    <row r="7594" spans="3:3" x14ac:dyDescent="0.2">
      <c r="C7594" s="465"/>
    </row>
    <row r="7595" spans="3:3" x14ac:dyDescent="0.2">
      <c r="C7595" s="465"/>
    </row>
    <row r="7596" spans="3:3" x14ac:dyDescent="0.2">
      <c r="C7596" s="465"/>
    </row>
    <row r="7597" spans="3:3" x14ac:dyDescent="0.2">
      <c r="C7597" s="465"/>
    </row>
    <row r="7598" spans="3:3" x14ac:dyDescent="0.2">
      <c r="C7598" s="465"/>
    </row>
    <row r="7599" spans="3:3" x14ac:dyDescent="0.2">
      <c r="C7599" s="465"/>
    </row>
    <row r="7600" spans="3:3" x14ac:dyDescent="0.2">
      <c r="C7600" s="465"/>
    </row>
    <row r="7601" spans="3:3" x14ac:dyDescent="0.2">
      <c r="C7601" s="465"/>
    </row>
    <row r="7602" spans="3:3" x14ac:dyDescent="0.2">
      <c r="C7602" s="465"/>
    </row>
    <row r="7603" spans="3:3" x14ac:dyDescent="0.2">
      <c r="C7603" s="465"/>
    </row>
    <row r="7604" spans="3:3" x14ac:dyDescent="0.2">
      <c r="C7604" s="465"/>
    </row>
    <row r="7605" spans="3:3" x14ac:dyDescent="0.2">
      <c r="C7605" s="465"/>
    </row>
    <row r="7606" spans="3:3" x14ac:dyDescent="0.2">
      <c r="C7606" s="465"/>
    </row>
    <row r="7607" spans="3:3" x14ac:dyDescent="0.2">
      <c r="C7607" s="465"/>
    </row>
    <row r="7608" spans="3:3" x14ac:dyDescent="0.2">
      <c r="C7608" s="465"/>
    </row>
    <row r="7609" spans="3:3" x14ac:dyDescent="0.2">
      <c r="C7609" s="465"/>
    </row>
    <row r="7610" spans="3:3" x14ac:dyDescent="0.2">
      <c r="C7610" s="465"/>
    </row>
    <row r="7611" spans="3:3" x14ac:dyDescent="0.2">
      <c r="C7611" s="465"/>
    </row>
    <row r="7612" spans="3:3" x14ac:dyDescent="0.2">
      <c r="C7612" s="465"/>
    </row>
    <row r="7613" spans="3:3" x14ac:dyDescent="0.2">
      <c r="C7613" s="465"/>
    </row>
    <row r="7614" spans="3:3" x14ac:dyDescent="0.2">
      <c r="C7614" s="465"/>
    </row>
    <row r="7615" spans="3:3" x14ac:dyDescent="0.2">
      <c r="C7615" s="465"/>
    </row>
    <row r="7616" spans="3:3" x14ac:dyDescent="0.2">
      <c r="C7616" s="465"/>
    </row>
    <row r="7617" spans="3:3" x14ac:dyDescent="0.2">
      <c r="C7617" s="465"/>
    </row>
    <row r="7618" spans="3:3" x14ac:dyDescent="0.2">
      <c r="C7618" s="465"/>
    </row>
    <row r="7619" spans="3:3" x14ac:dyDescent="0.2">
      <c r="C7619" s="465"/>
    </row>
    <row r="7620" spans="3:3" x14ac:dyDescent="0.2">
      <c r="C7620" s="465"/>
    </row>
    <row r="7621" spans="3:3" x14ac:dyDescent="0.2">
      <c r="C7621" s="465"/>
    </row>
    <row r="7622" spans="3:3" x14ac:dyDescent="0.2">
      <c r="C7622" s="465"/>
    </row>
    <row r="7623" spans="3:3" x14ac:dyDescent="0.2">
      <c r="C7623" s="465"/>
    </row>
    <row r="7624" spans="3:3" x14ac:dyDescent="0.2">
      <c r="C7624" s="465"/>
    </row>
    <row r="7625" spans="3:3" x14ac:dyDescent="0.2">
      <c r="C7625" s="465"/>
    </row>
    <row r="7626" spans="3:3" x14ac:dyDescent="0.2">
      <c r="C7626" s="465"/>
    </row>
    <row r="7627" spans="3:3" x14ac:dyDescent="0.2">
      <c r="C7627" s="465"/>
    </row>
    <row r="7628" spans="3:3" x14ac:dyDescent="0.2">
      <c r="C7628" s="465"/>
    </row>
    <row r="7629" spans="3:3" x14ac:dyDescent="0.2">
      <c r="C7629" s="465"/>
    </row>
    <row r="7630" spans="3:3" x14ac:dyDescent="0.2">
      <c r="C7630" s="465"/>
    </row>
    <row r="7631" spans="3:3" x14ac:dyDescent="0.2">
      <c r="C7631" s="465"/>
    </row>
    <row r="7632" spans="3:3" x14ac:dyDescent="0.2">
      <c r="C7632" s="465"/>
    </row>
    <row r="7633" spans="3:3" x14ac:dyDescent="0.2">
      <c r="C7633" s="465"/>
    </row>
    <row r="7634" spans="3:3" x14ac:dyDescent="0.2">
      <c r="C7634" s="465"/>
    </row>
    <row r="7635" spans="3:3" x14ac:dyDescent="0.2">
      <c r="C7635" s="465"/>
    </row>
    <row r="7636" spans="3:3" x14ac:dyDescent="0.2">
      <c r="C7636" s="465"/>
    </row>
    <row r="7637" spans="3:3" x14ac:dyDescent="0.2">
      <c r="C7637" s="465"/>
    </row>
    <row r="7638" spans="3:3" x14ac:dyDescent="0.2">
      <c r="C7638" s="465"/>
    </row>
    <row r="7639" spans="3:3" x14ac:dyDescent="0.2">
      <c r="C7639" s="465"/>
    </row>
    <row r="7640" spans="3:3" x14ac:dyDescent="0.2">
      <c r="C7640" s="465"/>
    </row>
    <row r="7641" spans="3:3" x14ac:dyDescent="0.2">
      <c r="C7641" s="465"/>
    </row>
    <row r="7642" spans="3:3" x14ac:dyDescent="0.2">
      <c r="C7642" s="465"/>
    </row>
    <row r="7643" spans="3:3" x14ac:dyDescent="0.2">
      <c r="C7643" s="465"/>
    </row>
    <row r="7644" spans="3:3" x14ac:dyDescent="0.2">
      <c r="C7644" s="465"/>
    </row>
    <row r="7645" spans="3:3" x14ac:dyDescent="0.2">
      <c r="C7645" s="465"/>
    </row>
    <row r="7646" spans="3:3" x14ac:dyDescent="0.2">
      <c r="C7646" s="465"/>
    </row>
    <row r="7647" spans="3:3" x14ac:dyDescent="0.2">
      <c r="C7647" s="465"/>
    </row>
    <row r="7648" spans="3:3" x14ac:dyDescent="0.2">
      <c r="C7648" s="465"/>
    </row>
    <row r="7649" spans="3:3" x14ac:dyDescent="0.2">
      <c r="C7649" s="465"/>
    </row>
    <row r="7650" spans="3:3" x14ac:dyDescent="0.2">
      <c r="C7650" s="465"/>
    </row>
    <row r="7651" spans="3:3" x14ac:dyDescent="0.2">
      <c r="C7651" s="465"/>
    </row>
    <row r="7652" spans="3:3" x14ac:dyDescent="0.2">
      <c r="C7652" s="465"/>
    </row>
    <row r="7653" spans="3:3" x14ac:dyDescent="0.2">
      <c r="C7653" s="465"/>
    </row>
    <row r="7654" spans="3:3" x14ac:dyDescent="0.2">
      <c r="C7654" s="465"/>
    </row>
    <row r="7655" spans="3:3" x14ac:dyDescent="0.2">
      <c r="C7655" s="465"/>
    </row>
    <row r="7656" spans="3:3" x14ac:dyDescent="0.2">
      <c r="C7656" s="465"/>
    </row>
    <row r="7657" spans="3:3" x14ac:dyDescent="0.2">
      <c r="C7657" s="465"/>
    </row>
    <row r="7658" spans="3:3" x14ac:dyDescent="0.2">
      <c r="C7658" s="465"/>
    </row>
    <row r="7659" spans="3:3" x14ac:dyDescent="0.2">
      <c r="C7659" s="465"/>
    </row>
    <row r="7660" spans="3:3" x14ac:dyDescent="0.2">
      <c r="C7660" s="465"/>
    </row>
    <row r="7661" spans="3:3" x14ac:dyDescent="0.2">
      <c r="C7661" s="465"/>
    </row>
    <row r="7662" spans="3:3" x14ac:dyDescent="0.2">
      <c r="C7662" s="465"/>
    </row>
    <row r="7663" spans="3:3" x14ac:dyDescent="0.2">
      <c r="C7663" s="465"/>
    </row>
    <row r="7664" spans="3:3" x14ac:dyDescent="0.2">
      <c r="C7664" s="465"/>
    </row>
    <row r="7665" spans="3:3" x14ac:dyDescent="0.2">
      <c r="C7665" s="465"/>
    </row>
    <row r="7666" spans="3:3" x14ac:dyDescent="0.2">
      <c r="C7666" s="465"/>
    </row>
    <row r="7667" spans="3:3" x14ac:dyDescent="0.2">
      <c r="C7667" s="465"/>
    </row>
    <row r="7668" spans="3:3" x14ac:dyDescent="0.2">
      <c r="C7668" s="465"/>
    </row>
    <row r="7669" spans="3:3" x14ac:dyDescent="0.2">
      <c r="C7669" s="465"/>
    </row>
    <row r="7670" spans="3:3" x14ac:dyDescent="0.2">
      <c r="C7670" s="465"/>
    </row>
    <row r="7671" spans="3:3" x14ac:dyDescent="0.2">
      <c r="C7671" s="465"/>
    </row>
    <row r="7672" spans="3:3" x14ac:dyDescent="0.2">
      <c r="C7672" s="465"/>
    </row>
    <row r="7673" spans="3:3" x14ac:dyDescent="0.2">
      <c r="C7673" s="465"/>
    </row>
    <row r="7674" spans="3:3" x14ac:dyDescent="0.2">
      <c r="C7674" s="465"/>
    </row>
    <row r="7675" spans="3:3" x14ac:dyDescent="0.2">
      <c r="C7675" s="465"/>
    </row>
    <row r="7676" spans="3:3" x14ac:dyDescent="0.2">
      <c r="C7676" s="465"/>
    </row>
    <row r="7677" spans="3:3" x14ac:dyDescent="0.2">
      <c r="C7677" s="465"/>
    </row>
    <row r="7678" spans="3:3" x14ac:dyDescent="0.2">
      <c r="C7678" s="465"/>
    </row>
    <row r="7679" spans="3:3" x14ac:dyDescent="0.2">
      <c r="C7679" s="465"/>
    </row>
    <row r="7680" spans="3:3" x14ac:dyDescent="0.2">
      <c r="C7680" s="465"/>
    </row>
    <row r="7681" spans="3:3" x14ac:dyDescent="0.2">
      <c r="C7681" s="465"/>
    </row>
    <row r="7682" spans="3:3" x14ac:dyDescent="0.2">
      <c r="C7682" s="465"/>
    </row>
    <row r="7683" spans="3:3" x14ac:dyDescent="0.2">
      <c r="C7683" s="465"/>
    </row>
    <row r="7684" spans="3:3" x14ac:dyDescent="0.2">
      <c r="C7684" s="465"/>
    </row>
    <row r="7685" spans="3:3" x14ac:dyDescent="0.2">
      <c r="C7685" s="465"/>
    </row>
    <row r="7686" spans="3:3" x14ac:dyDescent="0.2">
      <c r="C7686" s="465"/>
    </row>
    <row r="7687" spans="3:3" x14ac:dyDescent="0.2">
      <c r="C7687" s="465"/>
    </row>
    <row r="7688" spans="3:3" x14ac:dyDescent="0.2">
      <c r="C7688" s="465"/>
    </row>
    <row r="7689" spans="3:3" x14ac:dyDescent="0.2">
      <c r="C7689" s="465"/>
    </row>
    <row r="7690" spans="3:3" x14ac:dyDescent="0.2">
      <c r="C7690" s="465"/>
    </row>
    <row r="7691" spans="3:3" x14ac:dyDescent="0.2">
      <c r="C7691" s="465"/>
    </row>
    <row r="7692" spans="3:3" x14ac:dyDescent="0.2">
      <c r="C7692" s="465"/>
    </row>
    <row r="7693" spans="3:3" x14ac:dyDescent="0.2">
      <c r="C7693" s="465"/>
    </row>
    <row r="7694" spans="3:3" x14ac:dyDescent="0.2">
      <c r="C7694" s="465"/>
    </row>
    <row r="7695" spans="3:3" x14ac:dyDescent="0.2">
      <c r="C7695" s="465"/>
    </row>
    <row r="7696" spans="3:3" x14ac:dyDescent="0.2">
      <c r="C7696" s="465"/>
    </row>
    <row r="7697" spans="3:3" x14ac:dyDescent="0.2">
      <c r="C7697" s="465"/>
    </row>
    <row r="7698" spans="3:3" x14ac:dyDescent="0.2">
      <c r="C7698" s="465"/>
    </row>
    <row r="7699" spans="3:3" x14ac:dyDescent="0.2">
      <c r="C7699" s="465"/>
    </row>
    <row r="7700" spans="3:3" x14ac:dyDescent="0.2">
      <c r="C7700" s="465"/>
    </row>
    <row r="7701" spans="3:3" x14ac:dyDescent="0.2">
      <c r="C7701" s="465"/>
    </row>
    <row r="7702" spans="3:3" x14ac:dyDescent="0.2">
      <c r="C7702" s="465"/>
    </row>
    <row r="7703" spans="3:3" x14ac:dyDescent="0.2">
      <c r="C7703" s="465"/>
    </row>
    <row r="7704" spans="3:3" x14ac:dyDescent="0.2">
      <c r="C7704" s="465"/>
    </row>
    <row r="7705" spans="3:3" x14ac:dyDescent="0.2">
      <c r="C7705" s="465"/>
    </row>
    <row r="7706" spans="3:3" x14ac:dyDescent="0.2">
      <c r="C7706" s="465"/>
    </row>
    <row r="7707" spans="3:3" x14ac:dyDescent="0.2">
      <c r="C7707" s="465"/>
    </row>
    <row r="7708" spans="3:3" x14ac:dyDescent="0.2">
      <c r="C7708" s="465"/>
    </row>
    <row r="7709" spans="3:3" x14ac:dyDescent="0.2">
      <c r="C7709" s="465"/>
    </row>
    <row r="7710" spans="3:3" x14ac:dyDescent="0.2">
      <c r="C7710" s="465"/>
    </row>
    <row r="7711" spans="3:3" x14ac:dyDescent="0.2">
      <c r="C7711" s="465"/>
    </row>
    <row r="7712" spans="3:3" x14ac:dyDescent="0.2">
      <c r="C7712" s="465"/>
    </row>
    <row r="7713" spans="3:3" x14ac:dyDescent="0.2">
      <c r="C7713" s="465"/>
    </row>
    <row r="7714" spans="3:3" x14ac:dyDescent="0.2">
      <c r="C7714" s="465"/>
    </row>
    <row r="7715" spans="3:3" x14ac:dyDescent="0.2">
      <c r="C7715" s="465"/>
    </row>
    <row r="7716" spans="3:3" x14ac:dyDescent="0.2">
      <c r="C7716" s="465"/>
    </row>
    <row r="7717" spans="3:3" x14ac:dyDescent="0.2">
      <c r="C7717" s="465"/>
    </row>
    <row r="7718" spans="3:3" x14ac:dyDescent="0.2">
      <c r="C7718" s="465"/>
    </row>
    <row r="7719" spans="3:3" x14ac:dyDescent="0.2">
      <c r="C7719" s="465"/>
    </row>
    <row r="7720" spans="3:3" x14ac:dyDescent="0.2">
      <c r="C7720" s="465"/>
    </row>
    <row r="7721" spans="3:3" x14ac:dyDescent="0.2">
      <c r="C7721" s="465"/>
    </row>
    <row r="7722" spans="3:3" x14ac:dyDescent="0.2">
      <c r="C7722" s="465"/>
    </row>
    <row r="7723" spans="3:3" x14ac:dyDescent="0.2">
      <c r="C7723" s="465"/>
    </row>
    <row r="7724" spans="3:3" x14ac:dyDescent="0.2">
      <c r="C7724" s="465"/>
    </row>
    <row r="7725" spans="3:3" x14ac:dyDescent="0.2">
      <c r="C7725" s="465"/>
    </row>
    <row r="7726" spans="3:3" x14ac:dyDescent="0.2">
      <c r="C7726" s="465"/>
    </row>
    <row r="7727" spans="3:3" x14ac:dyDescent="0.2">
      <c r="C7727" s="465"/>
    </row>
    <row r="7728" spans="3:3" x14ac:dyDescent="0.2">
      <c r="C7728" s="465"/>
    </row>
    <row r="7729" spans="3:3" x14ac:dyDescent="0.2">
      <c r="C7729" s="465"/>
    </row>
    <row r="7730" spans="3:3" x14ac:dyDescent="0.2">
      <c r="C7730" s="465"/>
    </row>
    <row r="7731" spans="3:3" x14ac:dyDescent="0.2">
      <c r="C7731" s="465"/>
    </row>
    <row r="7732" spans="3:3" x14ac:dyDescent="0.2">
      <c r="C7732" s="465"/>
    </row>
    <row r="7733" spans="3:3" x14ac:dyDescent="0.2">
      <c r="C7733" s="465"/>
    </row>
    <row r="7734" spans="3:3" x14ac:dyDescent="0.2">
      <c r="C7734" s="465"/>
    </row>
    <row r="7735" spans="3:3" x14ac:dyDescent="0.2">
      <c r="C7735" s="465"/>
    </row>
    <row r="7736" spans="3:3" x14ac:dyDescent="0.2">
      <c r="C7736" s="465"/>
    </row>
    <row r="7737" spans="3:3" x14ac:dyDescent="0.2">
      <c r="C7737" s="465"/>
    </row>
    <row r="7738" spans="3:3" x14ac:dyDescent="0.2">
      <c r="C7738" s="465"/>
    </row>
    <row r="7739" spans="3:3" x14ac:dyDescent="0.2">
      <c r="C7739" s="465"/>
    </row>
    <row r="7740" spans="3:3" x14ac:dyDescent="0.2">
      <c r="C7740" s="465"/>
    </row>
    <row r="7741" spans="3:3" x14ac:dyDescent="0.2">
      <c r="C7741" s="465"/>
    </row>
    <row r="7742" spans="3:3" x14ac:dyDescent="0.2">
      <c r="C7742" s="465"/>
    </row>
    <row r="7743" spans="3:3" x14ac:dyDescent="0.2">
      <c r="C7743" s="465"/>
    </row>
    <row r="7744" spans="3:3" x14ac:dyDescent="0.2">
      <c r="C7744" s="465"/>
    </row>
    <row r="7745" spans="3:3" x14ac:dyDescent="0.2">
      <c r="C7745" s="465"/>
    </row>
    <row r="7746" spans="3:3" x14ac:dyDescent="0.2">
      <c r="C7746" s="465"/>
    </row>
    <row r="7747" spans="3:3" x14ac:dyDescent="0.2">
      <c r="C7747" s="465"/>
    </row>
    <row r="7748" spans="3:3" x14ac:dyDescent="0.2">
      <c r="C7748" s="465"/>
    </row>
    <row r="7749" spans="3:3" x14ac:dyDescent="0.2">
      <c r="C7749" s="465"/>
    </row>
    <row r="7750" spans="3:3" x14ac:dyDescent="0.2">
      <c r="C7750" s="465"/>
    </row>
    <row r="7751" spans="3:3" x14ac:dyDescent="0.2">
      <c r="C7751" s="465"/>
    </row>
    <row r="7752" spans="3:3" x14ac:dyDescent="0.2">
      <c r="C7752" s="465"/>
    </row>
    <row r="7753" spans="3:3" x14ac:dyDescent="0.2">
      <c r="C7753" s="465"/>
    </row>
    <row r="7754" spans="3:3" x14ac:dyDescent="0.2">
      <c r="C7754" s="465"/>
    </row>
    <row r="7755" spans="3:3" x14ac:dyDescent="0.2">
      <c r="C7755" s="465"/>
    </row>
    <row r="7756" spans="3:3" x14ac:dyDescent="0.2">
      <c r="C7756" s="465"/>
    </row>
    <row r="7757" spans="3:3" x14ac:dyDescent="0.2">
      <c r="C7757" s="465"/>
    </row>
    <row r="7758" spans="3:3" x14ac:dyDescent="0.2">
      <c r="C7758" s="465"/>
    </row>
    <row r="7759" spans="3:3" x14ac:dyDescent="0.2">
      <c r="C7759" s="465"/>
    </row>
    <row r="7760" spans="3:3" x14ac:dyDescent="0.2">
      <c r="C7760" s="465"/>
    </row>
    <row r="7761" spans="3:3" x14ac:dyDescent="0.2">
      <c r="C7761" s="465"/>
    </row>
    <row r="7762" spans="3:3" x14ac:dyDescent="0.2">
      <c r="C7762" s="465"/>
    </row>
    <row r="7763" spans="3:3" x14ac:dyDescent="0.2">
      <c r="C7763" s="465"/>
    </row>
    <row r="7764" spans="3:3" x14ac:dyDescent="0.2">
      <c r="C7764" s="465"/>
    </row>
    <row r="7765" spans="3:3" x14ac:dyDescent="0.2">
      <c r="C7765" s="465"/>
    </row>
    <row r="7766" spans="3:3" x14ac:dyDescent="0.2">
      <c r="C7766" s="465"/>
    </row>
    <row r="7767" spans="3:3" x14ac:dyDescent="0.2">
      <c r="C7767" s="465"/>
    </row>
    <row r="7768" spans="3:3" x14ac:dyDescent="0.2">
      <c r="C7768" s="465"/>
    </row>
    <row r="7769" spans="3:3" x14ac:dyDescent="0.2">
      <c r="C7769" s="465"/>
    </row>
    <row r="7770" spans="3:3" x14ac:dyDescent="0.2">
      <c r="C7770" s="465"/>
    </row>
    <row r="7771" spans="3:3" x14ac:dyDescent="0.2">
      <c r="C7771" s="465"/>
    </row>
    <row r="7772" spans="3:3" x14ac:dyDescent="0.2">
      <c r="C7772" s="465"/>
    </row>
    <row r="7773" spans="3:3" x14ac:dyDescent="0.2">
      <c r="C7773" s="465"/>
    </row>
    <row r="7774" spans="3:3" x14ac:dyDescent="0.2">
      <c r="C7774" s="465"/>
    </row>
    <row r="7775" spans="3:3" x14ac:dyDescent="0.2">
      <c r="C7775" s="465"/>
    </row>
    <row r="7776" spans="3:3" x14ac:dyDescent="0.2">
      <c r="C7776" s="465"/>
    </row>
    <row r="7777" spans="3:3" x14ac:dyDescent="0.2">
      <c r="C7777" s="465"/>
    </row>
    <row r="7778" spans="3:3" x14ac:dyDescent="0.2">
      <c r="C7778" s="465"/>
    </row>
    <row r="7779" spans="3:3" x14ac:dyDescent="0.2">
      <c r="C7779" s="465"/>
    </row>
    <row r="7780" spans="3:3" x14ac:dyDescent="0.2">
      <c r="C7780" s="465"/>
    </row>
    <row r="7781" spans="3:3" x14ac:dyDescent="0.2">
      <c r="C7781" s="465"/>
    </row>
    <row r="7782" spans="3:3" x14ac:dyDescent="0.2">
      <c r="C7782" s="465"/>
    </row>
    <row r="7783" spans="3:3" x14ac:dyDescent="0.2">
      <c r="C7783" s="465"/>
    </row>
    <row r="7784" spans="3:3" x14ac:dyDescent="0.2">
      <c r="C7784" s="465"/>
    </row>
    <row r="7785" spans="3:3" x14ac:dyDescent="0.2">
      <c r="C7785" s="465"/>
    </row>
    <row r="7786" spans="3:3" x14ac:dyDescent="0.2">
      <c r="C7786" s="465"/>
    </row>
    <row r="7787" spans="3:3" x14ac:dyDescent="0.2">
      <c r="C7787" s="465"/>
    </row>
    <row r="7788" spans="3:3" x14ac:dyDescent="0.2">
      <c r="C7788" s="465"/>
    </row>
    <row r="7789" spans="3:3" x14ac:dyDescent="0.2">
      <c r="C7789" s="465"/>
    </row>
    <row r="7790" spans="3:3" x14ac:dyDescent="0.2">
      <c r="C7790" s="465"/>
    </row>
    <row r="7791" spans="3:3" x14ac:dyDescent="0.2">
      <c r="C7791" s="465"/>
    </row>
    <row r="7792" spans="3:3" x14ac:dyDescent="0.2">
      <c r="C7792" s="465"/>
    </row>
    <row r="7793" spans="3:3" x14ac:dyDescent="0.2">
      <c r="C7793" s="465"/>
    </row>
    <row r="7794" spans="3:3" x14ac:dyDescent="0.2">
      <c r="C7794" s="465"/>
    </row>
    <row r="7795" spans="3:3" x14ac:dyDescent="0.2">
      <c r="C7795" s="465"/>
    </row>
    <row r="7796" spans="3:3" x14ac:dyDescent="0.2">
      <c r="C7796" s="465"/>
    </row>
    <row r="7797" spans="3:3" x14ac:dyDescent="0.2">
      <c r="C7797" s="465"/>
    </row>
    <row r="7798" spans="3:3" x14ac:dyDescent="0.2">
      <c r="C7798" s="465"/>
    </row>
    <row r="7799" spans="3:3" x14ac:dyDescent="0.2">
      <c r="C7799" s="465"/>
    </row>
    <row r="7800" spans="3:3" x14ac:dyDescent="0.2">
      <c r="C7800" s="465"/>
    </row>
    <row r="7801" spans="3:3" x14ac:dyDescent="0.2">
      <c r="C7801" s="465"/>
    </row>
    <row r="7802" spans="3:3" x14ac:dyDescent="0.2">
      <c r="C7802" s="465"/>
    </row>
    <row r="7803" spans="3:3" x14ac:dyDescent="0.2">
      <c r="C7803" s="465"/>
    </row>
    <row r="7804" spans="3:3" x14ac:dyDescent="0.2">
      <c r="C7804" s="465"/>
    </row>
    <row r="7805" spans="3:3" x14ac:dyDescent="0.2">
      <c r="C7805" s="465"/>
    </row>
    <row r="7806" spans="3:3" x14ac:dyDescent="0.2">
      <c r="C7806" s="465"/>
    </row>
    <row r="7807" spans="3:3" x14ac:dyDescent="0.2">
      <c r="C7807" s="465"/>
    </row>
    <row r="7808" spans="3:3" x14ac:dyDescent="0.2">
      <c r="C7808" s="465"/>
    </row>
    <row r="7809" spans="3:3" x14ac:dyDescent="0.2">
      <c r="C7809" s="465"/>
    </row>
    <row r="7810" spans="3:3" x14ac:dyDescent="0.2">
      <c r="C7810" s="465"/>
    </row>
    <row r="7811" spans="3:3" x14ac:dyDescent="0.2">
      <c r="C7811" s="465"/>
    </row>
    <row r="7812" spans="3:3" x14ac:dyDescent="0.2">
      <c r="C7812" s="465"/>
    </row>
    <row r="7813" spans="3:3" x14ac:dyDescent="0.2">
      <c r="C7813" s="465"/>
    </row>
    <row r="7814" spans="3:3" x14ac:dyDescent="0.2">
      <c r="C7814" s="465"/>
    </row>
    <row r="7815" spans="3:3" x14ac:dyDescent="0.2">
      <c r="C7815" s="465"/>
    </row>
    <row r="7816" spans="3:3" x14ac:dyDescent="0.2">
      <c r="C7816" s="465"/>
    </row>
    <row r="7817" spans="3:3" x14ac:dyDescent="0.2">
      <c r="C7817" s="465"/>
    </row>
    <row r="7818" spans="3:3" x14ac:dyDescent="0.2">
      <c r="C7818" s="465"/>
    </row>
    <row r="7819" spans="3:3" x14ac:dyDescent="0.2">
      <c r="C7819" s="465"/>
    </row>
    <row r="7820" spans="3:3" x14ac:dyDescent="0.2">
      <c r="C7820" s="465"/>
    </row>
    <row r="7821" spans="3:3" x14ac:dyDescent="0.2">
      <c r="C7821" s="465"/>
    </row>
    <row r="7822" spans="3:3" x14ac:dyDescent="0.2">
      <c r="C7822" s="465"/>
    </row>
    <row r="7823" spans="3:3" x14ac:dyDescent="0.2">
      <c r="C7823" s="465"/>
    </row>
    <row r="7824" spans="3:3" x14ac:dyDescent="0.2">
      <c r="C7824" s="465"/>
    </row>
    <row r="7825" spans="3:3" x14ac:dyDescent="0.2">
      <c r="C7825" s="465"/>
    </row>
    <row r="7826" spans="3:3" x14ac:dyDescent="0.2">
      <c r="C7826" s="465"/>
    </row>
    <row r="7827" spans="3:3" x14ac:dyDescent="0.2">
      <c r="C7827" s="465"/>
    </row>
    <row r="7828" spans="3:3" x14ac:dyDescent="0.2">
      <c r="C7828" s="465"/>
    </row>
    <row r="7829" spans="3:3" x14ac:dyDescent="0.2">
      <c r="C7829" s="465"/>
    </row>
    <row r="7830" spans="3:3" x14ac:dyDescent="0.2">
      <c r="C7830" s="465"/>
    </row>
    <row r="7831" spans="3:3" x14ac:dyDescent="0.2">
      <c r="C7831" s="465"/>
    </row>
    <row r="7832" spans="3:3" x14ac:dyDescent="0.2">
      <c r="C7832" s="465"/>
    </row>
    <row r="7833" spans="3:3" x14ac:dyDescent="0.2">
      <c r="C7833" s="465"/>
    </row>
    <row r="7834" spans="3:3" x14ac:dyDescent="0.2">
      <c r="C7834" s="465"/>
    </row>
    <row r="7835" spans="3:3" x14ac:dyDescent="0.2">
      <c r="C7835" s="465"/>
    </row>
    <row r="7836" spans="3:3" x14ac:dyDescent="0.2">
      <c r="C7836" s="465"/>
    </row>
    <row r="7837" spans="3:3" x14ac:dyDescent="0.2">
      <c r="C7837" s="465"/>
    </row>
    <row r="7838" spans="3:3" x14ac:dyDescent="0.2">
      <c r="C7838" s="465"/>
    </row>
    <row r="7839" spans="3:3" x14ac:dyDescent="0.2">
      <c r="C7839" s="465"/>
    </row>
    <row r="7840" spans="3:3" x14ac:dyDescent="0.2">
      <c r="C7840" s="465"/>
    </row>
    <row r="7841" spans="3:3" x14ac:dyDescent="0.2">
      <c r="C7841" s="465"/>
    </row>
    <row r="7842" spans="3:3" x14ac:dyDescent="0.2">
      <c r="C7842" s="465"/>
    </row>
    <row r="7843" spans="3:3" x14ac:dyDescent="0.2">
      <c r="C7843" s="465"/>
    </row>
    <row r="7844" spans="3:3" x14ac:dyDescent="0.2">
      <c r="C7844" s="465"/>
    </row>
    <row r="7845" spans="3:3" x14ac:dyDescent="0.2">
      <c r="C7845" s="465"/>
    </row>
    <row r="7846" spans="3:3" x14ac:dyDescent="0.2">
      <c r="C7846" s="465"/>
    </row>
    <row r="7847" spans="3:3" x14ac:dyDescent="0.2">
      <c r="C7847" s="465"/>
    </row>
    <row r="7848" spans="3:3" x14ac:dyDescent="0.2">
      <c r="C7848" s="465"/>
    </row>
    <row r="7849" spans="3:3" x14ac:dyDescent="0.2">
      <c r="C7849" s="465"/>
    </row>
    <row r="7850" spans="3:3" x14ac:dyDescent="0.2">
      <c r="C7850" s="465"/>
    </row>
    <row r="7851" spans="3:3" x14ac:dyDescent="0.2">
      <c r="C7851" s="465"/>
    </row>
    <row r="7852" spans="3:3" x14ac:dyDescent="0.2">
      <c r="C7852" s="465"/>
    </row>
    <row r="7853" spans="3:3" x14ac:dyDescent="0.2">
      <c r="C7853" s="465"/>
    </row>
    <row r="7854" spans="3:3" x14ac:dyDescent="0.2">
      <c r="C7854" s="465"/>
    </row>
    <row r="7855" spans="3:3" x14ac:dyDescent="0.2">
      <c r="C7855" s="465"/>
    </row>
    <row r="7856" spans="3:3" x14ac:dyDescent="0.2">
      <c r="C7856" s="465"/>
    </row>
    <row r="7857" spans="3:3" x14ac:dyDescent="0.2">
      <c r="C7857" s="465"/>
    </row>
    <row r="7858" spans="3:3" x14ac:dyDescent="0.2">
      <c r="C7858" s="465"/>
    </row>
    <row r="7859" spans="3:3" x14ac:dyDescent="0.2">
      <c r="C7859" s="465"/>
    </row>
    <row r="7860" spans="3:3" x14ac:dyDescent="0.2">
      <c r="C7860" s="465"/>
    </row>
    <row r="7861" spans="3:3" x14ac:dyDescent="0.2">
      <c r="C7861" s="465"/>
    </row>
    <row r="7862" spans="3:3" x14ac:dyDescent="0.2">
      <c r="C7862" s="465"/>
    </row>
    <row r="7863" spans="3:3" x14ac:dyDescent="0.2">
      <c r="C7863" s="465"/>
    </row>
    <row r="7864" spans="3:3" x14ac:dyDescent="0.2">
      <c r="C7864" s="465"/>
    </row>
    <row r="7865" spans="3:3" x14ac:dyDescent="0.2">
      <c r="C7865" s="465"/>
    </row>
    <row r="7866" spans="3:3" x14ac:dyDescent="0.2">
      <c r="C7866" s="465"/>
    </row>
    <row r="7867" spans="3:3" x14ac:dyDescent="0.2">
      <c r="C7867" s="465"/>
    </row>
    <row r="7868" spans="3:3" x14ac:dyDescent="0.2">
      <c r="C7868" s="465"/>
    </row>
    <row r="7869" spans="3:3" x14ac:dyDescent="0.2">
      <c r="C7869" s="465"/>
    </row>
    <row r="7870" spans="3:3" x14ac:dyDescent="0.2">
      <c r="C7870" s="465"/>
    </row>
    <row r="7871" spans="3:3" x14ac:dyDescent="0.2">
      <c r="C7871" s="465"/>
    </row>
    <row r="7872" spans="3:3" x14ac:dyDescent="0.2">
      <c r="C7872" s="465"/>
    </row>
    <row r="7873" spans="3:3" x14ac:dyDescent="0.2">
      <c r="C7873" s="465"/>
    </row>
    <row r="7874" spans="3:3" x14ac:dyDescent="0.2">
      <c r="C7874" s="465"/>
    </row>
    <row r="7875" spans="3:3" x14ac:dyDescent="0.2">
      <c r="C7875" s="465"/>
    </row>
    <row r="7876" spans="3:3" x14ac:dyDescent="0.2">
      <c r="C7876" s="465"/>
    </row>
    <row r="7877" spans="3:3" x14ac:dyDescent="0.2">
      <c r="C7877" s="465"/>
    </row>
    <row r="7878" spans="3:3" x14ac:dyDescent="0.2">
      <c r="C7878" s="465"/>
    </row>
    <row r="7879" spans="3:3" x14ac:dyDescent="0.2">
      <c r="C7879" s="465"/>
    </row>
    <row r="7880" spans="3:3" x14ac:dyDescent="0.2">
      <c r="C7880" s="465"/>
    </row>
    <row r="7881" spans="3:3" x14ac:dyDescent="0.2">
      <c r="C7881" s="465"/>
    </row>
    <row r="7882" spans="3:3" x14ac:dyDescent="0.2">
      <c r="C7882" s="465"/>
    </row>
    <row r="7883" spans="3:3" x14ac:dyDescent="0.2">
      <c r="C7883" s="465"/>
    </row>
    <row r="7884" spans="3:3" x14ac:dyDescent="0.2">
      <c r="C7884" s="465"/>
    </row>
    <row r="7885" spans="3:3" x14ac:dyDescent="0.2">
      <c r="C7885" s="465"/>
    </row>
    <row r="7886" spans="3:3" x14ac:dyDescent="0.2">
      <c r="C7886" s="465"/>
    </row>
    <row r="7887" spans="3:3" x14ac:dyDescent="0.2">
      <c r="C7887" s="465"/>
    </row>
    <row r="7888" spans="3:3" x14ac:dyDescent="0.2">
      <c r="C7888" s="465"/>
    </row>
    <row r="7889" spans="3:3" x14ac:dyDescent="0.2">
      <c r="C7889" s="465"/>
    </row>
    <row r="7890" spans="3:3" x14ac:dyDescent="0.2">
      <c r="C7890" s="465"/>
    </row>
    <row r="7891" spans="3:3" x14ac:dyDescent="0.2">
      <c r="C7891" s="465"/>
    </row>
    <row r="7892" spans="3:3" x14ac:dyDescent="0.2">
      <c r="C7892" s="465"/>
    </row>
    <row r="7893" spans="3:3" x14ac:dyDescent="0.2">
      <c r="C7893" s="465"/>
    </row>
    <row r="7894" spans="3:3" x14ac:dyDescent="0.2">
      <c r="C7894" s="465"/>
    </row>
    <row r="7895" spans="3:3" x14ac:dyDescent="0.2">
      <c r="C7895" s="465"/>
    </row>
    <row r="7896" spans="3:3" x14ac:dyDescent="0.2">
      <c r="C7896" s="465"/>
    </row>
    <row r="7897" spans="3:3" x14ac:dyDescent="0.2">
      <c r="C7897" s="465"/>
    </row>
    <row r="7898" spans="3:3" x14ac:dyDescent="0.2">
      <c r="C7898" s="465"/>
    </row>
    <row r="7899" spans="3:3" x14ac:dyDescent="0.2">
      <c r="C7899" s="465"/>
    </row>
    <row r="7900" spans="3:3" x14ac:dyDescent="0.2">
      <c r="C7900" s="465"/>
    </row>
    <row r="7901" spans="3:3" x14ac:dyDescent="0.2">
      <c r="C7901" s="465"/>
    </row>
    <row r="7902" spans="3:3" x14ac:dyDescent="0.2">
      <c r="C7902" s="465"/>
    </row>
    <row r="7903" spans="3:3" x14ac:dyDescent="0.2">
      <c r="C7903" s="465"/>
    </row>
    <row r="7904" spans="3:3" x14ac:dyDescent="0.2">
      <c r="C7904" s="465"/>
    </row>
    <row r="7905" spans="3:3" x14ac:dyDescent="0.2">
      <c r="C7905" s="465"/>
    </row>
    <row r="7906" spans="3:3" x14ac:dyDescent="0.2">
      <c r="C7906" s="465"/>
    </row>
    <row r="7907" spans="3:3" x14ac:dyDescent="0.2">
      <c r="C7907" s="465"/>
    </row>
    <row r="7908" spans="3:3" x14ac:dyDescent="0.2">
      <c r="C7908" s="465"/>
    </row>
    <row r="7909" spans="3:3" x14ac:dyDescent="0.2">
      <c r="C7909" s="465"/>
    </row>
    <row r="7910" spans="3:3" x14ac:dyDescent="0.2">
      <c r="C7910" s="465"/>
    </row>
    <row r="7911" spans="3:3" x14ac:dyDescent="0.2">
      <c r="C7911" s="465"/>
    </row>
    <row r="7912" spans="3:3" x14ac:dyDescent="0.2">
      <c r="C7912" s="465"/>
    </row>
    <row r="7913" spans="3:3" x14ac:dyDescent="0.2">
      <c r="C7913" s="465"/>
    </row>
    <row r="7914" spans="3:3" x14ac:dyDescent="0.2">
      <c r="C7914" s="465"/>
    </row>
    <row r="7915" spans="3:3" x14ac:dyDescent="0.2">
      <c r="C7915" s="465"/>
    </row>
    <row r="7916" spans="3:3" x14ac:dyDescent="0.2">
      <c r="C7916" s="465"/>
    </row>
    <row r="7917" spans="3:3" x14ac:dyDescent="0.2">
      <c r="C7917" s="465"/>
    </row>
    <row r="7918" spans="3:3" x14ac:dyDescent="0.2">
      <c r="C7918" s="465"/>
    </row>
    <row r="7919" spans="3:3" x14ac:dyDescent="0.2">
      <c r="C7919" s="465"/>
    </row>
    <row r="7920" spans="3:3" x14ac:dyDescent="0.2">
      <c r="C7920" s="465"/>
    </row>
    <row r="7921" spans="3:3" x14ac:dyDescent="0.2">
      <c r="C7921" s="465"/>
    </row>
    <row r="7922" spans="3:3" x14ac:dyDescent="0.2">
      <c r="C7922" s="465"/>
    </row>
    <row r="7923" spans="3:3" x14ac:dyDescent="0.2">
      <c r="C7923" s="465"/>
    </row>
    <row r="7924" spans="3:3" x14ac:dyDescent="0.2">
      <c r="C7924" s="465"/>
    </row>
    <row r="7925" spans="3:3" x14ac:dyDescent="0.2">
      <c r="C7925" s="465"/>
    </row>
    <row r="7926" spans="3:3" x14ac:dyDescent="0.2">
      <c r="C7926" s="465"/>
    </row>
    <row r="7927" spans="3:3" x14ac:dyDescent="0.2">
      <c r="C7927" s="465"/>
    </row>
    <row r="7928" spans="3:3" x14ac:dyDescent="0.2">
      <c r="C7928" s="465"/>
    </row>
    <row r="7929" spans="3:3" x14ac:dyDescent="0.2">
      <c r="C7929" s="465"/>
    </row>
    <row r="7930" spans="3:3" x14ac:dyDescent="0.2">
      <c r="C7930" s="465"/>
    </row>
    <row r="7931" spans="3:3" x14ac:dyDescent="0.2">
      <c r="C7931" s="465"/>
    </row>
    <row r="7932" spans="3:3" x14ac:dyDescent="0.2">
      <c r="C7932" s="465"/>
    </row>
    <row r="7933" spans="3:3" x14ac:dyDescent="0.2">
      <c r="C7933" s="465"/>
    </row>
    <row r="7934" spans="3:3" x14ac:dyDescent="0.2">
      <c r="C7934" s="465"/>
    </row>
    <row r="7935" spans="3:3" x14ac:dyDescent="0.2">
      <c r="C7935" s="465"/>
    </row>
    <row r="7936" spans="3:3" x14ac:dyDescent="0.2">
      <c r="C7936" s="465"/>
    </row>
    <row r="7937" spans="3:3" x14ac:dyDescent="0.2">
      <c r="C7937" s="465"/>
    </row>
    <row r="7938" spans="3:3" x14ac:dyDescent="0.2">
      <c r="C7938" s="465"/>
    </row>
    <row r="7939" spans="3:3" x14ac:dyDescent="0.2">
      <c r="C7939" s="465"/>
    </row>
    <row r="7940" spans="3:3" x14ac:dyDescent="0.2">
      <c r="C7940" s="465"/>
    </row>
    <row r="7941" spans="3:3" x14ac:dyDescent="0.2">
      <c r="C7941" s="465"/>
    </row>
    <row r="7942" spans="3:3" x14ac:dyDescent="0.2">
      <c r="C7942" s="465"/>
    </row>
    <row r="7943" spans="3:3" x14ac:dyDescent="0.2">
      <c r="C7943" s="465"/>
    </row>
    <row r="7944" spans="3:3" x14ac:dyDescent="0.2">
      <c r="C7944" s="465"/>
    </row>
    <row r="7945" spans="3:3" x14ac:dyDescent="0.2">
      <c r="C7945" s="465"/>
    </row>
    <row r="7946" spans="3:3" x14ac:dyDescent="0.2">
      <c r="C7946" s="465"/>
    </row>
    <row r="7947" spans="3:3" x14ac:dyDescent="0.2">
      <c r="C7947" s="465"/>
    </row>
    <row r="7948" spans="3:3" x14ac:dyDescent="0.2">
      <c r="C7948" s="465"/>
    </row>
    <row r="7949" spans="3:3" x14ac:dyDescent="0.2">
      <c r="C7949" s="465"/>
    </row>
    <row r="7950" spans="3:3" x14ac:dyDescent="0.2">
      <c r="C7950" s="465"/>
    </row>
    <row r="7951" spans="3:3" x14ac:dyDescent="0.2">
      <c r="C7951" s="465"/>
    </row>
    <row r="7952" spans="3:3" x14ac:dyDescent="0.2">
      <c r="C7952" s="465"/>
    </row>
    <row r="7953" spans="3:3" x14ac:dyDescent="0.2">
      <c r="C7953" s="465"/>
    </row>
    <row r="7954" spans="3:3" x14ac:dyDescent="0.2">
      <c r="C7954" s="465"/>
    </row>
    <row r="7955" spans="3:3" x14ac:dyDescent="0.2">
      <c r="C7955" s="465"/>
    </row>
    <row r="7956" spans="3:3" x14ac:dyDescent="0.2">
      <c r="C7956" s="465"/>
    </row>
    <row r="7957" spans="3:3" x14ac:dyDescent="0.2">
      <c r="C7957" s="465"/>
    </row>
    <row r="7958" spans="3:3" x14ac:dyDescent="0.2">
      <c r="C7958" s="465"/>
    </row>
    <row r="7959" spans="3:3" x14ac:dyDescent="0.2">
      <c r="C7959" s="465"/>
    </row>
    <row r="7960" spans="3:3" x14ac:dyDescent="0.2">
      <c r="C7960" s="465"/>
    </row>
    <row r="7961" spans="3:3" x14ac:dyDescent="0.2">
      <c r="C7961" s="465"/>
    </row>
    <row r="7962" spans="3:3" x14ac:dyDescent="0.2">
      <c r="C7962" s="465"/>
    </row>
    <row r="7963" spans="3:3" x14ac:dyDescent="0.2">
      <c r="C7963" s="465"/>
    </row>
    <row r="7964" spans="3:3" x14ac:dyDescent="0.2">
      <c r="C7964" s="465"/>
    </row>
    <row r="7965" spans="3:3" x14ac:dyDescent="0.2">
      <c r="C7965" s="465"/>
    </row>
    <row r="7966" spans="3:3" x14ac:dyDescent="0.2">
      <c r="C7966" s="465"/>
    </row>
    <row r="7967" spans="3:3" x14ac:dyDescent="0.2">
      <c r="C7967" s="465"/>
    </row>
    <row r="7968" spans="3:3" x14ac:dyDescent="0.2">
      <c r="C7968" s="465"/>
    </row>
    <row r="7969" spans="3:3" x14ac:dyDescent="0.2">
      <c r="C7969" s="465"/>
    </row>
    <row r="7970" spans="3:3" x14ac:dyDescent="0.2">
      <c r="C7970" s="465"/>
    </row>
    <row r="7971" spans="3:3" x14ac:dyDescent="0.2">
      <c r="C7971" s="465"/>
    </row>
    <row r="7972" spans="3:3" x14ac:dyDescent="0.2">
      <c r="C7972" s="465"/>
    </row>
    <row r="7973" spans="3:3" x14ac:dyDescent="0.2">
      <c r="C7973" s="465"/>
    </row>
    <row r="7974" spans="3:3" x14ac:dyDescent="0.2">
      <c r="C7974" s="465"/>
    </row>
    <row r="7975" spans="3:3" x14ac:dyDescent="0.2">
      <c r="C7975" s="465"/>
    </row>
    <row r="7976" spans="3:3" x14ac:dyDescent="0.2">
      <c r="C7976" s="465"/>
    </row>
    <row r="7977" spans="3:3" x14ac:dyDescent="0.2">
      <c r="C7977" s="465"/>
    </row>
    <row r="7978" spans="3:3" x14ac:dyDescent="0.2">
      <c r="C7978" s="465"/>
    </row>
    <row r="7979" spans="3:3" x14ac:dyDescent="0.2">
      <c r="C7979" s="465"/>
    </row>
    <row r="7980" spans="3:3" x14ac:dyDescent="0.2">
      <c r="C7980" s="465"/>
    </row>
    <row r="7981" spans="3:3" x14ac:dyDescent="0.2">
      <c r="C7981" s="465"/>
    </row>
    <row r="7982" spans="3:3" x14ac:dyDescent="0.2">
      <c r="C7982" s="465"/>
    </row>
    <row r="7983" spans="3:3" x14ac:dyDescent="0.2">
      <c r="C7983" s="465"/>
    </row>
    <row r="7984" spans="3:3" x14ac:dyDescent="0.2">
      <c r="C7984" s="465"/>
    </row>
    <row r="7985" spans="3:3" x14ac:dyDescent="0.2">
      <c r="C7985" s="465"/>
    </row>
    <row r="7986" spans="3:3" x14ac:dyDescent="0.2">
      <c r="C7986" s="465"/>
    </row>
    <row r="7987" spans="3:3" x14ac:dyDescent="0.2">
      <c r="C7987" s="465"/>
    </row>
    <row r="7988" spans="3:3" x14ac:dyDescent="0.2">
      <c r="C7988" s="465"/>
    </row>
    <row r="7989" spans="3:3" x14ac:dyDescent="0.2">
      <c r="C7989" s="465"/>
    </row>
    <row r="7990" spans="3:3" x14ac:dyDescent="0.2">
      <c r="C7990" s="465"/>
    </row>
    <row r="7991" spans="3:3" x14ac:dyDescent="0.2">
      <c r="C7991" s="465"/>
    </row>
    <row r="7992" spans="3:3" x14ac:dyDescent="0.2">
      <c r="C7992" s="465"/>
    </row>
    <row r="7993" spans="3:3" x14ac:dyDescent="0.2">
      <c r="C7993" s="465"/>
    </row>
    <row r="7994" spans="3:3" x14ac:dyDescent="0.2">
      <c r="C7994" s="465"/>
    </row>
    <row r="7995" spans="3:3" x14ac:dyDescent="0.2">
      <c r="C7995" s="465"/>
    </row>
    <row r="7996" spans="3:3" x14ac:dyDescent="0.2">
      <c r="C7996" s="465"/>
    </row>
    <row r="7997" spans="3:3" x14ac:dyDescent="0.2">
      <c r="C7997" s="465"/>
    </row>
    <row r="7998" spans="3:3" x14ac:dyDescent="0.2">
      <c r="C7998" s="465"/>
    </row>
    <row r="7999" spans="3:3" x14ac:dyDescent="0.2">
      <c r="C7999" s="465"/>
    </row>
    <row r="8000" spans="3:3" x14ac:dyDescent="0.2">
      <c r="C8000" s="465"/>
    </row>
    <row r="8001" spans="3:3" x14ac:dyDescent="0.2">
      <c r="C8001" s="465"/>
    </row>
    <row r="8002" spans="3:3" x14ac:dyDescent="0.2">
      <c r="C8002" s="465"/>
    </row>
    <row r="8003" spans="3:3" x14ac:dyDescent="0.2">
      <c r="C8003" s="465"/>
    </row>
    <row r="8004" spans="3:3" x14ac:dyDescent="0.2">
      <c r="C8004" s="465"/>
    </row>
    <row r="8005" spans="3:3" x14ac:dyDescent="0.2">
      <c r="C8005" s="465"/>
    </row>
    <row r="8006" spans="3:3" x14ac:dyDescent="0.2">
      <c r="C8006" s="465"/>
    </row>
    <row r="8007" spans="3:3" x14ac:dyDescent="0.2">
      <c r="C8007" s="465"/>
    </row>
    <row r="8008" spans="3:3" x14ac:dyDescent="0.2">
      <c r="C8008" s="465"/>
    </row>
    <row r="8009" spans="3:3" x14ac:dyDescent="0.2">
      <c r="C8009" s="465"/>
    </row>
    <row r="8010" spans="3:3" x14ac:dyDescent="0.2">
      <c r="C8010" s="465"/>
    </row>
    <row r="8011" spans="3:3" x14ac:dyDescent="0.2">
      <c r="C8011" s="465"/>
    </row>
    <row r="8012" spans="3:3" x14ac:dyDescent="0.2">
      <c r="C8012" s="465"/>
    </row>
    <row r="8013" spans="3:3" x14ac:dyDescent="0.2">
      <c r="C8013" s="465"/>
    </row>
    <row r="8014" spans="3:3" x14ac:dyDescent="0.2">
      <c r="C8014" s="465"/>
    </row>
    <row r="8015" spans="3:3" x14ac:dyDescent="0.2">
      <c r="C8015" s="465"/>
    </row>
    <row r="8016" spans="3:3" x14ac:dyDescent="0.2">
      <c r="C8016" s="465"/>
    </row>
    <row r="8017" spans="3:3" x14ac:dyDescent="0.2">
      <c r="C8017" s="465"/>
    </row>
    <row r="8018" spans="3:3" x14ac:dyDescent="0.2">
      <c r="C8018" s="465"/>
    </row>
    <row r="8019" spans="3:3" x14ac:dyDescent="0.2">
      <c r="C8019" s="465"/>
    </row>
    <row r="8020" spans="3:3" x14ac:dyDescent="0.2">
      <c r="C8020" s="465"/>
    </row>
    <row r="8021" spans="3:3" x14ac:dyDescent="0.2">
      <c r="C8021" s="465"/>
    </row>
    <row r="8022" spans="3:3" x14ac:dyDescent="0.2">
      <c r="C8022" s="465"/>
    </row>
    <row r="8023" spans="3:3" x14ac:dyDescent="0.2">
      <c r="C8023" s="465"/>
    </row>
    <row r="8024" spans="3:3" x14ac:dyDescent="0.2">
      <c r="C8024" s="465"/>
    </row>
    <row r="8025" spans="3:3" x14ac:dyDescent="0.2">
      <c r="C8025" s="465"/>
    </row>
    <row r="8026" spans="3:3" x14ac:dyDescent="0.2">
      <c r="C8026" s="465"/>
    </row>
    <row r="8027" spans="3:3" x14ac:dyDescent="0.2">
      <c r="C8027" s="465"/>
    </row>
    <row r="8028" spans="3:3" x14ac:dyDescent="0.2">
      <c r="C8028" s="465"/>
    </row>
    <row r="8029" spans="3:3" x14ac:dyDescent="0.2">
      <c r="C8029" s="465"/>
    </row>
    <row r="8030" spans="3:3" x14ac:dyDescent="0.2">
      <c r="C8030" s="465"/>
    </row>
    <row r="8031" spans="3:3" x14ac:dyDescent="0.2">
      <c r="C8031" s="465"/>
    </row>
    <row r="8032" spans="3:3" x14ac:dyDescent="0.2">
      <c r="C8032" s="465"/>
    </row>
    <row r="8033" spans="3:3" x14ac:dyDescent="0.2">
      <c r="C8033" s="465"/>
    </row>
    <row r="8034" spans="3:3" x14ac:dyDescent="0.2">
      <c r="C8034" s="465"/>
    </row>
    <row r="8035" spans="3:3" x14ac:dyDescent="0.2">
      <c r="C8035" s="465"/>
    </row>
    <row r="8036" spans="3:3" x14ac:dyDescent="0.2">
      <c r="C8036" s="465"/>
    </row>
    <row r="8037" spans="3:3" x14ac:dyDescent="0.2">
      <c r="C8037" s="465"/>
    </row>
    <row r="8038" spans="3:3" x14ac:dyDescent="0.2">
      <c r="C8038" s="465"/>
    </row>
    <row r="8039" spans="3:3" x14ac:dyDescent="0.2">
      <c r="C8039" s="465"/>
    </row>
    <row r="8040" spans="3:3" x14ac:dyDescent="0.2">
      <c r="C8040" s="465"/>
    </row>
    <row r="8041" spans="3:3" x14ac:dyDescent="0.2">
      <c r="C8041" s="465"/>
    </row>
    <row r="8042" spans="3:3" x14ac:dyDescent="0.2">
      <c r="C8042" s="465"/>
    </row>
    <row r="8043" spans="3:3" x14ac:dyDescent="0.2">
      <c r="C8043" s="465"/>
    </row>
    <row r="8044" spans="3:3" x14ac:dyDescent="0.2">
      <c r="C8044" s="465"/>
    </row>
    <row r="8045" spans="3:3" x14ac:dyDescent="0.2">
      <c r="C8045" s="465"/>
    </row>
    <row r="8046" spans="3:3" x14ac:dyDescent="0.2">
      <c r="C8046" s="465"/>
    </row>
    <row r="8047" spans="3:3" x14ac:dyDescent="0.2">
      <c r="C8047" s="465"/>
    </row>
    <row r="8048" spans="3:3" x14ac:dyDescent="0.2">
      <c r="C8048" s="465"/>
    </row>
    <row r="8049" spans="3:3" x14ac:dyDescent="0.2">
      <c r="C8049" s="465"/>
    </row>
    <row r="8050" spans="3:3" x14ac:dyDescent="0.2">
      <c r="C8050" s="465"/>
    </row>
    <row r="8051" spans="3:3" x14ac:dyDescent="0.2">
      <c r="C8051" s="465"/>
    </row>
    <row r="8052" spans="3:3" x14ac:dyDescent="0.2">
      <c r="C8052" s="465"/>
    </row>
    <row r="8053" spans="3:3" x14ac:dyDescent="0.2">
      <c r="C8053" s="465"/>
    </row>
    <row r="8054" spans="3:3" x14ac:dyDescent="0.2">
      <c r="C8054" s="465"/>
    </row>
    <row r="8055" spans="3:3" x14ac:dyDescent="0.2">
      <c r="C8055" s="465"/>
    </row>
    <row r="8056" spans="3:3" x14ac:dyDescent="0.2">
      <c r="C8056" s="465"/>
    </row>
    <row r="8057" spans="3:3" x14ac:dyDescent="0.2">
      <c r="C8057" s="465"/>
    </row>
    <row r="8058" spans="3:3" x14ac:dyDescent="0.2">
      <c r="C8058" s="465"/>
    </row>
    <row r="8059" spans="3:3" x14ac:dyDescent="0.2">
      <c r="C8059" s="465"/>
    </row>
    <row r="8060" spans="3:3" x14ac:dyDescent="0.2">
      <c r="C8060" s="465"/>
    </row>
    <row r="8061" spans="3:3" x14ac:dyDescent="0.2">
      <c r="C8061" s="465"/>
    </row>
    <row r="8062" spans="3:3" x14ac:dyDescent="0.2">
      <c r="C8062" s="465"/>
    </row>
    <row r="8063" spans="3:3" x14ac:dyDescent="0.2">
      <c r="C8063" s="465"/>
    </row>
    <row r="8064" spans="3:3" x14ac:dyDescent="0.2">
      <c r="C8064" s="465"/>
    </row>
    <row r="8065" spans="3:3" x14ac:dyDescent="0.2">
      <c r="C8065" s="465"/>
    </row>
    <row r="8066" spans="3:3" x14ac:dyDescent="0.2">
      <c r="C8066" s="465"/>
    </row>
    <row r="8067" spans="3:3" x14ac:dyDescent="0.2">
      <c r="C8067" s="465"/>
    </row>
    <row r="8068" spans="3:3" x14ac:dyDescent="0.2">
      <c r="C8068" s="465"/>
    </row>
    <row r="8069" spans="3:3" x14ac:dyDescent="0.2">
      <c r="C8069" s="465"/>
    </row>
    <row r="8070" spans="3:3" x14ac:dyDescent="0.2">
      <c r="C8070" s="465"/>
    </row>
    <row r="8071" spans="3:3" x14ac:dyDescent="0.2">
      <c r="C8071" s="465"/>
    </row>
    <row r="8072" spans="3:3" x14ac:dyDescent="0.2">
      <c r="C8072" s="465"/>
    </row>
    <row r="8073" spans="3:3" x14ac:dyDescent="0.2">
      <c r="C8073" s="465"/>
    </row>
    <row r="8074" spans="3:3" x14ac:dyDescent="0.2">
      <c r="C8074" s="465"/>
    </row>
    <row r="8075" spans="3:3" x14ac:dyDescent="0.2">
      <c r="C8075" s="465"/>
    </row>
    <row r="8076" spans="3:3" x14ac:dyDescent="0.2">
      <c r="C8076" s="465"/>
    </row>
    <row r="8077" spans="3:3" x14ac:dyDescent="0.2">
      <c r="C8077" s="465"/>
    </row>
    <row r="8078" spans="3:3" x14ac:dyDescent="0.2">
      <c r="C8078" s="465"/>
    </row>
    <row r="8079" spans="3:3" x14ac:dyDescent="0.2">
      <c r="C8079" s="465"/>
    </row>
    <row r="8080" spans="3:3" x14ac:dyDescent="0.2">
      <c r="C8080" s="465"/>
    </row>
    <row r="8081" spans="3:3" x14ac:dyDescent="0.2">
      <c r="C8081" s="465"/>
    </row>
    <row r="8082" spans="3:3" x14ac:dyDescent="0.2">
      <c r="C8082" s="465"/>
    </row>
    <row r="8083" spans="3:3" x14ac:dyDescent="0.2">
      <c r="C8083" s="465"/>
    </row>
    <row r="8084" spans="3:3" x14ac:dyDescent="0.2">
      <c r="C8084" s="465"/>
    </row>
    <row r="8085" spans="3:3" x14ac:dyDescent="0.2">
      <c r="C8085" s="465"/>
    </row>
    <row r="8086" spans="3:3" x14ac:dyDescent="0.2">
      <c r="C8086" s="465"/>
    </row>
    <row r="8087" spans="3:3" x14ac:dyDescent="0.2">
      <c r="C8087" s="465"/>
    </row>
    <row r="8088" spans="3:3" x14ac:dyDescent="0.2">
      <c r="C8088" s="465"/>
    </row>
    <row r="8089" spans="3:3" x14ac:dyDescent="0.2">
      <c r="C8089" s="465"/>
    </row>
    <row r="8090" spans="3:3" x14ac:dyDescent="0.2">
      <c r="C8090" s="465"/>
    </row>
    <row r="8091" spans="3:3" x14ac:dyDescent="0.2">
      <c r="C8091" s="465"/>
    </row>
    <row r="8092" spans="3:3" x14ac:dyDescent="0.2">
      <c r="C8092" s="465"/>
    </row>
    <row r="8093" spans="3:3" x14ac:dyDescent="0.2">
      <c r="C8093" s="465"/>
    </row>
    <row r="8094" spans="3:3" x14ac:dyDescent="0.2">
      <c r="C8094" s="465"/>
    </row>
    <row r="8095" spans="3:3" x14ac:dyDescent="0.2">
      <c r="C8095" s="465"/>
    </row>
    <row r="8096" spans="3:3" x14ac:dyDescent="0.2">
      <c r="C8096" s="465"/>
    </row>
    <row r="8097" spans="3:3" x14ac:dyDescent="0.2">
      <c r="C8097" s="465"/>
    </row>
    <row r="8098" spans="3:3" x14ac:dyDescent="0.2">
      <c r="C8098" s="465"/>
    </row>
    <row r="8099" spans="3:3" x14ac:dyDescent="0.2">
      <c r="C8099" s="465"/>
    </row>
    <row r="8100" spans="3:3" x14ac:dyDescent="0.2">
      <c r="C8100" s="465"/>
    </row>
    <row r="8101" spans="3:3" x14ac:dyDescent="0.2">
      <c r="C8101" s="465"/>
    </row>
    <row r="8102" spans="3:3" x14ac:dyDescent="0.2">
      <c r="C8102" s="465"/>
    </row>
    <row r="8103" spans="3:3" x14ac:dyDescent="0.2">
      <c r="C8103" s="465"/>
    </row>
    <row r="8104" spans="3:3" x14ac:dyDescent="0.2">
      <c r="C8104" s="465"/>
    </row>
    <row r="8105" spans="3:3" x14ac:dyDescent="0.2">
      <c r="C8105" s="465"/>
    </row>
    <row r="8106" spans="3:3" x14ac:dyDescent="0.2">
      <c r="C8106" s="465"/>
    </row>
    <row r="8107" spans="3:3" x14ac:dyDescent="0.2">
      <c r="C8107" s="465"/>
    </row>
    <row r="8108" spans="3:3" x14ac:dyDescent="0.2">
      <c r="C8108" s="465"/>
    </row>
    <row r="8109" spans="3:3" x14ac:dyDescent="0.2">
      <c r="C8109" s="465"/>
    </row>
    <row r="8110" spans="3:3" x14ac:dyDescent="0.2">
      <c r="C8110" s="465"/>
    </row>
    <row r="8111" spans="3:3" x14ac:dyDescent="0.2">
      <c r="C8111" s="465"/>
    </row>
    <row r="8112" spans="3:3" x14ac:dyDescent="0.2">
      <c r="C8112" s="465"/>
    </row>
    <row r="8113" spans="3:3" x14ac:dyDescent="0.2">
      <c r="C8113" s="465"/>
    </row>
    <row r="8114" spans="3:3" x14ac:dyDescent="0.2">
      <c r="C8114" s="465"/>
    </row>
    <row r="8115" spans="3:3" x14ac:dyDescent="0.2">
      <c r="C8115" s="465"/>
    </row>
    <row r="8116" spans="3:3" x14ac:dyDescent="0.2">
      <c r="C8116" s="465"/>
    </row>
    <row r="8117" spans="3:3" x14ac:dyDescent="0.2">
      <c r="C8117" s="465"/>
    </row>
    <row r="8118" spans="3:3" x14ac:dyDescent="0.2">
      <c r="C8118" s="465"/>
    </row>
    <row r="8119" spans="3:3" x14ac:dyDescent="0.2">
      <c r="C8119" s="465"/>
    </row>
    <row r="8120" spans="3:3" x14ac:dyDescent="0.2">
      <c r="C8120" s="465"/>
    </row>
    <row r="8121" spans="3:3" x14ac:dyDescent="0.2">
      <c r="C8121" s="465"/>
    </row>
    <row r="8122" spans="3:3" x14ac:dyDescent="0.2">
      <c r="C8122" s="465"/>
    </row>
    <row r="8123" spans="3:3" x14ac:dyDescent="0.2">
      <c r="C8123" s="465"/>
    </row>
    <row r="8124" spans="3:3" x14ac:dyDescent="0.2">
      <c r="C8124" s="465"/>
    </row>
    <row r="8125" spans="3:3" x14ac:dyDescent="0.2">
      <c r="C8125" s="465"/>
    </row>
    <row r="8126" spans="3:3" x14ac:dyDescent="0.2">
      <c r="C8126" s="465"/>
    </row>
    <row r="8127" spans="3:3" x14ac:dyDescent="0.2">
      <c r="C8127" s="465"/>
    </row>
    <row r="8128" spans="3:3" x14ac:dyDescent="0.2">
      <c r="C8128" s="465"/>
    </row>
    <row r="8129" spans="3:3" x14ac:dyDescent="0.2">
      <c r="C8129" s="465"/>
    </row>
    <row r="8130" spans="3:3" x14ac:dyDescent="0.2">
      <c r="C8130" s="465"/>
    </row>
    <row r="8131" spans="3:3" x14ac:dyDescent="0.2">
      <c r="C8131" s="465"/>
    </row>
    <row r="8132" spans="3:3" x14ac:dyDescent="0.2">
      <c r="C8132" s="465"/>
    </row>
    <row r="8133" spans="3:3" x14ac:dyDescent="0.2">
      <c r="C8133" s="465"/>
    </row>
    <row r="8134" spans="3:3" x14ac:dyDescent="0.2">
      <c r="C8134" s="465"/>
    </row>
    <row r="8135" spans="3:3" x14ac:dyDescent="0.2">
      <c r="C8135" s="465"/>
    </row>
    <row r="8136" spans="3:3" x14ac:dyDescent="0.2">
      <c r="C8136" s="465"/>
    </row>
    <row r="8137" spans="3:3" x14ac:dyDescent="0.2">
      <c r="C8137" s="465"/>
    </row>
    <row r="8138" spans="3:3" x14ac:dyDescent="0.2">
      <c r="C8138" s="465"/>
    </row>
    <row r="8139" spans="3:3" x14ac:dyDescent="0.2">
      <c r="C8139" s="465"/>
    </row>
    <row r="8140" spans="3:3" x14ac:dyDescent="0.2">
      <c r="C8140" s="465"/>
    </row>
    <row r="8141" spans="3:3" x14ac:dyDescent="0.2">
      <c r="C8141" s="465"/>
    </row>
    <row r="8142" spans="3:3" x14ac:dyDescent="0.2">
      <c r="C8142" s="465"/>
    </row>
    <row r="8143" spans="3:3" x14ac:dyDescent="0.2">
      <c r="C8143" s="465"/>
    </row>
    <row r="8144" spans="3:3" x14ac:dyDescent="0.2">
      <c r="C8144" s="465"/>
    </row>
    <row r="8145" spans="3:3" x14ac:dyDescent="0.2">
      <c r="C8145" s="465"/>
    </row>
    <row r="8146" spans="3:3" x14ac:dyDescent="0.2">
      <c r="C8146" s="465"/>
    </row>
    <row r="8147" spans="3:3" x14ac:dyDescent="0.2">
      <c r="C8147" s="465"/>
    </row>
    <row r="8148" spans="3:3" x14ac:dyDescent="0.2">
      <c r="C8148" s="465"/>
    </row>
    <row r="8149" spans="3:3" x14ac:dyDescent="0.2">
      <c r="C8149" s="465"/>
    </row>
    <row r="8150" spans="3:3" x14ac:dyDescent="0.2">
      <c r="C8150" s="465"/>
    </row>
    <row r="8151" spans="3:3" x14ac:dyDescent="0.2">
      <c r="C8151" s="465"/>
    </row>
    <row r="8152" spans="3:3" x14ac:dyDescent="0.2">
      <c r="C8152" s="465"/>
    </row>
    <row r="8153" spans="3:3" x14ac:dyDescent="0.2">
      <c r="C8153" s="465"/>
    </row>
    <row r="8154" spans="3:3" x14ac:dyDescent="0.2">
      <c r="C8154" s="465"/>
    </row>
    <row r="8155" spans="3:3" x14ac:dyDescent="0.2">
      <c r="C8155" s="465"/>
    </row>
    <row r="8156" spans="3:3" x14ac:dyDescent="0.2">
      <c r="C8156" s="465"/>
    </row>
    <row r="8157" spans="3:3" x14ac:dyDescent="0.2">
      <c r="C8157" s="465"/>
    </row>
    <row r="8158" spans="3:3" x14ac:dyDescent="0.2">
      <c r="C8158" s="465"/>
    </row>
    <row r="8159" spans="3:3" x14ac:dyDescent="0.2">
      <c r="C8159" s="465"/>
    </row>
    <row r="8160" spans="3:3" x14ac:dyDescent="0.2">
      <c r="C8160" s="465"/>
    </row>
    <row r="8161" spans="3:3" x14ac:dyDescent="0.2">
      <c r="C8161" s="465"/>
    </row>
    <row r="8162" spans="3:3" x14ac:dyDescent="0.2">
      <c r="C8162" s="465"/>
    </row>
    <row r="8163" spans="3:3" x14ac:dyDescent="0.2">
      <c r="C8163" s="465"/>
    </row>
    <row r="8164" spans="3:3" x14ac:dyDescent="0.2">
      <c r="C8164" s="465"/>
    </row>
    <row r="8165" spans="3:3" x14ac:dyDescent="0.2">
      <c r="C8165" s="465"/>
    </row>
    <row r="8166" spans="3:3" x14ac:dyDescent="0.2">
      <c r="C8166" s="465"/>
    </row>
    <row r="8167" spans="3:3" x14ac:dyDescent="0.2">
      <c r="C8167" s="465"/>
    </row>
    <row r="8168" spans="3:3" x14ac:dyDescent="0.2">
      <c r="C8168" s="465"/>
    </row>
    <row r="8169" spans="3:3" x14ac:dyDescent="0.2">
      <c r="C8169" s="465"/>
    </row>
    <row r="8170" spans="3:3" x14ac:dyDescent="0.2">
      <c r="C8170" s="465"/>
    </row>
    <row r="8171" spans="3:3" x14ac:dyDescent="0.2">
      <c r="C8171" s="465"/>
    </row>
    <row r="8172" spans="3:3" x14ac:dyDescent="0.2">
      <c r="C8172" s="465"/>
    </row>
    <row r="8173" spans="3:3" x14ac:dyDescent="0.2">
      <c r="C8173" s="465"/>
    </row>
    <row r="8174" spans="3:3" x14ac:dyDescent="0.2">
      <c r="C8174" s="465"/>
    </row>
    <row r="8175" spans="3:3" x14ac:dyDescent="0.2">
      <c r="C8175" s="465"/>
    </row>
    <row r="8176" spans="3:3" x14ac:dyDescent="0.2">
      <c r="C8176" s="465"/>
    </row>
    <row r="8177" spans="3:3" x14ac:dyDescent="0.2">
      <c r="C8177" s="465"/>
    </row>
    <row r="8178" spans="3:3" x14ac:dyDescent="0.2">
      <c r="C8178" s="465"/>
    </row>
    <row r="8179" spans="3:3" x14ac:dyDescent="0.2">
      <c r="C8179" s="465"/>
    </row>
    <row r="8180" spans="3:3" x14ac:dyDescent="0.2">
      <c r="C8180" s="465"/>
    </row>
    <row r="8181" spans="3:3" x14ac:dyDescent="0.2">
      <c r="C8181" s="465"/>
    </row>
    <row r="8182" spans="3:3" x14ac:dyDescent="0.2">
      <c r="C8182" s="465"/>
    </row>
    <row r="8183" spans="3:3" x14ac:dyDescent="0.2">
      <c r="C8183" s="465"/>
    </row>
    <row r="8184" spans="3:3" x14ac:dyDescent="0.2">
      <c r="C8184" s="465"/>
    </row>
    <row r="8185" spans="3:3" x14ac:dyDescent="0.2">
      <c r="C8185" s="465"/>
    </row>
    <row r="8186" spans="3:3" x14ac:dyDescent="0.2">
      <c r="C8186" s="465"/>
    </row>
    <row r="8187" spans="3:3" x14ac:dyDescent="0.2">
      <c r="C8187" s="465"/>
    </row>
    <row r="8188" spans="3:3" x14ac:dyDescent="0.2">
      <c r="C8188" s="465"/>
    </row>
    <row r="8189" spans="3:3" x14ac:dyDescent="0.2">
      <c r="C8189" s="465"/>
    </row>
    <row r="8190" spans="3:3" x14ac:dyDescent="0.2">
      <c r="C8190" s="465"/>
    </row>
    <row r="8191" spans="3:3" x14ac:dyDescent="0.2">
      <c r="C8191" s="465"/>
    </row>
    <row r="8192" spans="3:3" x14ac:dyDescent="0.2">
      <c r="C8192" s="465"/>
    </row>
    <row r="8193" spans="3:3" x14ac:dyDescent="0.2">
      <c r="C8193" s="465"/>
    </row>
    <row r="8194" spans="3:3" x14ac:dyDescent="0.2">
      <c r="C8194" s="465"/>
    </row>
    <row r="8195" spans="3:3" x14ac:dyDescent="0.2">
      <c r="C8195" s="465"/>
    </row>
    <row r="8196" spans="3:3" x14ac:dyDescent="0.2">
      <c r="C8196" s="465"/>
    </row>
    <row r="8197" spans="3:3" x14ac:dyDescent="0.2">
      <c r="C8197" s="465"/>
    </row>
    <row r="8198" spans="3:3" x14ac:dyDescent="0.2">
      <c r="C8198" s="465"/>
    </row>
    <row r="8199" spans="3:3" x14ac:dyDescent="0.2">
      <c r="C8199" s="465"/>
    </row>
    <row r="8200" spans="3:3" x14ac:dyDescent="0.2">
      <c r="C8200" s="465"/>
    </row>
    <row r="8201" spans="3:3" x14ac:dyDescent="0.2">
      <c r="C8201" s="465"/>
    </row>
    <row r="8202" spans="3:3" x14ac:dyDescent="0.2">
      <c r="C8202" s="465"/>
    </row>
    <row r="8203" spans="3:3" x14ac:dyDescent="0.2">
      <c r="C8203" s="465"/>
    </row>
    <row r="8204" spans="3:3" x14ac:dyDescent="0.2">
      <c r="C8204" s="465"/>
    </row>
    <row r="8205" spans="3:3" x14ac:dyDescent="0.2">
      <c r="C8205" s="465"/>
    </row>
    <row r="8206" spans="3:3" x14ac:dyDescent="0.2">
      <c r="C8206" s="465"/>
    </row>
    <row r="8207" spans="3:3" x14ac:dyDescent="0.2">
      <c r="C8207" s="465"/>
    </row>
    <row r="8208" spans="3:3" x14ac:dyDescent="0.2">
      <c r="C8208" s="465"/>
    </row>
    <row r="8209" spans="3:3" x14ac:dyDescent="0.2">
      <c r="C8209" s="465"/>
    </row>
    <row r="8210" spans="3:3" x14ac:dyDescent="0.2">
      <c r="C8210" s="465"/>
    </row>
    <row r="8211" spans="3:3" x14ac:dyDescent="0.2">
      <c r="C8211" s="465"/>
    </row>
    <row r="8212" spans="3:3" x14ac:dyDescent="0.2">
      <c r="C8212" s="465"/>
    </row>
    <row r="8213" spans="3:3" x14ac:dyDescent="0.2">
      <c r="C8213" s="465"/>
    </row>
    <row r="8214" spans="3:3" x14ac:dyDescent="0.2">
      <c r="C8214" s="465"/>
    </row>
    <row r="8215" spans="3:3" x14ac:dyDescent="0.2">
      <c r="C8215" s="465"/>
    </row>
    <row r="8216" spans="3:3" x14ac:dyDescent="0.2">
      <c r="C8216" s="465"/>
    </row>
    <row r="8217" spans="3:3" x14ac:dyDescent="0.2">
      <c r="C8217" s="465"/>
    </row>
    <row r="8218" spans="3:3" x14ac:dyDescent="0.2">
      <c r="C8218" s="465"/>
    </row>
    <row r="8219" spans="3:3" x14ac:dyDescent="0.2">
      <c r="C8219" s="465"/>
    </row>
    <row r="8220" spans="3:3" x14ac:dyDescent="0.2">
      <c r="C8220" s="465"/>
    </row>
    <row r="8221" spans="3:3" x14ac:dyDescent="0.2">
      <c r="C8221" s="465"/>
    </row>
    <row r="8222" spans="3:3" x14ac:dyDescent="0.2">
      <c r="C8222" s="465"/>
    </row>
    <row r="8223" spans="3:3" x14ac:dyDescent="0.2">
      <c r="C8223" s="465"/>
    </row>
    <row r="8224" spans="3:3" x14ac:dyDescent="0.2">
      <c r="C8224" s="465"/>
    </row>
    <row r="8225" spans="3:3" x14ac:dyDescent="0.2">
      <c r="C8225" s="465"/>
    </row>
    <row r="8226" spans="3:3" x14ac:dyDescent="0.2">
      <c r="C8226" s="465"/>
    </row>
    <row r="8227" spans="3:3" x14ac:dyDescent="0.2">
      <c r="C8227" s="465"/>
    </row>
    <row r="8228" spans="3:3" x14ac:dyDescent="0.2">
      <c r="C8228" s="465"/>
    </row>
    <row r="8229" spans="3:3" x14ac:dyDescent="0.2">
      <c r="C8229" s="465"/>
    </row>
    <row r="8230" spans="3:3" x14ac:dyDescent="0.2">
      <c r="C8230" s="465"/>
    </row>
    <row r="8231" spans="3:3" x14ac:dyDescent="0.2">
      <c r="C8231" s="465"/>
    </row>
    <row r="8232" spans="3:3" x14ac:dyDescent="0.2">
      <c r="C8232" s="465"/>
    </row>
    <row r="8233" spans="3:3" x14ac:dyDescent="0.2">
      <c r="C8233" s="465"/>
    </row>
    <row r="8234" spans="3:3" x14ac:dyDescent="0.2">
      <c r="C8234" s="465"/>
    </row>
    <row r="8235" spans="3:3" x14ac:dyDescent="0.2">
      <c r="C8235" s="465"/>
    </row>
    <row r="8236" spans="3:3" x14ac:dyDescent="0.2">
      <c r="C8236" s="465"/>
    </row>
    <row r="8237" spans="3:3" x14ac:dyDescent="0.2">
      <c r="C8237" s="465"/>
    </row>
    <row r="8238" spans="3:3" x14ac:dyDescent="0.2">
      <c r="C8238" s="465"/>
    </row>
    <row r="8239" spans="3:3" x14ac:dyDescent="0.2">
      <c r="C8239" s="465"/>
    </row>
    <row r="8240" spans="3:3" x14ac:dyDescent="0.2">
      <c r="C8240" s="465"/>
    </row>
    <row r="8241" spans="3:3" x14ac:dyDescent="0.2">
      <c r="C8241" s="465"/>
    </row>
    <row r="8242" spans="3:3" x14ac:dyDescent="0.2">
      <c r="C8242" s="465"/>
    </row>
    <row r="8243" spans="3:3" x14ac:dyDescent="0.2">
      <c r="C8243" s="465"/>
    </row>
    <row r="8244" spans="3:3" x14ac:dyDescent="0.2">
      <c r="C8244" s="465"/>
    </row>
    <row r="8245" spans="3:3" x14ac:dyDescent="0.2">
      <c r="C8245" s="465"/>
    </row>
    <row r="8246" spans="3:3" x14ac:dyDescent="0.2">
      <c r="C8246" s="465"/>
    </row>
    <row r="8247" spans="3:3" x14ac:dyDescent="0.2">
      <c r="C8247" s="465"/>
    </row>
    <row r="8248" spans="3:3" x14ac:dyDescent="0.2">
      <c r="C8248" s="465"/>
    </row>
    <row r="8249" spans="3:3" x14ac:dyDescent="0.2">
      <c r="C8249" s="465"/>
    </row>
    <row r="8250" spans="3:3" x14ac:dyDescent="0.2">
      <c r="C8250" s="465"/>
    </row>
    <row r="8251" spans="3:3" x14ac:dyDescent="0.2">
      <c r="C8251" s="465"/>
    </row>
    <row r="8252" spans="3:3" x14ac:dyDescent="0.2">
      <c r="C8252" s="465"/>
    </row>
    <row r="8253" spans="3:3" x14ac:dyDescent="0.2">
      <c r="C8253" s="465"/>
    </row>
    <row r="8254" spans="3:3" x14ac:dyDescent="0.2">
      <c r="C8254" s="465"/>
    </row>
    <row r="8255" spans="3:3" x14ac:dyDescent="0.2">
      <c r="C8255" s="465"/>
    </row>
    <row r="8256" spans="3:3" x14ac:dyDescent="0.2">
      <c r="C8256" s="465"/>
    </row>
    <row r="8257" spans="3:3" x14ac:dyDescent="0.2">
      <c r="C8257" s="465"/>
    </row>
    <row r="8258" spans="3:3" x14ac:dyDescent="0.2">
      <c r="C8258" s="465"/>
    </row>
    <row r="8259" spans="3:3" x14ac:dyDescent="0.2">
      <c r="C8259" s="465"/>
    </row>
    <row r="8260" spans="3:3" x14ac:dyDescent="0.2">
      <c r="C8260" s="465"/>
    </row>
    <row r="8261" spans="3:3" x14ac:dyDescent="0.2">
      <c r="C8261" s="465"/>
    </row>
    <row r="8262" spans="3:3" x14ac:dyDescent="0.2">
      <c r="C8262" s="465"/>
    </row>
    <row r="8263" spans="3:3" x14ac:dyDescent="0.2">
      <c r="C8263" s="465"/>
    </row>
    <row r="8264" spans="3:3" x14ac:dyDescent="0.2">
      <c r="C8264" s="465"/>
    </row>
    <row r="8265" spans="3:3" x14ac:dyDescent="0.2">
      <c r="C8265" s="465"/>
    </row>
    <row r="8266" spans="3:3" x14ac:dyDescent="0.2">
      <c r="C8266" s="465"/>
    </row>
    <row r="8267" spans="3:3" x14ac:dyDescent="0.2">
      <c r="C8267" s="465"/>
    </row>
    <row r="8268" spans="3:3" x14ac:dyDescent="0.2">
      <c r="C8268" s="465"/>
    </row>
    <row r="8269" spans="3:3" x14ac:dyDescent="0.2">
      <c r="C8269" s="465"/>
    </row>
    <row r="8270" spans="3:3" x14ac:dyDescent="0.2">
      <c r="C8270" s="465"/>
    </row>
    <row r="8271" spans="3:3" x14ac:dyDescent="0.2">
      <c r="C8271" s="465"/>
    </row>
    <row r="8272" spans="3:3" x14ac:dyDescent="0.2">
      <c r="C8272" s="465"/>
    </row>
    <row r="8273" spans="3:3" x14ac:dyDescent="0.2">
      <c r="C8273" s="465"/>
    </row>
    <row r="8274" spans="3:3" x14ac:dyDescent="0.2">
      <c r="C8274" s="465"/>
    </row>
    <row r="8275" spans="3:3" x14ac:dyDescent="0.2">
      <c r="C8275" s="465"/>
    </row>
    <row r="8276" spans="3:3" x14ac:dyDescent="0.2">
      <c r="C8276" s="465"/>
    </row>
    <row r="8277" spans="3:3" x14ac:dyDescent="0.2">
      <c r="C8277" s="465"/>
    </row>
    <row r="8278" spans="3:3" x14ac:dyDescent="0.2">
      <c r="C8278" s="465"/>
    </row>
    <row r="8279" spans="3:3" x14ac:dyDescent="0.2">
      <c r="C8279" s="465"/>
    </row>
    <row r="8280" spans="3:3" x14ac:dyDescent="0.2">
      <c r="C8280" s="465"/>
    </row>
    <row r="8281" spans="3:3" x14ac:dyDescent="0.2">
      <c r="C8281" s="465"/>
    </row>
    <row r="8282" spans="3:3" x14ac:dyDescent="0.2">
      <c r="C8282" s="465"/>
    </row>
    <row r="8283" spans="3:3" x14ac:dyDescent="0.2">
      <c r="C8283" s="465"/>
    </row>
    <row r="8284" spans="3:3" x14ac:dyDescent="0.2">
      <c r="C8284" s="465"/>
    </row>
    <row r="8285" spans="3:3" x14ac:dyDescent="0.2">
      <c r="C8285" s="465"/>
    </row>
    <row r="8286" spans="3:3" x14ac:dyDescent="0.2">
      <c r="C8286" s="465"/>
    </row>
    <row r="8287" spans="3:3" x14ac:dyDescent="0.2">
      <c r="C8287" s="465"/>
    </row>
    <row r="8288" spans="3:3" x14ac:dyDescent="0.2">
      <c r="C8288" s="465"/>
    </row>
    <row r="8289" spans="3:3" x14ac:dyDescent="0.2">
      <c r="C8289" s="465"/>
    </row>
    <row r="8290" spans="3:3" x14ac:dyDescent="0.2">
      <c r="C8290" s="465"/>
    </row>
    <row r="8291" spans="3:3" x14ac:dyDescent="0.2">
      <c r="C8291" s="465"/>
    </row>
    <row r="8292" spans="3:3" x14ac:dyDescent="0.2">
      <c r="C8292" s="465"/>
    </row>
    <row r="8293" spans="3:3" x14ac:dyDescent="0.2">
      <c r="C8293" s="465"/>
    </row>
    <row r="8294" spans="3:3" x14ac:dyDescent="0.2">
      <c r="C8294" s="465"/>
    </row>
    <row r="8295" spans="3:3" x14ac:dyDescent="0.2">
      <c r="C8295" s="465"/>
    </row>
    <row r="8296" spans="3:3" x14ac:dyDescent="0.2">
      <c r="C8296" s="465"/>
    </row>
    <row r="8297" spans="3:3" x14ac:dyDescent="0.2">
      <c r="C8297" s="465"/>
    </row>
    <row r="8298" spans="3:3" x14ac:dyDescent="0.2">
      <c r="C8298" s="465"/>
    </row>
    <row r="8299" spans="3:3" x14ac:dyDescent="0.2">
      <c r="C8299" s="465"/>
    </row>
    <row r="8300" spans="3:3" x14ac:dyDescent="0.2">
      <c r="C8300" s="465"/>
    </row>
    <row r="8301" spans="3:3" x14ac:dyDescent="0.2">
      <c r="C8301" s="465"/>
    </row>
    <row r="8302" spans="3:3" x14ac:dyDescent="0.2">
      <c r="C8302" s="465"/>
    </row>
    <row r="8303" spans="3:3" x14ac:dyDescent="0.2">
      <c r="C8303" s="465"/>
    </row>
    <row r="8304" spans="3:3" x14ac:dyDescent="0.2">
      <c r="C8304" s="465"/>
    </row>
    <row r="8305" spans="3:3" x14ac:dyDescent="0.2">
      <c r="C8305" s="465"/>
    </row>
    <row r="8306" spans="3:3" x14ac:dyDescent="0.2">
      <c r="C8306" s="465"/>
    </row>
    <row r="8307" spans="3:3" x14ac:dyDescent="0.2">
      <c r="C8307" s="465"/>
    </row>
    <row r="8308" spans="3:3" x14ac:dyDescent="0.2">
      <c r="C8308" s="465"/>
    </row>
    <row r="8309" spans="3:3" x14ac:dyDescent="0.2">
      <c r="C8309" s="465"/>
    </row>
    <row r="8310" spans="3:3" x14ac:dyDescent="0.2">
      <c r="C8310" s="465"/>
    </row>
    <row r="8311" spans="3:3" x14ac:dyDescent="0.2">
      <c r="C8311" s="465"/>
    </row>
    <row r="8312" spans="3:3" x14ac:dyDescent="0.2">
      <c r="C8312" s="465"/>
    </row>
    <row r="8313" spans="3:3" x14ac:dyDescent="0.2">
      <c r="C8313" s="465"/>
    </row>
    <row r="8314" spans="3:3" x14ac:dyDescent="0.2">
      <c r="C8314" s="465"/>
    </row>
    <row r="8315" spans="3:3" x14ac:dyDescent="0.2">
      <c r="C8315" s="465"/>
    </row>
    <row r="8316" spans="3:3" x14ac:dyDescent="0.2">
      <c r="C8316" s="465"/>
    </row>
    <row r="8317" spans="3:3" x14ac:dyDescent="0.2">
      <c r="C8317" s="465"/>
    </row>
    <row r="8318" spans="3:3" x14ac:dyDescent="0.2">
      <c r="C8318" s="465"/>
    </row>
    <row r="8319" spans="3:3" x14ac:dyDescent="0.2">
      <c r="C8319" s="465"/>
    </row>
    <row r="8320" spans="3:3" x14ac:dyDescent="0.2">
      <c r="C8320" s="465"/>
    </row>
    <row r="8321" spans="3:3" x14ac:dyDescent="0.2">
      <c r="C8321" s="465"/>
    </row>
    <row r="8322" spans="3:3" x14ac:dyDescent="0.2">
      <c r="C8322" s="465"/>
    </row>
    <row r="8323" spans="3:3" x14ac:dyDescent="0.2">
      <c r="C8323" s="465"/>
    </row>
    <row r="8324" spans="3:3" x14ac:dyDescent="0.2">
      <c r="C8324" s="465"/>
    </row>
    <row r="8325" spans="3:3" x14ac:dyDescent="0.2">
      <c r="C8325" s="465"/>
    </row>
    <row r="8326" spans="3:3" x14ac:dyDescent="0.2">
      <c r="C8326" s="465"/>
    </row>
    <row r="8327" spans="3:3" x14ac:dyDescent="0.2">
      <c r="C8327" s="465"/>
    </row>
    <row r="8328" spans="3:3" x14ac:dyDescent="0.2">
      <c r="C8328" s="465"/>
    </row>
    <row r="8329" spans="3:3" x14ac:dyDescent="0.2">
      <c r="C8329" s="465"/>
    </row>
    <row r="8330" spans="3:3" x14ac:dyDescent="0.2">
      <c r="C8330" s="465"/>
    </row>
    <row r="8331" spans="3:3" x14ac:dyDescent="0.2">
      <c r="C8331" s="465"/>
    </row>
    <row r="8332" spans="3:3" x14ac:dyDescent="0.2">
      <c r="C8332" s="465"/>
    </row>
    <row r="8333" spans="3:3" x14ac:dyDescent="0.2">
      <c r="C8333" s="465"/>
    </row>
    <row r="8334" spans="3:3" x14ac:dyDescent="0.2">
      <c r="C8334" s="465"/>
    </row>
    <row r="8335" spans="3:3" x14ac:dyDescent="0.2">
      <c r="C8335" s="465"/>
    </row>
    <row r="8336" spans="3:3" x14ac:dyDescent="0.2">
      <c r="C8336" s="465"/>
    </row>
    <row r="8337" spans="3:3" x14ac:dyDescent="0.2">
      <c r="C8337" s="465"/>
    </row>
    <row r="8338" spans="3:3" x14ac:dyDescent="0.2">
      <c r="C8338" s="465"/>
    </row>
    <row r="8339" spans="3:3" x14ac:dyDescent="0.2">
      <c r="C8339" s="465"/>
    </row>
    <row r="8340" spans="3:3" x14ac:dyDescent="0.2">
      <c r="C8340" s="465"/>
    </row>
    <row r="8341" spans="3:3" x14ac:dyDescent="0.2">
      <c r="C8341" s="465"/>
    </row>
    <row r="8342" spans="3:3" x14ac:dyDescent="0.2">
      <c r="C8342" s="465"/>
    </row>
    <row r="8343" spans="3:3" x14ac:dyDescent="0.2">
      <c r="C8343" s="465"/>
    </row>
    <row r="8344" spans="3:3" x14ac:dyDescent="0.2">
      <c r="C8344" s="465"/>
    </row>
    <row r="8345" spans="3:3" x14ac:dyDescent="0.2">
      <c r="C8345" s="465"/>
    </row>
    <row r="8346" spans="3:3" x14ac:dyDescent="0.2">
      <c r="C8346" s="465"/>
    </row>
    <row r="8347" spans="3:3" x14ac:dyDescent="0.2">
      <c r="C8347" s="465"/>
    </row>
    <row r="8348" spans="3:3" x14ac:dyDescent="0.2">
      <c r="C8348" s="465"/>
    </row>
    <row r="8349" spans="3:3" x14ac:dyDescent="0.2">
      <c r="C8349" s="465"/>
    </row>
    <row r="8350" spans="3:3" x14ac:dyDescent="0.2">
      <c r="C8350" s="465"/>
    </row>
    <row r="8351" spans="3:3" x14ac:dyDescent="0.2">
      <c r="C8351" s="465"/>
    </row>
    <row r="8352" spans="3:3" x14ac:dyDescent="0.2">
      <c r="C8352" s="465"/>
    </row>
    <row r="8353" spans="3:3" x14ac:dyDescent="0.2">
      <c r="C8353" s="465"/>
    </row>
    <row r="8354" spans="3:3" x14ac:dyDescent="0.2">
      <c r="C8354" s="465"/>
    </row>
    <row r="8355" spans="3:3" x14ac:dyDescent="0.2">
      <c r="C8355" s="465"/>
    </row>
    <row r="8356" spans="3:3" x14ac:dyDescent="0.2">
      <c r="C8356" s="465"/>
    </row>
    <row r="8357" spans="3:3" x14ac:dyDescent="0.2">
      <c r="C8357" s="465"/>
    </row>
    <row r="8358" spans="3:3" x14ac:dyDescent="0.2">
      <c r="C8358" s="465"/>
    </row>
    <row r="8359" spans="3:3" x14ac:dyDescent="0.2">
      <c r="C8359" s="465"/>
    </row>
    <row r="8360" spans="3:3" x14ac:dyDescent="0.2">
      <c r="C8360" s="465"/>
    </row>
    <row r="8361" spans="3:3" x14ac:dyDescent="0.2">
      <c r="C8361" s="465"/>
    </row>
    <row r="8362" spans="3:3" x14ac:dyDescent="0.2">
      <c r="C8362" s="465"/>
    </row>
    <row r="8363" spans="3:3" x14ac:dyDescent="0.2">
      <c r="C8363" s="465"/>
    </row>
    <row r="8364" spans="3:3" x14ac:dyDescent="0.2">
      <c r="C8364" s="465"/>
    </row>
    <row r="8365" spans="3:3" x14ac:dyDescent="0.2">
      <c r="C8365" s="465"/>
    </row>
    <row r="8366" spans="3:3" x14ac:dyDescent="0.2">
      <c r="C8366" s="465"/>
    </row>
    <row r="8367" spans="3:3" x14ac:dyDescent="0.2">
      <c r="C8367" s="465"/>
    </row>
    <row r="8368" spans="3:3" x14ac:dyDescent="0.2">
      <c r="C8368" s="465"/>
    </row>
    <row r="8369" spans="3:3" x14ac:dyDescent="0.2">
      <c r="C8369" s="465"/>
    </row>
    <row r="8370" spans="3:3" x14ac:dyDescent="0.2">
      <c r="C8370" s="465"/>
    </row>
    <row r="8371" spans="3:3" x14ac:dyDescent="0.2">
      <c r="C8371" s="465"/>
    </row>
    <row r="8372" spans="3:3" x14ac:dyDescent="0.2">
      <c r="C8372" s="465"/>
    </row>
    <row r="8373" spans="3:3" x14ac:dyDescent="0.2">
      <c r="C8373" s="465"/>
    </row>
    <row r="8374" spans="3:3" x14ac:dyDescent="0.2">
      <c r="C8374" s="465"/>
    </row>
    <row r="8375" spans="3:3" x14ac:dyDescent="0.2">
      <c r="C8375" s="465"/>
    </row>
    <row r="8376" spans="3:3" x14ac:dyDescent="0.2">
      <c r="C8376" s="465"/>
    </row>
    <row r="8377" spans="3:3" x14ac:dyDescent="0.2">
      <c r="C8377" s="465"/>
    </row>
    <row r="8378" spans="3:3" x14ac:dyDescent="0.2">
      <c r="C8378" s="465"/>
    </row>
    <row r="8379" spans="3:3" x14ac:dyDescent="0.2">
      <c r="C8379" s="465"/>
    </row>
    <row r="8380" spans="3:3" x14ac:dyDescent="0.2">
      <c r="C8380" s="465"/>
    </row>
    <row r="8381" spans="3:3" x14ac:dyDescent="0.2">
      <c r="C8381" s="465"/>
    </row>
    <row r="8382" spans="3:3" x14ac:dyDescent="0.2">
      <c r="C8382" s="465"/>
    </row>
    <row r="8383" spans="3:3" x14ac:dyDescent="0.2">
      <c r="C8383" s="465"/>
    </row>
    <row r="8384" spans="3:3" x14ac:dyDescent="0.2">
      <c r="C8384" s="465"/>
    </row>
    <row r="8385" spans="3:3" x14ac:dyDescent="0.2">
      <c r="C8385" s="465"/>
    </row>
    <row r="8386" spans="3:3" x14ac:dyDescent="0.2">
      <c r="C8386" s="465"/>
    </row>
    <row r="8387" spans="3:3" x14ac:dyDescent="0.2">
      <c r="C8387" s="465"/>
    </row>
    <row r="8388" spans="3:3" x14ac:dyDescent="0.2">
      <c r="C8388" s="465"/>
    </row>
    <row r="8389" spans="3:3" x14ac:dyDescent="0.2">
      <c r="C8389" s="465"/>
    </row>
    <row r="8390" spans="3:3" x14ac:dyDescent="0.2">
      <c r="C8390" s="465"/>
    </row>
    <row r="8391" spans="3:3" x14ac:dyDescent="0.2">
      <c r="C8391" s="465"/>
    </row>
    <row r="8392" spans="3:3" x14ac:dyDescent="0.2">
      <c r="C8392" s="465"/>
    </row>
    <row r="8393" spans="3:3" x14ac:dyDescent="0.2">
      <c r="C8393" s="465"/>
    </row>
    <row r="8394" spans="3:3" x14ac:dyDescent="0.2">
      <c r="C8394" s="465"/>
    </row>
    <row r="8395" spans="3:3" x14ac:dyDescent="0.2">
      <c r="C8395" s="465"/>
    </row>
    <row r="8396" spans="3:3" x14ac:dyDescent="0.2">
      <c r="C8396" s="465"/>
    </row>
    <row r="8397" spans="3:3" x14ac:dyDescent="0.2">
      <c r="C8397" s="465"/>
    </row>
    <row r="8398" spans="3:3" x14ac:dyDescent="0.2">
      <c r="C8398" s="465"/>
    </row>
    <row r="8399" spans="3:3" x14ac:dyDescent="0.2">
      <c r="C8399" s="465"/>
    </row>
    <row r="8400" spans="3:3" x14ac:dyDescent="0.2">
      <c r="C8400" s="465"/>
    </row>
    <row r="8401" spans="3:3" x14ac:dyDescent="0.2">
      <c r="C8401" s="465"/>
    </row>
    <row r="8402" spans="3:3" x14ac:dyDescent="0.2">
      <c r="C8402" s="465"/>
    </row>
    <row r="8403" spans="3:3" x14ac:dyDescent="0.2">
      <c r="C8403" s="465"/>
    </row>
    <row r="8404" spans="3:3" x14ac:dyDescent="0.2">
      <c r="C8404" s="465"/>
    </row>
    <row r="8405" spans="3:3" x14ac:dyDescent="0.2">
      <c r="C8405" s="465"/>
    </row>
    <row r="8406" spans="3:3" x14ac:dyDescent="0.2">
      <c r="C8406" s="465"/>
    </row>
    <row r="8407" spans="3:3" x14ac:dyDescent="0.2">
      <c r="C8407" s="465"/>
    </row>
    <row r="8408" spans="3:3" x14ac:dyDescent="0.2">
      <c r="C8408" s="465"/>
    </row>
    <row r="8409" spans="3:3" x14ac:dyDescent="0.2">
      <c r="C8409" s="465"/>
    </row>
    <row r="8410" spans="3:3" x14ac:dyDescent="0.2">
      <c r="C8410" s="465"/>
    </row>
    <row r="8411" spans="3:3" x14ac:dyDescent="0.2">
      <c r="C8411" s="465"/>
    </row>
    <row r="8412" spans="3:3" x14ac:dyDescent="0.2">
      <c r="C8412" s="465"/>
    </row>
    <row r="8413" spans="3:3" x14ac:dyDescent="0.2">
      <c r="C8413" s="465"/>
    </row>
    <row r="8414" spans="3:3" x14ac:dyDescent="0.2">
      <c r="C8414" s="465"/>
    </row>
    <row r="8415" spans="3:3" x14ac:dyDescent="0.2">
      <c r="C8415" s="465"/>
    </row>
    <row r="8416" spans="3:3" x14ac:dyDescent="0.2">
      <c r="C8416" s="465"/>
    </row>
    <row r="8417" spans="3:3" x14ac:dyDescent="0.2">
      <c r="C8417" s="465"/>
    </row>
    <row r="8418" spans="3:3" x14ac:dyDescent="0.2">
      <c r="C8418" s="465"/>
    </row>
    <row r="8419" spans="3:3" x14ac:dyDescent="0.2">
      <c r="C8419" s="465"/>
    </row>
    <row r="8420" spans="3:3" x14ac:dyDescent="0.2">
      <c r="C8420" s="465"/>
    </row>
    <row r="8421" spans="3:3" x14ac:dyDescent="0.2">
      <c r="C8421" s="465"/>
    </row>
    <row r="8422" spans="3:3" x14ac:dyDescent="0.2">
      <c r="C8422" s="465"/>
    </row>
    <row r="8423" spans="3:3" x14ac:dyDescent="0.2">
      <c r="C8423" s="465"/>
    </row>
    <row r="8424" spans="3:3" x14ac:dyDescent="0.2">
      <c r="C8424" s="465"/>
    </row>
    <row r="8425" spans="3:3" x14ac:dyDescent="0.2">
      <c r="C8425" s="465"/>
    </row>
    <row r="8426" spans="3:3" x14ac:dyDescent="0.2">
      <c r="C8426" s="465"/>
    </row>
    <row r="8427" spans="3:3" x14ac:dyDescent="0.2">
      <c r="C8427" s="465"/>
    </row>
    <row r="8428" spans="3:3" x14ac:dyDescent="0.2">
      <c r="C8428" s="465"/>
    </row>
    <row r="8429" spans="3:3" x14ac:dyDescent="0.2">
      <c r="C8429" s="465"/>
    </row>
    <row r="8430" spans="3:3" x14ac:dyDescent="0.2">
      <c r="C8430" s="465"/>
    </row>
    <row r="8431" spans="3:3" x14ac:dyDescent="0.2">
      <c r="C8431" s="465"/>
    </row>
    <row r="8432" spans="3:3" x14ac:dyDescent="0.2">
      <c r="C8432" s="465"/>
    </row>
    <row r="8433" spans="3:3" x14ac:dyDescent="0.2">
      <c r="C8433" s="465"/>
    </row>
    <row r="8434" spans="3:3" x14ac:dyDescent="0.2">
      <c r="C8434" s="465"/>
    </row>
    <row r="8435" spans="3:3" x14ac:dyDescent="0.2">
      <c r="C8435" s="465"/>
    </row>
    <row r="8436" spans="3:3" x14ac:dyDescent="0.2">
      <c r="C8436" s="465"/>
    </row>
    <row r="8437" spans="3:3" x14ac:dyDescent="0.2">
      <c r="C8437" s="465"/>
    </row>
    <row r="8438" spans="3:3" x14ac:dyDescent="0.2">
      <c r="C8438" s="465"/>
    </row>
    <row r="8439" spans="3:3" x14ac:dyDescent="0.2">
      <c r="C8439" s="465"/>
    </row>
    <row r="8440" spans="3:3" x14ac:dyDescent="0.2">
      <c r="C8440" s="465"/>
    </row>
    <row r="8441" spans="3:3" x14ac:dyDescent="0.2">
      <c r="C8441" s="465"/>
    </row>
    <row r="8442" spans="3:3" x14ac:dyDescent="0.2">
      <c r="C8442" s="465"/>
    </row>
    <row r="8443" spans="3:3" x14ac:dyDescent="0.2">
      <c r="C8443" s="465"/>
    </row>
    <row r="8444" spans="3:3" x14ac:dyDescent="0.2">
      <c r="C8444" s="465"/>
    </row>
    <row r="8445" spans="3:3" x14ac:dyDescent="0.2">
      <c r="C8445" s="465"/>
    </row>
    <row r="8446" spans="3:3" x14ac:dyDescent="0.2">
      <c r="C8446" s="465"/>
    </row>
    <row r="8447" spans="3:3" x14ac:dyDescent="0.2">
      <c r="C8447" s="465"/>
    </row>
    <row r="8448" spans="3:3" x14ac:dyDescent="0.2">
      <c r="C8448" s="465"/>
    </row>
    <row r="8449" spans="3:3" x14ac:dyDescent="0.2">
      <c r="C8449" s="465"/>
    </row>
    <row r="8450" spans="3:3" x14ac:dyDescent="0.2">
      <c r="C8450" s="465"/>
    </row>
    <row r="8451" spans="3:3" x14ac:dyDescent="0.2">
      <c r="C8451" s="465"/>
    </row>
    <row r="8452" spans="3:3" x14ac:dyDescent="0.2">
      <c r="C8452" s="465"/>
    </row>
    <row r="8453" spans="3:3" x14ac:dyDescent="0.2">
      <c r="C8453" s="465"/>
    </row>
    <row r="8454" spans="3:3" x14ac:dyDescent="0.2">
      <c r="C8454" s="465"/>
    </row>
    <row r="8455" spans="3:3" x14ac:dyDescent="0.2">
      <c r="C8455" s="465"/>
    </row>
    <row r="8456" spans="3:3" x14ac:dyDescent="0.2">
      <c r="C8456" s="465"/>
    </row>
    <row r="8457" spans="3:3" x14ac:dyDescent="0.2">
      <c r="C8457" s="465"/>
    </row>
    <row r="8458" spans="3:3" x14ac:dyDescent="0.2">
      <c r="C8458" s="465"/>
    </row>
    <row r="8459" spans="3:3" x14ac:dyDescent="0.2">
      <c r="C8459" s="465"/>
    </row>
    <row r="8460" spans="3:3" x14ac:dyDescent="0.2">
      <c r="C8460" s="465"/>
    </row>
    <row r="8461" spans="3:3" x14ac:dyDescent="0.2">
      <c r="C8461" s="465"/>
    </row>
    <row r="8462" spans="3:3" x14ac:dyDescent="0.2">
      <c r="C8462" s="465"/>
    </row>
    <row r="8463" spans="3:3" x14ac:dyDescent="0.2">
      <c r="C8463" s="465"/>
    </row>
    <row r="8464" spans="3:3" x14ac:dyDescent="0.2">
      <c r="C8464" s="465"/>
    </row>
    <row r="8465" spans="3:3" x14ac:dyDescent="0.2">
      <c r="C8465" s="465"/>
    </row>
    <row r="8466" spans="3:3" x14ac:dyDescent="0.2">
      <c r="C8466" s="465"/>
    </row>
    <row r="8467" spans="3:3" x14ac:dyDescent="0.2">
      <c r="C8467" s="465"/>
    </row>
    <row r="8468" spans="3:3" x14ac:dyDescent="0.2">
      <c r="C8468" s="465"/>
    </row>
    <row r="8469" spans="3:3" x14ac:dyDescent="0.2">
      <c r="C8469" s="465"/>
    </row>
    <row r="8470" spans="3:3" x14ac:dyDescent="0.2">
      <c r="C8470" s="465"/>
    </row>
    <row r="8471" spans="3:3" x14ac:dyDescent="0.2">
      <c r="C8471" s="465"/>
    </row>
    <row r="8472" spans="3:3" x14ac:dyDescent="0.2">
      <c r="C8472" s="465"/>
    </row>
    <row r="8473" spans="3:3" x14ac:dyDescent="0.2">
      <c r="C8473" s="465"/>
    </row>
    <row r="8474" spans="3:3" x14ac:dyDescent="0.2">
      <c r="C8474" s="465"/>
    </row>
    <row r="8475" spans="3:3" x14ac:dyDescent="0.2">
      <c r="C8475" s="465"/>
    </row>
    <row r="8476" spans="3:3" x14ac:dyDescent="0.2">
      <c r="C8476" s="465"/>
    </row>
    <row r="8477" spans="3:3" x14ac:dyDescent="0.2">
      <c r="C8477" s="465"/>
    </row>
    <row r="8478" spans="3:3" x14ac:dyDescent="0.2">
      <c r="C8478" s="465"/>
    </row>
    <row r="8479" spans="3:3" x14ac:dyDescent="0.2">
      <c r="C8479" s="465"/>
    </row>
    <row r="8480" spans="3:3" x14ac:dyDescent="0.2">
      <c r="C8480" s="465"/>
    </row>
    <row r="8481" spans="3:3" x14ac:dyDescent="0.2">
      <c r="C8481" s="465"/>
    </row>
    <row r="8482" spans="3:3" x14ac:dyDescent="0.2">
      <c r="C8482" s="465"/>
    </row>
    <row r="8483" spans="3:3" x14ac:dyDescent="0.2">
      <c r="C8483" s="465"/>
    </row>
    <row r="8484" spans="3:3" x14ac:dyDescent="0.2">
      <c r="C8484" s="465"/>
    </row>
    <row r="8485" spans="3:3" x14ac:dyDescent="0.2">
      <c r="C8485" s="465"/>
    </row>
    <row r="8486" spans="3:3" x14ac:dyDescent="0.2">
      <c r="C8486" s="465"/>
    </row>
    <row r="8487" spans="3:3" x14ac:dyDescent="0.2">
      <c r="C8487" s="465"/>
    </row>
    <row r="8488" spans="3:3" x14ac:dyDescent="0.2">
      <c r="C8488" s="465"/>
    </row>
    <row r="8489" spans="3:3" x14ac:dyDescent="0.2">
      <c r="C8489" s="465"/>
    </row>
    <row r="8490" spans="3:3" x14ac:dyDescent="0.2">
      <c r="C8490" s="465"/>
    </row>
    <row r="8491" spans="3:3" x14ac:dyDescent="0.2">
      <c r="C8491" s="465"/>
    </row>
    <row r="8492" spans="3:3" x14ac:dyDescent="0.2">
      <c r="C8492" s="465"/>
    </row>
    <row r="8493" spans="3:3" x14ac:dyDescent="0.2">
      <c r="C8493" s="465"/>
    </row>
    <row r="8494" spans="3:3" x14ac:dyDescent="0.2">
      <c r="C8494" s="465"/>
    </row>
    <row r="8495" spans="3:3" x14ac:dyDescent="0.2">
      <c r="C8495" s="465"/>
    </row>
    <row r="8496" spans="3:3" x14ac:dyDescent="0.2">
      <c r="C8496" s="465"/>
    </row>
    <row r="8497" spans="3:3" x14ac:dyDescent="0.2">
      <c r="C8497" s="465"/>
    </row>
    <row r="8498" spans="3:3" x14ac:dyDescent="0.2">
      <c r="C8498" s="465"/>
    </row>
    <row r="8499" spans="3:3" x14ac:dyDescent="0.2">
      <c r="C8499" s="465"/>
    </row>
    <row r="8500" spans="3:3" x14ac:dyDescent="0.2">
      <c r="C8500" s="465"/>
    </row>
    <row r="8501" spans="3:3" x14ac:dyDescent="0.2">
      <c r="C8501" s="465"/>
    </row>
    <row r="8502" spans="3:3" x14ac:dyDescent="0.2">
      <c r="C8502" s="465"/>
    </row>
    <row r="8503" spans="3:3" x14ac:dyDescent="0.2">
      <c r="C8503" s="465"/>
    </row>
    <row r="8504" spans="3:3" x14ac:dyDescent="0.2">
      <c r="C8504" s="465"/>
    </row>
    <row r="8505" spans="3:3" x14ac:dyDescent="0.2">
      <c r="C8505" s="465"/>
    </row>
    <row r="8506" spans="3:3" x14ac:dyDescent="0.2">
      <c r="C8506" s="465"/>
    </row>
    <row r="8507" spans="3:3" x14ac:dyDescent="0.2">
      <c r="C8507" s="465"/>
    </row>
    <row r="8508" spans="3:3" x14ac:dyDescent="0.2">
      <c r="C8508" s="465"/>
    </row>
    <row r="8509" spans="3:3" x14ac:dyDescent="0.2">
      <c r="C8509" s="465"/>
    </row>
    <row r="8510" spans="3:3" x14ac:dyDescent="0.2">
      <c r="C8510" s="465"/>
    </row>
    <row r="8511" spans="3:3" x14ac:dyDescent="0.2">
      <c r="C8511" s="465"/>
    </row>
    <row r="8512" spans="3:3" x14ac:dyDescent="0.2">
      <c r="C8512" s="465"/>
    </row>
    <row r="8513" spans="3:3" x14ac:dyDescent="0.2">
      <c r="C8513" s="465"/>
    </row>
    <row r="8514" spans="3:3" x14ac:dyDescent="0.2">
      <c r="C8514" s="465"/>
    </row>
    <row r="8515" spans="3:3" x14ac:dyDescent="0.2">
      <c r="C8515" s="465"/>
    </row>
    <row r="8516" spans="3:3" x14ac:dyDescent="0.2">
      <c r="C8516" s="465"/>
    </row>
    <row r="8517" spans="3:3" x14ac:dyDescent="0.2">
      <c r="C8517" s="465"/>
    </row>
    <row r="8518" spans="3:3" x14ac:dyDescent="0.2">
      <c r="C8518" s="465"/>
    </row>
    <row r="8519" spans="3:3" x14ac:dyDescent="0.2">
      <c r="C8519" s="465"/>
    </row>
    <row r="8520" spans="3:3" x14ac:dyDescent="0.2">
      <c r="C8520" s="465"/>
    </row>
    <row r="8521" spans="3:3" x14ac:dyDescent="0.2">
      <c r="C8521" s="465"/>
    </row>
    <row r="8522" spans="3:3" x14ac:dyDescent="0.2">
      <c r="C8522" s="465"/>
    </row>
    <row r="8523" spans="3:3" x14ac:dyDescent="0.2">
      <c r="C8523" s="465"/>
    </row>
    <row r="8524" spans="3:3" x14ac:dyDescent="0.2">
      <c r="C8524" s="465"/>
    </row>
    <row r="8525" spans="3:3" x14ac:dyDescent="0.2">
      <c r="C8525" s="465"/>
    </row>
    <row r="8526" spans="3:3" x14ac:dyDescent="0.2">
      <c r="C8526" s="465"/>
    </row>
    <row r="8527" spans="3:3" x14ac:dyDescent="0.2">
      <c r="C8527" s="465"/>
    </row>
    <row r="8528" spans="3:3" x14ac:dyDescent="0.2">
      <c r="C8528" s="465"/>
    </row>
    <row r="8529" spans="3:3" x14ac:dyDescent="0.2">
      <c r="C8529" s="465"/>
    </row>
    <row r="8530" spans="3:3" x14ac:dyDescent="0.2">
      <c r="C8530" s="465"/>
    </row>
    <row r="8531" spans="3:3" x14ac:dyDescent="0.2">
      <c r="C8531" s="465"/>
    </row>
    <row r="8532" spans="3:3" x14ac:dyDescent="0.2">
      <c r="C8532" s="465"/>
    </row>
    <row r="8533" spans="3:3" x14ac:dyDescent="0.2">
      <c r="C8533" s="465"/>
    </row>
    <row r="8534" spans="3:3" x14ac:dyDescent="0.2">
      <c r="C8534" s="465"/>
    </row>
    <row r="8535" spans="3:3" x14ac:dyDescent="0.2">
      <c r="C8535" s="465"/>
    </row>
    <row r="8536" spans="3:3" x14ac:dyDescent="0.2">
      <c r="C8536" s="465"/>
    </row>
    <row r="8537" spans="3:3" x14ac:dyDescent="0.2">
      <c r="C8537" s="465"/>
    </row>
    <row r="8538" spans="3:3" x14ac:dyDescent="0.2">
      <c r="C8538" s="465"/>
    </row>
    <row r="8539" spans="3:3" x14ac:dyDescent="0.2">
      <c r="C8539" s="465"/>
    </row>
    <row r="8540" spans="3:3" x14ac:dyDescent="0.2">
      <c r="C8540" s="465"/>
    </row>
    <row r="8541" spans="3:3" x14ac:dyDescent="0.2">
      <c r="C8541" s="465"/>
    </row>
    <row r="8542" spans="3:3" x14ac:dyDescent="0.2">
      <c r="C8542" s="465"/>
    </row>
    <row r="8543" spans="3:3" x14ac:dyDescent="0.2">
      <c r="C8543" s="465"/>
    </row>
    <row r="8544" spans="3:3" x14ac:dyDescent="0.2">
      <c r="C8544" s="465"/>
    </row>
    <row r="8545" spans="3:3" x14ac:dyDescent="0.2">
      <c r="C8545" s="465"/>
    </row>
    <row r="8546" spans="3:3" x14ac:dyDescent="0.2">
      <c r="C8546" s="465"/>
    </row>
    <row r="8547" spans="3:3" x14ac:dyDescent="0.2">
      <c r="C8547" s="465"/>
    </row>
    <row r="8548" spans="3:3" x14ac:dyDescent="0.2">
      <c r="C8548" s="465"/>
    </row>
    <row r="8549" spans="3:3" x14ac:dyDescent="0.2">
      <c r="C8549" s="465"/>
    </row>
    <row r="8550" spans="3:3" x14ac:dyDescent="0.2">
      <c r="C8550" s="465"/>
    </row>
    <row r="8551" spans="3:3" x14ac:dyDescent="0.2">
      <c r="C8551" s="465"/>
    </row>
    <row r="8552" spans="3:3" x14ac:dyDescent="0.2">
      <c r="C8552" s="465"/>
    </row>
    <row r="8553" spans="3:3" x14ac:dyDescent="0.2">
      <c r="C8553" s="465"/>
    </row>
    <row r="8554" spans="3:3" x14ac:dyDescent="0.2">
      <c r="C8554" s="465"/>
    </row>
    <row r="8555" spans="3:3" x14ac:dyDescent="0.2">
      <c r="C8555" s="465"/>
    </row>
    <row r="8556" spans="3:3" x14ac:dyDescent="0.2">
      <c r="C8556" s="465"/>
    </row>
    <row r="8557" spans="3:3" x14ac:dyDescent="0.2">
      <c r="C8557" s="465"/>
    </row>
    <row r="8558" spans="3:3" x14ac:dyDescent="0.2">
      <c r="C8558" s="465"/>
    </row>
    <row r="8559" spans="3:3" x14ac:dyDescent="0.2">
      <c r="C8559" s="465"/>
    </row>
    <row r="8560" spans="3:3" x14ac:dyDescent="0.2">
      <c r="C8560" s="465"/>
    </row>
    <row r="8561" spans="3:3" x14ac:dyDescent="0.2">
      <c r="C8561" s="465"/>
    </row>
    <row r="8562" spans="3:3" x14ac:dyDescent="0.2">
      <c r="C8562" s="465"/>
    </row>
    <row r="8563" spans="3:3" x14ac:dyDescent="0.2">
      <c r="C8563" s="465"/>
    </row>
    <row r="8564" spans="3:3" x14ac:dyDescent="0.2">
      <c r="C8564" s="465"/>
    </row>
    <row r="8565" spans="3:3" x14ac:dyDescent="0.2">
      <c r="C8565" s="465"/>
    </row>
    <row r="8566" spans="3:3" x14ac:dyDescent="0.2">
      <c r="C8566" s="465"/>
    </row>
    <row r="8567" spans="3:3" x14ac:dyDescent="0.2">
      <c r="C8567" s="465"/>
    </row>
    <row r="8568" spans="3:3" x14ac:dyDescent="0.2">
      <c r="C8568" s="465"/>
    </row>
    <row r="8569" spans="3:3" x14ac:dyDescent="0.2">
      <c r="C8569" s="465"/>
    </row>
    <row r="8570" spans="3:3" x14ac:dyDescent="0.2">
      <c r="C8570" s="465"/>
    </row>
    <row r="8571" spans="3:3" x14ac:dyDescent="0.2">
      <c r="C8571" s="465"/>
    </row>
    <row r="8572" spans="3:3" x14ac:dyDescent="0.2">
      <c r="C8572" s="465"/>
    </row>
    <row r="8573" spans="3:3" x14ac:dyDescent="0.2">
      <c r="C8573" s="465"/>
    </row>
    <row r="8574" spans="3:3" x14ac:dyDescent="0.2">
      <c r="C8574" s="465"/>
    </row>
    <row r="8575" spans="3:3" x14ac:dyDescent="0.2">
      <c r="C8575" s="465"/>
    </row>
    <row r="8576" spans="3:3" x14ac:dyDescent="0.2">
      <c r="C8576" s="465"/>
    </row>
    <row r="8577" spans="3:3" x14ac:dyDescent="0.2">
      <c r="C8577" s="465"/>
    </row>
    <row r="8578" spans="3:3" x14ac:dyDescent="0.2">
      <c r="C8578" s="465"/>
    </row>
    <row r="8579" spans="3:3" x14ac:dyDescent="0.2">
      <c r="C8579" s="465"/>
    </row>
    <row r="8580" spans="3:3" x14ac:dyDescent="0.2">
      <c r="C8580" s="465"/>
    </row>
    <row r="8581" spans="3:3" x14ac:dyDescent="0.2">
      <c r="C8581" s="465"/>
    </row>
    <row r="8582" spans="3:3" x14ac:dyDescent="0.2">
      <c r="C8582" s="465"/>
    </row>
    <row r="8583" spans="3:3" x14ac:dyDescent="0.2">
      <c r="C8583" s="465"/>
    </row>
    <row r="8584" spans="3:3" x14ac:dyDescent="0.2">
      <c r="C8584" s="465"/>
    </row>
    <row r="8585" spans="3:3" x14ac:dyDescent="0.2">
      <c r="C8585" s="465"/>
    </row>
    <row r="8586" spans="3:3" x14ac:dyDescent="0.2">
      <c r="C8586" s="465"/>
    </row>
    <row r="8587" spans="3:3" x14ac:dyDescent="0.2">
      <c r="C8587" s="465"/>
    </row>
    <row r="8588" spans="3:3" x14ac:dyDescent="0.2">
      <c r="C8588" s="465"/>
    </row>
    <row r="8589" spans="3:3" x14ac:dyDescent="0.2">
      <c r="C8589" s="465"/>
    </row>
    <row r="8590" spans="3:3" x14ac:dyDescent="0.2">
      <c r="C8590" s="465"/>
    </row>
    <row r="8591" spans="3:3" x14ac:dyDescent="0.2">
      <c r="C8591" s="465"/>
    </row>
    <row r="8592" spans="3:3" x14ac:dyDescent="0.2">
      <c r="C8592" s="465"/>
    </row>
    <row r="8593" spans="3:3" x14ac:dyDescent="0.2">
      <c r="C8593" s="465"/>
    </row>
    <row r="8594" spans="3:3" x14ac:dyDescent="0.2">
      <c r="C8594" s="465"/>
    </row>
    <row r="8595" spans="3:3" x14ac:dyDescent="0.2">
      <c r="C8595" s="465"/>
    </row>
    <row r="8596" spans="3:3" x14ac:dyDescent="0.2">
      <c r="C8596" s="465"/>
    </row>
    <row r="8597" spans="3:3" x14ac:dyDescent="0.2">
      <c r="C8597" s="465"/>
    </row>
    <row r="8598" spans="3:3" x14ac:dyDescent="0.2">
      <c r="C8598" s="465"/>
    </row>
    <row r="8599" spans="3:3" x14ac:dyDescent="0.2">
      <c r="C8599" s="465"/>
    </row>
    <row r="8600" spans="3:3" x14ac:dyDescent="0.2">
      <c r="C8600" s="465"/>
    </row>
    <row r="8601" spans="3:3" x14ac:dyDescent="0.2">
      <c r="C8601" s="465"/>
    </row>
    <row r="8602" spans="3:3" x14ac:dyDescent="0.2">
      <c r="C8602" s="465"/>
    </row>
    <row r="8603" spans="3:3" x14ac:dyDescent="0.2">
      <c r="C8603" s="465"/>
    </row>
    <row r="8604" spans="3:3" x14ac:dyDescent="0.2">
      <c r="C8604" s="465"/>
    </row>
    <row r="8605" spans="3:3" x14ac:dyDescent="0.2">
      <c r="C8605" s="465"/>
    </row>
    <row r="8606" spans="3:3" x14ac:dyDescent="0.2">
      <c r="C8606" s="465"/>
    </row>
    <row r="8607" spans="3:3" x14ac:dyDescent="0.2">
      <c r="C8607" s="465"/>
    </row>
    <row r="8608" spans="3:3" x14ac:dyDescent="0.2">
      <c r="C8608" s="465"/>
    </row>
    <row r="8609" spans="3:3" x14ac:dyDescent="0.2">
      <c r="C8609" s="465"/>
    </row>
    <row r="8610" spans="3:3" x14ac:dyDescent="0.2">
      <c r="C8610" s="465"/>
    </row>
    <row r="8611" spans="3:3" x14ac:dyDescent="0.2">
      <c r="C8611" s="465"/>
    </row>
    <row r="8612" spans="3:3" x14ac:dyDescent="0.2">
      <c r="C8612" s="465"/>
    </row>
    <row r="8613" spans="3:3" x14ac:dyDescent="0.2">
      <c r="C8613" s="465"/>
    </row>
    <row r="8614" spans="3:3" x14ac:dyDescent="0.2">
      <c r="C8614" s="465"/>
    </row>
    <row r="8615" spans="3:3" x14ac:dyDescent="0.2">
      <c r="C8615" s="465"/>
    </row>
    <row r="8616" spans="3:3" x14ac:dyDescent="0.2">
      <c r="C8616" s="465"/>
    </row>
    <row r="8617" spans="3:3" x14ac:dyDescent="0.2">
      <c r="C8617" s="465"/>
    </row>
    <row r="8618" spans="3:3" x14ac:dyDescent="0.2">
      <c r="C8618" s="465"/>
    </row>
    <row r="8619" spans="3:3" x14ac:dyDescent="0.2">
      <c r="C8619" s="465"/>
    </row>
    <row r="8620" spans="3:3" x14ac:dyDescent="0.2">
      <c r="C8620" s="465"/>
    </row>
    <row r="8621" spans="3:3" x14ac:dyDescent="0.2">
      <c r="C8621" s="465"/>
    </row>
    <row r="8622" spans="3:3" x14ac:dyDescent="0.2">
      <c r="C8622" s="465"/>
    </row>
    <row r="8623" spans="3:3" x14ac:dyDescent="0.2">
      <c r="C8623" s="465"/>
    </row>
    <row r="8624" spans="3:3" x14ac:dyDescent="0.2">
      <c r="C8624" s="465"/>
    </row>
    <row r="8625" spans="3:3" x14ac:dyDescent="0.2">
      <c r="C8625" s="465"/>
    </row>
    <row r="8626" spans="3:3" x14ac:dyDescent="0.2">
      <c r="C8626" s="465"/>
    </row>
    <row r="8627" spans="3:3" x14ac:dyDescent="0.2">
      <c r="C8627" s="465"/>
    </row>
    <row r="8628" spans="3:3" x14ac:dyDescent="0.2">
      <c r="C8628" s="465"/>
    </row>
    <row r="8629" spans="3:3" x14ac:dyDescent="0.2">
      <c r="C8629" s="465"/>
    </row>
    <row r="8630" spans="3:3" x14ac:dyDescent="0.2">
      <c r="C8630" s="465"/>
    </row>
    <row r="8631" spans="3:3" x14ac:dyDescent="0.2">
      <c r="C8631" s="465"/>
    </row>
    <row r="8632" spans="3:3" x14ac:dyDescent="0.2">
      <c r="C8632" s="465"/>
    </row>
    <row r="8633" spans="3:3" x14ac:dyDescent="0.2">
      <c r="C8633" s="465"/>
    </row>
    <row r="8634" spans="3:3" x14ac:dyDescent="0.2">
      <c r="C8634" s="465"/>
    </row>
    <row r="8635" spans="3:3" x14ac:dyDescent="0.2">
      <c r="C8635" s="465"/>
    </row>
    <row r="8636" spans="3:3" x14ac:dyDescent="0.2">
      <c r="C8636" s="465"/>
    </row>
    <row r="8637" spans="3:3" x14ac:dyDescent="0.2">
      <c r="C8637" s="465"/>
    </row>
    <row r="8638" spans="3:3" x14ac:dyDescent="0.2">
      <c r="C8638" s="465"/>
    </row>
    <row r="8639" spans="3:3" x14ac:dyDescent="0.2">
      <c r="C8639" s="465"/>
    </row>
    <row r="8640" spans="3:3" x14ac:dyDescent="0.2">
      <c r="C8640" s="465"/>
    </row>
    <row r="8641" spans="3:3" x14ac:dyDescent="0.2">
      <c r="C8641" s="465"/>
    </row>
    <row r="8642" spans="3:3" x14ac:dyDescent="0.2">
      <c r="C8642" s="465"/>
    </row>
    <row r="8643" spans="3:3" x14ac:dyDescent="0.2">
      <c r="C8643" s="465"/>
    </row>
    <row r="8644" spans="3:3" x14ac:dyDescent="0.2">
      <c r="C8644" s="465"/>
    </row>
    <row r="8645" spans="3:3" x14ac:dyDescent="0.2">
      <c r="C8645" s="465"/>
    </row>
    <row r="8646" spans="3:3" x14ac:dyDescent="0.2">
      <c r="C8646" s="465"/>
    </row>
    <row r="8647" spans="3:3" x14ac:dyDescent="0.2">
      <c r="C8647" s="465"/>
    </row>
    <row r="8648" spans="3:3" x14ac:dyDescent="0.2">
      <c r="C8648" s="465"/>
    </row>
    <row r="8649" spans="3:3" x14ac:dyDescent="0.2">
      <c r="C8649" s="465"/>
    </row>
    <row r="8650" spans="3:3" x14ac:dyDescent="0.2">
      <c r="C8650" s="465"/>
    </row>
    <row r="8651" spans="3:3" x14ac:dyDescent="0.2">
      <c r="C8651" s="465"/>
    </row>
    <row r="8652" spans="3:3" x14ac:dyDescent="0.2">
      <c r="C8652" s="465"/>
    </row>
    <row r="8653" spans="3:3" x14ac:dyDescent="0.2">
      <c r="C8653" s="465"/>
    </row>
    <row r="8654" spans="3:3" x14ac:dyDescent="0.2">
      <c r="C8654" s="465"/>
    </row>
    <row r="8655" spans="3:3" x14ac:dyDescent="0.2">
      <c r="C8655" s="465"/>
    </row>
    <row r="8656" spans="3:3" x14ac:dyDescent="0.2">
      <c r="C8656" s="465"/>
    </row>
    <row r="8657" spans="3:3" x14ac:dyDescent="0.2">
      <c r="C8657" s="465"/>
    </row>
    <row r="8658" spans="3:3" x14ac:dyDescent="0.2">
      <c r="C8658" s="465"/>
    </row>
    <row r="8659" spans="3:3" x14ac:dyDescent="0.2">
      <c r="C8659" s="465"/>
    </row>
    <row r="8660" spans="3:3" x14ac:dyDescent="0.2">
      <c r="C8660" s="465"/>
    </row>
    <row r="8661" spans="3:3" x14ac:dyDescent="0.2">
      <c r="C8661" s="465"/>
    </row>
    <row r="8662" spans="3:3" x14ac:dyDescent="0.2">
      <c r="C8662" s="465"/>
    </row>
    <row r="8663" spans="3:3" x14ac:dyDescent="0.2">
      <c r="C8663" s="465"/>
    </row>
    <row r="8664" spans="3:3" x14ac:dyDescent="0.2">
      <c r="C8664" s="465"/>
    </row>
    <row r="8665" spans="3:3" x14ac:dyDescent="0.2">
      <c r="C8665" s="465"/>
    </row>
    <row r="8666" spans="3:3" x14ac:dyDescent="0.2">
      <c r="C8666" s="465"/>
    </row>
    <row r="8667" spans="3:3" x14ac:dyDescent="0.2">
      <c r="C8667" s="465"/>
    </row>
    <row r="8668" spans="3:3" x14ac:dyDescent="0.2">
      <c r="C8668" s="465"/>
    </row>
    <row r="8669" spans="3:3" x14ac:dyDescent="0.2">
      <c r="C8669" s="465"/>
    </row>
    <row r="8670" spans="3:3" x14ac:dyDescent="0.2">
      <c r="C8670" s="465"/>
    </row>
    <row r="8671" spans="3:3" x14ac:dyDescent="0.2">
      <c r="C8671" s="465"/>
    </row>
    <row r="8672" spans="3:3" x14ac:dyDescent="0.2">
      <c r="C8672" s="465"/>
    </row>
    <row r="8673" spans="3:3" x14ac:dyDescent="0.2">
      <c r="C8673" s="465"/>
    </row>
    <row r="8674" spans="3:3" x14ac:dyDescent="0.2">
      <c r="C8674" s="465"/>
    </row>
    <row r="8675" spans="3:3" x14ac:dyDescent="0.2">
      <c r="C8675" s="465"/>
    </row>
    <row r="8676" spans="3:3" x14ac:dyDescent="0.2">
      <c r="C8676" s="465"/>
    </row>
    <row r="8677" spans="3:3" x14ac:dyDescent="0.2">
      <c r="C8677" s="465"/>
    </row>
    <row r="8678" spans="3:3" x14ac:dyDescent="0.2">
      <c r="C8678" s="465"/>
    </row>
    <row r="8679" spans="3:3" x14ac:dyDescent="0.2">
      <c r="C8679" s="465"/>
    </row>
    <row r="8680" spans="3:3" x14ac:dyDescent="0.2">
      <c r="C8680" s="465"/>
    </row>
    <row r="8681" spans="3:3" x14ac:dyDescent="0.2">
      <c r="C8681" s="465"/>
    </row>
    <row r="8682" spans="3:3" x14ac:dyDescent="0.2">
      <c r="C8682" s="465"/>
    </row>
    <row r="8683" spans="3:3" x14ac:dyDescent="0.2">
      <c r="C8683" s="465"/>
    </row>
    <row r="8684" spans="3:3" x14ac:dyDescent="0.2">
      <c r="C8684" s="465"/>
    </row>
    <row r="8685" spans="3:3" x14ac:dyDescent="0.2">
      <c r="C8685" s="465"/>
    </row>
    <row r="8686" spans="3:3" x14ac:dyDescent="0.2">
      <c r="C8686" s="465"/>
    </row>
    <row r="8687" spans="3:3" x14ac:dyDescent="0.2">
      <c r="C8687" s="465"/>
    </row>
    <row r="8688" spans="3:3" x14ac:dyDescent="0.2">
      <c r="C8688" s="465"/>
    </row>
    <row r="8689" spans="3:3" x14ac:dyDescent="0.2">
      <c r="C8689" s="465"/>
    </row>
    <row r="8690" spans="3:3" x14ac:dyDescent="0.2">
      <c r="C8690" s="465"/>
    </row>
    <row r="8691" spans="3:3" x14ac:dyDescent="0.2">
      <c r="C8691" s="465"/>
    </row>
    <row r="8692" spans="3:3" x14ac:dyDescent="0.2">
      <c r="C8692" s="465"/>
    </row>
    <row r="8693" spans="3:3" x14ac:dyDescent="0.2">
      <c r="C8693" s="465"/>
    </row>
    <row r="8694" spans="3:3" x14ac:dyDescent="0.2">
      <c r="C8694" s="465"/>
    </row>
    <row r="8695" spans="3:3" x14ac:dyDescent="0.2">
      <c r="C8695" s="465"/>
    </row>
    <row r="8696" spans="3:3" x14ac:dyDescent="0.2">
      <c r="C8696" s="465"/>
    </row>
    <row r="8697" spans="3:3" x14ac:dyDescent="0.2">
      <c r="C8697" s="465"/>
    </row>
    <row r="8698" spans="3:3" x14ac:dyDescent="0.2">
      <c r="C8698" s="465"/>
    </row>
    <row r="8699" spans="3:3" x14ac:dyDescent="0.2">
      <c r="C8699" s="465"/>
    </row>
    <row r="8700" spans="3:3" x14ac:dyDescent="0.2">
      <c r="C8700" s="465"/>
    </row>
    <row r="8701" spans="3:3" x14ac:dyDescent="0.2">
      <c r="C8701" s="465"/>
    </row>
    <row r="8702" spans="3:3" x14ac:dyDescent="0.2">
      <c r="C8702" s="465"/>
    </row>
    <row r="8703" spans="3:3" x14ac:dyDescent="0.2">
      <c r="C8703" s="465"/>
    </row>
    <row r="8704" spans="3:3" x14ac:dyDescent="0.2">
      <c r="C8704" s="465"/>
    </row>
    <row r="8705" spans="3:3" x14ac:dyDescent="0.2">
      <c r="C8705" s="465"/>
    </row>
    <row r="8706" spans="3:3" x14ac:dyDescent="0.2">
      <c r="C8706" s="465"/>
    </row>
    <row r="8707" spans="3:3" x14ac:dyDescent="0.2">
      <c r="C8707" s="465"/>
    </row>
    <row r="8708" spans="3:3" x14ac:dyDescent="0.2">
      <c r="C8708" s="465"/>
    </row>
    <row r="8709" spans="3:3" x14ac:dyDescent="0.2">
      <c r="C8709" s="465"/>
    </row>
    <row r="8710" spans="3:3" x14ac:dyDescent="0.2">
      <c r="C8710" s="465"/>
    </row>
    <row r="8711" spans="3:3" x14ac:dyDescent="0.2">
      <c r="C8711" s="465"/>
    </row>
    <row r="8712" spans="3:3" x14ac:dyDescent="0.2">
      <c r="C8712" s="465"/>
    </row>
    <row r="8713" spans="3:3" x14ac:dyDescent="0.2">
      <c r="C8713" s="465"/>
    </row>
    <row r="8714" spans="3:3" x14ac:dyDescent="0.2">
      <c r="C8714" s="465"/>
    </row>
    <row r="8715" spans="3:3" x14ac:dyDescent="0.2">
      <c r="C8715" s="465"/>
    </row>
    <row r="8716" spans="3:3" x14ac:dyDescent="0.2">
      <c r="C8716" s="465"/>
    </row>
    <row r="8717" spans="3:3" x14ac:dyDescent="0.2">
      <c r="C8717" s="465"/>
    </row>
    <row r="8718" spans="3:3" x14ac:dyDescent="0.2">
      <c r="C8718" s="465"/>
    </row>
    <row r="8719" spans="3:3" x14ac:dyDescent="0.2">
      <c r="C8719" s="465"/>
    </row>
    <row r="8720" spans="3:3" x14ac:dyDescent="0.2">
      <c r="C8720" s="465"/>
    </row>
    <row r="8721" spans="3:3" x14ac:dyDescent="0.2">
      <c r="C8721" s="465"/>
    </row>
    <row r="8722" spans="3:3" x14ac:dyDescent="0.2">
      <c r="C8722" s="465"/>
    </row>
    <row r="8723" spans="3:3" x14ac:dyDescent="0.2">
      <c r="C8723" s="465"/>
    </row>
    <row r="8724" spans="3:3" x14ac:dyDescent="0.2">
      <c r="C8724" s="465"/>
    </row>
    <row r="8725" spans="3:3" x14ac:dyDescent="0.2">
      <c r="C8725" s="465"/>
    </row>
    <row r="8726" spans="3:3" x14ac:dyDescent="0.2">
      <c r="C8726" s="465"/>
    </row>
    <row r="8727" spans="3:3" x14ac:dyDescent="0.2">
      <c r="C8727" s="465"/>
    </row>
    <row r="8728" spans="3:3" x14ac:dyDescent="0.2">
      <c r="C8728" s="465"/>
    </row>
    <row r="8729" spans="3:3" x14ac:dyDescent="0.2">
      <c r="C8729" s="465"/>
    </row>
    <row r="8730" spans="3:3" x14ac:dyDescent="0.2">
      <c r="C8730" s="465"/>
    </row>
    <row r="8731" spans="3:3" x14ac:dyDescent="0.2">
      <c r="C8731" s="465"/>
    </row>
    <row r="8732" spans="3:3" x14ac:dyDescent="0.2">
      <c r="C8732" s="465"/>
    </row>
    <row r="8733" spans="3:3" x14ac:dyDescent="0.2">
      <c r="C8733" s="465"/>
    </row>
    <row r="8734" spans="3:3" x14ac:dyDescent="0.2">
      <c r="C8734" s="465"/>
    </row>
    <row r="8735" spans="3:3" x14ac:dyDescent="0.2">
      <c r="C8735" s="465"/>
    </row>
    <row r="8736" spans="3:3" x14ac:dyDescent="0.2">
      <c r="C8736" s="465"/>
    </row>
    <row r="8737" spans="3:3" x14ac:dyDescent="0.2">
      <c r="C8737" s="465"/>
    </row>
    <row r="8738" spans="3:3" x14ac:dyDescent="0.2">
      <c r="C8738" s="465"/>
    </row>
    <row r="8739" spans="3:3" x14ac:dyDescent="0.2">
      <c r="C8739" s="465"/>
    </row>
    <row r="8740" spans="3:3" x14ac:dyDescent="0.2">
      <c r="C8740" s="465"/>
    </row>
    <row r="8741" spans="3:3" x14ac:dyDescent="0.2">
      <c r="C8741" s="465"/>
    </row>
    <row r="8742" spans="3:3" x14ac:dyDescent="0.2">
      <c r="C8742" s="465"/>
    </row>
    <row r="8743" spans="3:3" x14ac:dyDescent="0.2">
      <c r="C8743" s="465"/>
    </row>
    <row r="8744" spans="3:3" x14ac:dyDescent="0.2">
      <c r="C8744" s="465"/>
    </row>
    <row r="8745" spans="3:3" x14ac:dyDescent="0.2">
      <c r="C8745" s="465"/>
    </row>
    <row r="8746" spans="3:3" x14ac:dyDescent="0.2">
      <c r="C8746" s="465"/>
    </row>
    <row r="8747" spans="3:3" x14ac:dyDescent="0.2">
      <c r="C8747" s="465"/>
    </row>
    <row r="8748" spans="3:3" x14ac:dyDescent="0.2">
      <c r="C8748" s="465"/>
    </row>
    <row r="8749" spans="3:3" x14ac:dyDescent="0.2">
      <c r="C8749" s="465"/>
    </row>
    <row r="8750" spans="3:3" x14ac:dyDescent="0.2">
      <c r="C8750" s="465"/>
    </row>
    <row r="8751" spans="3:3" x14ac:dyDescent="0.2">
      <c r="C8751" s="465"/>
    </row>
    <row r="8752" spans="3:3" x14ac:dyDescent="0.2">
      <c r="C8752" s="465"/>
    </row>
    <row r="8753" spans="3:3" x14ac:dyDescent="0.2">
      <c r="C8753" s="465"/>
    </row>
    <row r="8754" spans="3:3" x14ac:dyDescent="0.2">
      <c r="C8754" s="465"/>
    </row>
    <row r="8755" spans="3:3" x14ac:dyDescent="0.2">
      <c r="C8755" s="465"/>
    </row>
    <row r="8756" spans="3:3" x14ac:dyDescent="0.2">
      <c r="C8756" s="465"/>
    </row>
    <row r="8757" spans="3:3" x14ac:dyDescent="0.2">
      <c r="C8757" s="465"/>
    </row>
    <row r="8758" spans="3:3" x14ac:dyDescent="0.2">
      <c r="C8758" s="465"/>
    </row>
    <row r="8759" spans="3:3" x14ac:dyDescent="0.2">
      <c r="C8759" s="465"/>
    </row>
    <row r="8760" spans="3:3" x14ac:dyDescent="0.2">
      <c r="C8760" s="465"/>
    </row>
    <row r="8761" spans="3:3" x14ac:dyDescent="0.2">
      <c r="C8761" s="465"/>
    </row>
    <row r="8762" spans="3:3" x14ac:dyDescent="0.2">
      <c r="C8762" s="465"/>
    </row>
    <row r="8763" spans="3:3" x14ac:dyDescent="0.2">
      <c r="C8763" s="465"/>
    </row>
    <row r="8764" spans="3:3" x14ac:dyDescent="0.2">
      <c r="C8764" s="465"/>
    </row>
    <row r="8765" spans="3:3" x14ac:dyDescent="0.2">
      <c r="C8765" s="465"/>
    </row>
    <row r="8766" spans="3:3" x14ac:dyDescent="0.2">
      <c r="C8766" s="465"/>
    </row>
    <row r="8767" spans="3:3" x14ac:dyDescent="0.2">
      <c r="C8767" s="465"/>
    </row>
    <row r="8768" spans="3:3" x14ac:dyDescent="0.2">
      <c r="C8768" s="465"/>
    </row>
    <row r="8769" spans="3:3" x14ac:dyDescent="0.2">
      <c r="C8769" s="465"/>
    </row>
    <row r="8770" spans="3:3" x14ac:dyDescent="0.2">
      <c r="C8770" s="465"/>
    </row>
    <row r="8771" spans="3:3" x14ac:dyDescent="0.2">
      <c r="C8771" s="465"/>
    </row>
    <row r="8772" spans="3:3" x14ac:dyDescent="0.2">
      <c r="C8772" s="465"/>
    </row>
    <row r="8773" spans="3:3" x14ac:dyDescent="0.2">
      <c r="C8773" s="465"/>
    </row>
    <row r="8774" spans="3:3" x14ac:dyDescent="0.2">
      <c r="C8774" s="465"/>
    </row>
    <row r="8775" spans="3:3" x14ac:dyDescent="0.2">
      <c r="C8775" s="465"/>
    </row>
    <row r="8776" spans="3:3" x14ac:dyDescent="0.2">
      <c r="C8776" s="465"/>
    </row>
    <row r="8777" spans="3:3" x14ac:dyDescent="0.2">
      <c r="C8777" s="465"/>
    </row>
    <row r="8778" spans="3:3" x14ac:dyDescent="0.2">
      <c r="C8778" s="465"/>
    </row>
    <row r="8779" spans="3:3" x14ac:dyDescent="0.2">
      <c r="C8779" s="465"/>
    </row>
    <row r="8780" spans="3:3" x14ac:dyDescent="0.2">
      <c r="C8780" s="465"/>
    </row>
    <row r="8781" spans="3:3" x14ac:dyDescent="0.2">
      <c r="C8781" s="465"/>
    </row>
    <row r="8782" spans="3:3" x14ac:dyDescent="0.2">
      <c r="C8782" s="465"/>
    </row>
    <row r="8783" spans="3:3" x14ac:dyDescent="0.2">
      <c r="C8783" s="465"/>
    </row>
    <row r="8784" spans="3:3" x14ac:dyDescent="0.2">
      <c r="C8784" s="465"/>
    </row>
    <row r="8785" spans="3:3" x14ac:dyDescent="0.2">
      <c r="C8785" s="465"/>
    </row>
    <row r="8786" spans="3:3" x14ac:dyDescent="0.2">
      <c r="C8786" s="465"/>
    </row>
    <row r="8787" spans="3:3" x14ac:dyDescent="0.2">
      <c r="C8787" s="465"/>
    </row>
    <row r="8788" spans="3:3" x14ac:dyDescent="0.2">
      <c r="C8788" s="465"/>
    </row>
    <row r="8789" spans="3:3" x14ac:dyDescent="0.2">
      <c r="C8789" s="465"/>
    </row>
    <row r="8790" spans="3:3" x14ac:dyDescent="0.2">
      <c r="C8790" s="465"/>
    </row>
    <row r="8791" spans="3:3" x14ac:dyDescent="0.2">
      <c r="C8791" s="465"/>
    </row>
    <row r="8792" spans="3:3" x14ac:dyDescent="0.2">
      <c r="C8792" s="465"/>
    </row>
    <row r="8793" spans="3:3" x14ac:dyDescent="0.2">
      <c r="C8793" s="465"/>
    </row>
    <row r="8794" spans="3:3" x14ac:dyDescent="0.2">
      <c r="C8794" s="465"/>
    </row>
    <row r="8795" spans="3:3" x14ac:dyDescent="0.2">
      <c r="C8795" s="465"/>
    </row>
    <row r="8796" spans="3:3" x14ac:dyDescent="0.2">
      <c r="C8796" s="465"/>
    </row>
    <row r="8797" spans="3:3" x14ac:dyDescent="0.2">
      <c r="C8797" s="465"/>
    </row>
    <row r="8798" spans="3:3" x14ac:dyDescent="0.2">
      <c r="C8798" s="465"/>
    </row>
    <row r="8799" spans="3:3" x14ac:dyDescent="0.2">
      <c r="C8799" s="465"/>
    </row>
    <row r="8800" spans="3:3" x14ac:dyDescent="0.2">
      <c r="C8800" s="465"/>
    </row>
    <row r="8801" spans="3:3" x14ac:dyDescent="0.2">
      <c r="C8801" s="465"/>
    </row>
    <row r="8802" spans="3:3" x14ac:dyDescent="0.2">
      <c r="C8802" s="465"/>
    </row>
    <row r="8803" spans="3:3" x14ac:dyDescent="0.2">
      <c r="C8803" s="465"/>
    </row>
    <row r="8804" spans="3:3" x14ac:dyDescent="0.2">
      <c r="C8804" s="465"/>
    </row>
    <row r="8805" spans="3:3" x14ac:dyDescent="0.2">
      <c r="C8805" s="465"/>
    </row>
    <row r="8806" spans="3:3" x14ac:dyDescent="0.2">
      <c r="C8806" s="465"/>
    </row>
    <row r="8807" spans="3:3" x14ac:dyDescent="0.2">
      <c r="C8807" s="465"/>
    </row>
    <row r="8808" spans="3:3" x14ac:dyDescent="0.2">
      <c r="C8808" s="465"/>
    </row>
    <row r="8809" spans="3:3" x14ac:dyDescent="0.2">
      <c r="C8809" s="465"/>
    </row>
    <row r="8810" spans="3:3" x14ac:dyDescent="0.2">
      <c r="C8810" s="465"/>
    </row>
    <row r="8811" spans="3:3" x14ac:dyDescent="0.2">
      <c r="C8811" s="465"/>
    </row>
    <row r="8812" spans="3:3" x14ac:dyDescent="0.2">
      <c r="C8812" s="465"/>
    </row>
    <row r="8813" spans="3:3" x14ac:dyDescent="0.2">
      <c r="C8813" s="465"/>
    </row>
    <row r="8814" spans="3:3" x14ac:dyDescent="0.2">
      <c r="C8814" s="465"/>
    </row>
    <row r="8815" spans="3:3" x14ac:dyDescent="0.2">
      <c r="C8815" s="465"/>
    </row>
    <row r="8816" spans="3:3" x14ac:dyDescent="0.2">
      <c r="C8816" s="465"/>
    </row>
    <row r="8817" spans="3:3" x14ac:dyDescent="0.2">
      <c r="C8817" s="465"/>
    </row>
    <row r="8818" spans="3:3" x14ac:dyDescent="0.2">
      <c r="C8818" s="465"/>
    </row>
    <row r="8819" spans="3:3" x14ac:dyDescent="0.2">
      <c r="C8819" s="465"/>
    </row>
    <row r="8820" spans="3:3" x14ac:dyDescent="0.2">
      <c r="C8820" s="465"/>
    </row>
    <row r="8821" spans="3:3" x14ac:dyDescent="0.2">
      <c r="C8821" s="465"/>
    </row>
    <row r="8822" spans="3:3" x14ac:dyDescent="0.2">
      <c r="C8822" s="465"/>
    </row>
    <row r="8823" spans="3:3" x14ac:dyDescent="0.2">
      <c r="C8823" s="465"/>
    </row>
    <row r="8824" spans="3:3" x14ac:dyDescent="0.2">
      <c r="C8824" s="465"/>
    </row>
    <row r="8825" spans="3:3" x14ac:dyDescent="0.2">
      <c r="C8825" s="465"/>
    </row>
    <row r="8826" spans="3:3" x14ac:dyDescent="0.2">
      <c r="C8826" s="465"/>
    </row>
    <row r="8827" spans="3:3" x14ac:dyDescent="0.2">
      <c r="C8827" s="465"/>
    </row>
    <row r="8828" spans="3:3" x14ac:dyDescent="0.2">
      <c r="C8828" s="465"/>
    </row>
    <row r="8829" spans="3:3" x14ac:dyDescent="0.2">
      <c r="C8829" s="465"/>
    </row>
    <row r="8830" spans="3:3" x14ac:dyDescent="0.2">
      <c r="C8830" s="465"/>
    </row>
    <row r="8831" spans="3:3" x14ac:dyDescent="0.2">
      <c r="C8831" s="465"/>
    </row>
    <row r="8832" spans="3:3" x14ac:dyDescent="0.2">
      <c r="C8832" s="465"/>
    </row>
    <row r="8833" spans="3:3" x14ac:dyDescent="0.2">
      <c r="C8833" s="465"/>
    </row>
    <row r="8834" spans="3:3" x14ac:dyDescent="0.2">
      <c r="C8834" s="465"/>
    </row>
    <row r="8835" spans="3:3" x14ac:dyDescent="0.2">
      <c r="C8835" s="465"/>
    </row>
    <row r="8836" spans="3:3" x14ac:dyDescent="0.2">
      <c r="C8836" s="465"/>
    </row>
    <row r="8837" spans="3:3" x14ac:dyDescent="0.2">
      <c r="C8837" s="465"/>
    </row>
    <row r="8838" spans="3:3" x14ac:dyDescent="0.2">
      <c r="C8838" s="465"/>
    </row>
    <row r="8839" spans="3:3" x14ac:dyDescent="0.2">
      <c r="C8839" s="465"/>
    </row>
    <row r="8840" spans="3:3" x14ac:dyDescent="0.2">
      <c r="C8840" s="465"/>
    </row>
    <row r="8841" spans="3:3" x14ac:dyDescent="0.2">
      <c r="C8841" s="465"/>
    </row>
    <row r="8842" spans="3:3" x14ac:dyDescent="0.2">
      <c r="C8842" s="465"/>
    </row>
    <row r="8843" spans="3:3" x14ac:dyDescent="0.2">
      <c r="C8843" s="465"/>
    </row>
    <row r="8844" spans="3:3" x14ac:dyDescent="0.2">
      <c r="C8844" s="465"/>
    </row>
    <row r="8845" spans="3:3" x14ac:dyDescent="0.2">
      <c r="C8845" s="465"/>
    </row>
    <row r="8846" spans="3:3" x14ac:dyDescent="0.2">
      <c r="C8846" s="465"/>
    </row>
    <row r="8847" spans="3:3" x14ac:dyDescent="0.2">
      <c r="C8847" s="465"/>
    </row>
    <row r="8848" spans="3:3" x14ac:dyDescent="0.2">
      <c r="C8848" s="465"/>
    </row>
    <row r="8849" spans="3:3" x14ac:dyDescent="0.2">
      <c r="C8849" s="465"/>
    </row>
    <row r="8850" spans="3:3" x14ac:dyDescent="0.2">
      <c r="C8850" s="465"/>
    </row>
    <row r="8851" spans="3:3" x14ac:dyDescent="0.2">
      <c r="C8851" s="465"/>
    </row>
    <row r="8852" spans="3:3" x14ac:dyDescent="0.2">
      <c r="C8852" s="465"/>
    </row>
    <row r="8853" spans="3:3" x14ac:dyDescent="0.2">
      <c r="C8853" s="465"/>
    </row>
    <row r="8854" spans="3:3" x14ac:dyDescent="0.2">
      <c r="C8854" s="465"/>
    </row>
    <row r="8855" spans="3:3" x14ac:dyDescent="0.2">
      <c r="C8855" s="465"/>
    </row>
    <row r="8856" spans="3:3" x14ac:dyDescent="0.2">
      <c r="C8856" s="465"/>
    </row>
    <row r="8857" spans="3:3" x14ac:dyDescent="0.2">
      <c r="C8857" s="465"/>
    </row>
    <row r="8858" spans="3:3" x14ac:dyDescent="0.2">
      <c r="C8858" s="465"/>
    </row>
    <row r="8859" spans="3:3" x14ac:dyDescent="0.2">
      <c r="C8859" s="465"/>
    </row>
    <row r="8860" spans="3:3" x14ac:dyDescent="0.2">
      <c r="C8860" s="465"/>
    </row>
    <row r="8861" spans="3:3" x14ac:dyDescent="0.2">
      <c r="C8861" s="465"/>
    </row>
    <row r="8862" spans="3:3" x14ac:dyDescent="0.2">
      <c r="C8862" s="465"/>
    </row>
    <row r="8863" spans="3:3" x14ac:dyDescent="0.2">
      <c r="C8863" s="465"/>
    </row>
    <row r="8864" spans="3:3" x14ac:dyDescent="0.2">
      <c r="C8864" s="465"/>
    </row>
    <row r="8865" spans="3:3" x14ac:dyDescent="0.2">
      <c r="C8865" s="465"/>
    </row>
    <row r="8866" spans="3:3" x14ac:dyDescent="0.2">
      <c r="C8866" s="465"/>
    </row>
    <row r="8867" spans="3:3" x14ac:dyDescent="0.2">
      <c r="C8867" s="465"/>
    </row>
    <row r="8868" spans="3:3" x14ac:dyDescent="0.2">
      <c r="C8868" s="465"/>
    </row>
    <row r="8869" spans="3:3" x14ac:dyDescent="0.2">
      <c r="C8869" s="465"/>
    </row>
    <row r="8870" spans="3:3" x14ac:dyDescent="0.2">
      <c r="C8870" s="465"/>
    </row>
    <row r="8871" spans="3:3" x14ac:dyDescent="0.2">
      <c r="C8871" s="465"/>
    </row>
    <row r="8872" spans="3:3" x14ac:dyDescent="0.2">
      <c r="C8872" s="465"/>
    </row>
    <row r="8873" spans="3:3" x14ac:dyDescent="0.2">
      <c r="C8873" s="465"/>
    </row>
    <row r="8874" spans="3:3" x14ac:dyDescent="0.2">
      <c r="C8874" s="465"/>
    </row>
    <row r="8875" spans="3:3" x14ac:dyDescent="0.2">
      <c r="C8875" s="465"/>
    </row>
    <row r="8876" spans="3:3" x14ac:dyDescent="0.2">
      <c r="C8876" s="465"/>
    </row>
    <row r="8877" spans="3:3" x14ac:dyDescent="0.2">
      <c r="C8877" s="465"/>
    </row>
    <row r="8878" spans="3:3" x14ac:dyDescent="0.2">
      <c r="C8878" s="465"/>
    </row>
    <row r="8879" spans="3:3" x14ac:dyDescent="0.2">
      <c r="C8879" s="465"/>
    </row>
    <row r="8880" spans="3:3" x14ac:dyDescent="0.2">
      <c r="C8880" s="465"/>
    </row>
    <row r="8881" spans="3:3" x14ac:dyDescent="0.2">
      <c r="C8881" s="465"/>
    </row>
    <row r="8882" spans="3:3" x14ac:dyDescent="0.2">
      <c r="C8882" s="465"/>
    </row>
    <row r="8883" spans="3:3" x14ac:dyDescent="0.2">
      <c r="C8883" s="465"/>
    </row>
    <row r="8884" spans="3:3" x14ac:dyDescent="0.2">
      <c r="C8884" s="465"/>
    </row>
    <row r="8885" spans="3:3" x14ac:dyDescent="0.2">
      <c r="C8885" s="465"/>
    </row>
    <row r="8886" spans="3:3" x14ac:dyDescent="0.2">
      <c r="C8886" s="465"/>
    </row>
    <row r="8887" spans="3:3" x14ac:dyDescent="0.2">
      <c r="C8887" s="465"/>
    </row>
    <row r="8888" spans="3:3" x14ac:dyDescent="0.2">
      <c r="C8888" s="465"/>
    </row>
    <row r="8889" spans="3:3" x14ac:dyDescent="0.2">
      <c r="C8889" s="465"/>
    </row>
    <row r="8890" spans="3:3" x14ac:dyDescent="0.2">
      <c r="C8890" s="465"/>
    </row>
    <row r="8891" spans="3:3" x14ac:dyDescent="0.2">
      <c r="C8891" s="465"/>
    </row>
    <row r="8892" spans="3:3" x14ac:dyDescent="0.2">
      <c r="C8892" s="465"/>
    </row>
    <row r="8893" spans="3:3" x14ac:dyDescent="0.2">
      <c r="C8893" s="465"/>
    </row>
    <row r="8894" spans="3:3" x14ac:dyDescent="0.2">
      <c r="C8894" s="465"/>
    </row>
    <row r="8895" spans="3:3" x14ac:dyDescent="0.2">
      <c r="C8895" s="465"/>
    </row>
    <row r="8896" spans="3:3" x14ac:dyDescent="0.2">
      <c r="C8896" s="465"/>
    </row>
    <row r="8897" spans="3:3" x14ac:dyDescent="0.2">
      <c r="C8897" s="465"/>
    </row>
    <row r="8898" spans="3:3" x14ac:dyDescent="0.2">
      <c r="C8898" s="465"/>
    </row>
    <row r="8899" spans="3:3" x14ac:dyDescent="0.2">
      <c r="C8899" s="465"/>
    </row>
    <row r="8900" spans="3:3" x14ac:dyDescent="0.2">
      <c r="C8900" s="465"/>
    </row>
    <row r="8901" spans="3:3" x14ac:dyDescent="0.2">
      <c r="C8901" s="465"/>
    </row>
    <row r="8902" spans="3:3" x14ac:dyDescent="0.2">
      <c r="C8902" s="465"/>
    </row>
    <row r="8903" spans="3:3" x14ac:dyDescent="0.2">
      <c r="C8903" s="465"/>
    </row>
    <row r="8904" spans="3:3" x14ac:dyDescent="0.2">
      <c r="C8904" s="465"/>
    </row>
    <row r="8905" spans="3:3" x14ac:dyDescent="0.2">
      <c r="C8905" s="465"/>
    </row>
    <row r="8906" spans="3:3" x14ac:dyDescent="0.2">
      <c r="C8906" s="465"/>
    </row>
    <row r="8907" spans="3:3" x14ac:dyDescent="0.2">
      <c r="C8907" s="465"/>
    </row>
    <row r="8908" spans="3:3" x14ac:dyDescent="0.2">
      <c r="C8908" s="465"/>
    </row>
    <row r="8909" spans="3:3" x14ac:dyDescent="0.2">
      <c r="C8909" s="465"/>
    </row>
    <row r="8910" spans="3:3" x14ac:dyDescent="0.2">
      <c r="C8910" s="465"/>
    </row>
    <row r="8911" spans="3:3" x14ac:dyDescent="0.2">
      <c r="C8911" s="465"/>
    </row>
    <row r="8912" spans="3:3" x14ac:dyDescent="0.2">
      <c r="C8912" s="465"/>
    </row>
    <row r="8913" spans="3:3" x14ac:dyDescent="0.2">
      <c r="C8913" s="465"/>
    </row>
    <row r="8914" spans="3:3" x14ac:dyDescent="0.2">
      <c r="C8914" s="465"/>
    </row>
    <row r="8915" spans="3:3" x14ac:dyDescent="0.2">
      <c r="C8915" s="465"/>
    </row>
    <row r="8916" spans="3:3" x14ac:dyDescent="0.2">
      <c r="C8916" s="465"/>
    </row>
    <row r="8917" spans="3:3" x14ac:dyDescent="0.2">
      <c r="C8917" s="465"/>
    </row>
    <row r="8918" spans="3:3" x14ac:dyDescent="0.2">
      <c r="C8918" s="465"/>
    </row>
    <row r="8919" spans="3:3" x14ac:dyDescent="0.2">
      <c r="C8919" s="465"/>
    </row>
    <row r="8920" spans="3:3" x14ac:dyDescent="0.2">
      <c r="C8920" s="465"/>
    </row>
    <row r="8921" spans="3:3" x14ac:dyDescent="0.2">
      <c r="C8921" s="465"/>
    </row>
    <row r="8922" spans="3:3" x14ac:dyDescent="0.2">
      <c r="C8922" s="465"/>
    </row>
    <row r="8923" spans="3:3" x14ac:dyDescent="0.2">
      <c r="C8923" s="465"/>
    </row>
    <row r="8924" spans="3:3" x14ac:dyDescent="0.2">
      <c r="C8924" s="465"/>
    </row>
    <row r="8925" spans="3:3" x14ac:dyDescent="0.2">
      <c r="C8925" s="465"/>
    </row>
    <row r="8926" spans="3:3" x14ac:dyDescent="0.2">
      <c r="C8926" s="465"/>
    </row>
    <row r="8927" spans="3:3" x14ac:dyDescent="0.2">
      <c r="C8927" s="465"/>
    </row>
    <row r="8928" spans="3:3" x14ac:dyDescent="0.2">
      <c r="C8928" s="465"/>
    </row>
    <row r="8929" spans="3:3" x14ac:dyDescent="0.2">
      <c r="C8929" s="465"/>
    </row>
    <row r="8930" spans="3:3" x14ac:dyDescent="0.2">
      <c r="C8930" s="465"/>
    </row>
    <row r="8931" spans="3:3" x14ac:dyDescent="0.2">
      <c r="C8931" s="465"/>
    </row>
    <row r="8932" spans="3:3" x14ac:dyDescent="0.2">
      <c r="C8932" s="465"/>
    </row>
    <row r="8933" spans="3:3" x14ac:dyDescent="0.2">
      <c r="C8933" s="465"/>
    </row>
    <row r="8934" spans="3:3" x14ac:dyDescent="0.2">
      <c r="C8934" s="465"/>
    </row>
    <row r="8935" spans="3:3" x14ac:dyDescent="0.2">
      <c r="C8935" s="465"/>
    </row>
    <row r="8936" spans="3:3" x14ac:dyDescent="0.2">
      <c r="C8936" s="465"/>
    </row>
    <row r="8937" spans="3:3" x14ac:dyDescent="0.2">
      <c r="C8937" s="465"/>
    </row>
    <row r="8938" spans="3:3" x14ac:dyDescent="0.2">
      <c r="C8938" s="465"/>
    </row>
    <row r="8939" spans="3:3" x14ac:dyDescent="0.2">
      <c r="C8939" s="465"/>
    </row>
    <row r="8940" spans="3:3" x14ac:dyDescent="0.2">
      <c r="C8940" s="465"/>
    </row>
    <row r="8941" spans="3:3" x14ac:dyDescent="0.2">
      <c r="C8941" s="465"/>
    </row>
    <row r="8942" spans="3:3" x14ac:dyDescent="0.2">
      <c r="C8942" s="465"/>
    </row>
    <row r="8943" spans="3:3" x14ac:dyDescent="0.2">
      <c r="C8943" s="465"/>
    </row>
    <row r="8944" spans="3:3" x14ac:dyDescent="0.2">
      <c r="C8944" s="465"/>
    </row>
    <row r="8945" spans="3:3" x14ac:dyDescent="0.2">
      <c r="C8945" s="465"/>
    </row>
    <row r="8946" spans="3:3" x14ac:dyDescent="0.2">
      <c r="C8946" s="465"/>
    </row>
    <row r="8947" spans="3:3" x14ac:dyDescent="0.2">
      <c r="C8947" s="465"/>
    </row>
    <row r="8948" spans="3:3" x14ac:dyDescent="0.2">
      <c r="C8948" s="465"/>
    </row>
    <row r="8949" spans="3:3" x14ac:dyDescent="0.2">
      <c r="C8949" s="465"/>
    </row>
    <row r="8950" spans="3:3" x14ac:dyDescent="0.2">
      <c r="C8950" s="465"/>
    </row>
    <row r="8951" spans="3:3" x14ac:dyDescent="0.2">
      <c r="C8951" s="465"/>
    </row>
    <row r="8952" spans="3:3" x14ac:dyDescent="0.2">
      <c r="C8952" s="465"/>
    </row>
    <row r="8953" spans="3:3" x14ac:dyDescent="0.2">
      <c r="C8953" s="465"/>
    </row>
    <row r="8954" spans="3:3" x14ac:dyDescent="0.2">
      <c r="C8954" s="465"/>
    </row>
    <row r="8955" spans="3:3" x14ac:dyDescent="0.2">
      <c r="C8955" s="465"/>
    </row>
    <row r="8956" spans="3:3" x14ac:dyDescent="0.2">
      <c r="C8956" s="465"/>
    </row>
    <row r="8957" spans="3:3" x14ac:dyDescent="0.2">
      <c r="C8957" s="465"/>
    </row>
    <row r="8958" spans="3:3" x14ac:dyDescent="0.2">
      <c r="C8958" s="465"/>
    </row>
    <row r="8959" spans="3:3" x14ac:dyDescent="0.2">
      <c r="C8959" s="465"/>
    </row>
    <row r="8960" spans="3:3" x14ac:dyDescent="0.2">
      <c r="C8960" s="465"/>
    </row>
    <row r="8961" spans="3:3" x14ac:dyDescent="0.2">
      <c r="C8961" s="465"/>
    </row>
    <row r="8962" spans="3:3" x14ac:dyDescent="0.2">
      <c r="C8962" s="465"/>
    </row>
    <row r="8963" spans="3:3" x14ac:dyDescent="0.2">
      <c r="C8963" s="465"/>
    </row>
    <row r="8964" spans="3:3" x14ac:dyDescent="0.2">
      <c r="C8964" s="465"/>
    </row>
    <row r="8965" spans="3:3" x14ac:dyDescent="0.2">
      <c r="C8965" s="465"/>
    </row>
    <row r="8966" spans="3:3" x14ac:dyDescent="0.2">
      <c r="C8966" s="465"/>
    </row>
    <row r="8967" spans="3:3" x14ac:dyDescent="0.2">
      <c r="C8967" s="465"/>
    </row>
    <row r="8968" spans="3:3" x14ac:dyDescent="0.2">
      <c r="C8968" s="465"/>
    </row>
    <row r="8969" spans="3:3" x14ac:dyDescent="0.2">
      <c r="C8969" s="465"/>
    </row>
    <row r="8970" spans="3:3" x14ac:dyDescent="0.2">
      <c r="C8970" s="465"/>
    </row>
    <row r="8971" spans="3:3" x14ac:dyDescent="0.2">
      <c r="C8971" s="465"/>
    </row>
    <row r="8972" spans="3:3" x14ac:dyDescent="0.2">
      <c r="C8972" s="465"/>
    </row>
    <row r="8973" spans="3:3" x14ac:dyDescent="0.2">
      <c r="C8973" s="465"/>
    </row>
    <row r="8974" spans="3:3" x14ac:dyDescent="0.2">
      <c r="C8974" s="465"/>
    </row>
    <row r="8975" spans="3:3" x14ac:dyDescent="0.2">
      <c r="C8975" s="465"/>
    </row>
    <row r="8976" spans="3:3" x14ac:dyDescent="0.2">
      <c r="C8976" s="465"/>
    </row>
    <row r="8977" spans="3:3" x14ac:dyDescent="0.2">
      <c r="C8977" s="465"/>
    </row>
    <row r="8978" spans="3:3" x14ac:dyDescent="0.2">
      <c r="C8978" s="465"/>
    </row>
    <row r="8979" spans="3:3" x14ac:dyDescent="0.2">
      <c r="C8979" s="465"/>
    </row>
    <row r="8980" spans="3:3" x14ac:dyDescent="0.2">
      <c r="C8980" s="465"/>
    </row>
    <row r="8981" spans="3:3" x14ac:dyDescent="0.2">
      <c r="C8981" s="465"/>
    </row>
    <row r="8982" spans="3:3" x14ac:dyDescent="0.2">
      <c r="C8982" s="465"/>
    </row>
    <row r="8983" spans="3:3" x14ac:dyDescent="0.2">
      <c r="C8983" s="465"/>
    </row>
    <row r="8984" spans="3:3" x14ac:dyDescent="0.2">
      <c r="C8984" s="465"/>
    </row>
    <row r="8985" spans="3:3" x14ac:dyDescent="0.2">
      <c r="C8985" s="465"/>
    </row>
    <row r="8986" spans="3:3" x14ac:dyDescent="0.2">
      <c r="C8986" s="465"/>
    </row>
    <row r="8987" spans="3:3" x14ac:dyDescent="0.2">
      <c r="C8987" s="465"/>
    </row>
    <row r="8988" spans="3:3" x14ac:dyDescent="0.2">
      <c r="C8988" s="465"/>
    </row>
    <row r="8989" spans="3:3" x14ac:dyDescent="0.2">
      <c r="C8989" s="465"/>
    </row>
    <row r="8990" spans="3:3" x14ac:dyDescent="0.2">
      <c r="C8990" s="465"/>
    </row>
    <row r="8991" spans="3:3" x14ac:dyDescent="0.2">
      <c r="C8991" s="465"/>
    </row>
    <row r="8992" spans="3:3" x14ac:dyDescent="0.2">
      <c r="C8992" s="465"/>
    </row>
    <row r="8993" spans="3:3" x14ac:dyDescent="0.2">
      <c r="C8993" s="465"/>
    </row>
    <row r="8994" spans="3:3" x14ac:dyDescent="0.2">
      <c r="C8994" s="465"/>
    </row>
    <row r="8995" spans="3:3" x14ac:dyDescent="0.2">
      <c r="C8995" s="465"/>
    </row>
    <row r="8996" spans="3:3" x14ac:dyDescent="0.2">
      <c r="C8996" s="465"/>
    </row>
    <row r="8997" spans="3:3" x14ac:dyDescent="0.2">
      <c r="C8997" s="465"/>
    </row>
    <row r="8998" spans="3:3" x14ac:dyDescent="0.2">
      <c r="C8998" s="465"/>
    </row>
    <row r="8999" spans="3:3" x14ac:dyDescent="0.2">
      <c r="C8999" s="465"/>
    </row>
    <row r="9000" spans="3:3" x14ac:dyDescent="0.2">
      <c r="C9000" s="465"/>
    </row>
    <row r="9001" spans="3:3" x14ac:dyDescent="0.2">
      <c r="C9001" s="465"/>
    </row>
    <row r="9002" spans="3:3" x14ac:dyDescent="0.2">
      <c r="C9002" s="465"/>
    </row>
    <row r="9003" spans="3:3" x14ac:dyDescent="0.2">
      <c r="C9003" s="465"/>
    </row>
    <row r="9004" spans="3:3" x14ac:dyDescent="0.2">
      <c r="C9004" s="465"/>
    </row>
    <row r="9005" spans="3:3" x14ac:dyDescent="0.2">
      <c r="C9005" s="465"/>
    </row>
    <row r="9006" spans="3:3" x14ac:dyDescent="0.2">
      <c r="C9006" s="465"/>
    </row>
    <row r="9007" spans="3:3" x14ac:dyDescent="0.2">
      <c r="C9007" s="465"/>
    </row>
    <row r="9008" spans="3:3" x14ac:dyDescent="0.2">
      <c r="C9008" s="465"/>
    </row>
    <row r="9009" spans="3:3" x14ac:dyDescent="0.2">
      <c r="C9009" s="465"/>
    </row>
    <row r="9010" spans="3:3" x14ac:dyDescent="0.2">
      <c r="C9010" s="465"/>
    </row>
    <row r="9011" spans="3:3" x14ac:dyDescent="0.2">
      <c r="C9011" s="465"/>
    </row>
    <row r="9012" spans="3:3" x14ac:dyDescent="0.2">
      <c r="C9012" s="465"/>
    </row>
    <row r="9013" spans="3:3" x14ac:dyDescent="0.2">
      <c r="C9013" s="465"/>
    </row>
    <row r="9014" spans="3:3" x14ac:dyDescent="0.2">
      <c r="C9014" s="465"/>
    </row>
    <row r="9015" spans="3:3" x14ac:dyDescent="0.2">
      <c r="C9015" s="465"/>
    </row>
    <row r="9016" spans="3:3" x14ac:dyDescent="0.2">
      <c r="C9016" s="465"/>
    </row>
    <row r="9017" spans="3:3" x14ac:dyDescent="0.2">
      <c r="C9017" s="465"/>
    </row>
    <row r="9018" spans="3:3" x14ac:dyDescent="0.2">
      <c r="C9018" s="465"/>
    </row>
    <row r="9019" spans="3:3" x14ac:dyDescent="0.2">
      <c r="C9019" s="465"/>
    </row>
    <row r="9020" spans="3:3" x14ac:dyDescent="0.2">
      <c r="C9020" s="465"/>
    </row>
    <row r="9021" spans="3:3" x14ac:dyDescent="0.2">
      <c r="C9021" s="465"/>
    </row>
    <row r="9022" spans="3:3" x14ac:dyDescent="0.2">
      <c r="C9022" s="465"/>
    </row>
    <row r="9023" spans="3:3" x14ac:dyDescent="0.2">
      <c r="C9023" s="465"/>
    </row>
    <row r="9024" spans="3:3" x14ac:dyDescent="0.2">
      <c r="C9024" s="465"/>
    </row>
    <row r="9025" spans="3:3" x14ac:dyDescent="0.2">
      <c r="C9025" s="465"/>
    </row>
    <row r="9026" spans="3:3" x14ac:dyDescent="0.2">
      <c r="C9026" s="465"/>
    </row>
    <row r="9027" spans="3:3" x14ac:dyDescent="0.2">
      <c r="C9027" s="465"/>
    </row>
    <row r="9028" spans="3:3" x14ac:dyDescent="0.2">
      <c r="C9028" s="465"/>
    </row>
    <row r="9029" spans="3:3" x14ac:dyDescent="0.2">
      <c r="C9029" s="465"/>
    </row>
    <row r="9030" spans="3:3" x14ac:dyDescent="0.2">
      <c r="C9030" s="465"/>
    </row>
    <row r="9031" spans="3:3" x14ac:dyDescent="0.2">
      <c r="C9031" s="465"/>
    </row>
    <row r="9032" spans="3:3" x14ac:dyDescent="0.2">
      <c r="C9032" s="465"/>
    </row>
    <row r="9033" spans="3:3" x14ac:dyDescent="0.2">
      <c r="C9033" s="465"/>
    </row>
    <row r="9034" spans="3:3" x14ac:dyDescent="0.2">
      <c r="C9034" s="465"/>
    </row>
    <row r="9035" spans="3:3" x14ac:dyDescent="0.2">
      <c r="C9035" s="465"/>
    </row>
    <row r="9036" spans="3:3" x14ac:dyDescent="0.2">
      <c r="C9036" s="465"/>
    </row>
    <row r="9037" spans="3:3" x14ac:dyDescent="0.2">
      <c r="C9037" s="465"/>
    </row>
    <row r="9038" spans="3:3" x14ac:dyDescent="0.2">
      <c r="C9038" s="465"/>
    </row>
    <row r="9039" spans="3:3" x14ac:dyDescent="0.2">
      <c r="C9039" s="465"/>
    </row>
    <row r="9040" spans="3:3" x14ac:dyDescent="0.2">
      <c r="C9040" s="465"/>
    </row>
    <row r="9041" spans="3:3" x14ac:dyDescent="0.2">
      <c r="C9041" s="465"/>
    </row>
    <row r="9042" spans="3:3" x14ac:dyDescent="0.2">
      <c r="C9042" s="465"/>
    </row>
    <row r="9043" spans="3:3" x14ac:dyDescent="0.2">
      <c r="C9043" s="465"/>
    </row>
    <row r="9044" spans="3:3" x14ac:dyDescent="0.2">
      <c r="C9044" s="465"/>
    </row>
    <row r="9045" spans="3:3" x14ac:dyDescent="0.2">
      <c r="C9045" s="465"/>
    </row>
    <row r="9046" spans="3:3" x14ac:dyDescent="0.2">
      <c r="C9046" s="465"/>
    </row>
    <row r="9047" spans="3:3" x14ac:dyDescent="0.2">
      <c r="C9047" s="465"/>
    </row>
    <row r="9048" spans="3:3" x14ac:dyDescent="0.2">
      <c r="C9048" s="465"/>
    </row>
    <row r="9049" spans="3:3" x14ac:dyDescent="0.2">
      <c r="C9049" s="465"/>
    </row>
    <row r="9050" spans="3:3" x14ac:dyDescent="0.2">
      <c r="C9050" s="465"/>
    </row>
    <row r="9051" spans="3:3" x14ac:dyDescent="0.2">
      <c r="C9051" s="465"/>
    </row>
    <row r="9052" spans="3:3" x14ac:dyDescent="0.2">
      <c r="C9052" s="465"/>
    </row>
    <row r="9053" spans="3:3" x14ac:dyDescent="0.2">
      <c r="C9053" s="465"/>
    </row>
    <row r="9054" spans="3:3" x14ac:dyDescent="0.2">
      <c r="C9054" s="465"/>
    </row>
    <row r="9055" spans="3:3" x14ac:dyDescent="0.2">
      <c r="C9055" s="465"/>
    </row>
    <row r="9056" spans="3:3" x14ac:dyDescent="0.2">
      <c r="C9056" s="465"/>
    </row>
    <row r="9057" spans="3:3" x14ac:dyDescent="0.2">
      <c r="C9057" s="465"/>
    </row>
    <row r="9058" spans="3:3" x14ac:dyDescent="0.2">
      <c r="C9058" s="465"/>
    </row>
    <row r="9059" spans="3:3" x14ac:dyDescent="0.2">
      <c r="C9059" s="465"/>
    </row>
    <row r="9060" spans="3:3" x14ac:dyDescent="0.2">
      <c r="C9060" s="465"/>
    </row>
    <row r="9061" spans="3:3" x14ac:dyDescent="0.2">
      <c r="C9061" s="465"/>
    </row>
    <row r="9062" spans="3:3" x14ac:dyDescent="0.2">
      <c r="C9062" s="465"/>
    </row>
    <row r="9063" spans="3:3" x14ac:dyDescent="0.2">
      <c r="C9063" s="465"/>
    </row>
    <row r="9064" spans="3:3" x14ac:dyDescent="0.2">
      <c r="C9064" s="465"/>
    </row>
    <row r="9065" spans="3:3" x14ac:dyDescent="0.2">
      <c r="C9065" s="465"/>
    </row>
    <row r="9066" spans="3:3" x14ac:dyDescent="0.2">
      <c r="C9066" s="465"/>
    </row>
    <row r="9067" spans="3:3" x14ac:dyDescent="0.2">
      <c r="C9067" s="465"/>
    </row>
    <row r="9068" spans="3:3" x14ac:dyDescent="0.2">
      <c r="C9068" s="465"/>
    </row>
    <row r="9069" spans="3:3" x14ac:dyDescent="0.2">
      <c r="C9069" s="465"/>
    </row>
    <row r="9070" spans="3:3" x14ac:dyDescent="0.2">
      <c r="C9070" s="465"/>
    </row>
    <row r="9071" spans="3:3" x14ac:dyDescent="0.2">
      <c r="C9071" s="465"/>
    </row>
    <row r="9072" spans="3:3" x14ac:dyDescent="0.2">
      <c r="C9072" s="465"/>
    </row>
    <row r="9073" spans="3:3" x14ac:dyDescent="0.2">
      <c r="C9073" s="465"/>
    </row>
    <row r="9074" spans="3:3" x14ac:dyDescent="0.2">
      <c r="C9074" s="465"/>
    </row>
    <row r="9075" spans="3:3" x14ac:dyDescent="0.2">
      <c r="C9075" s="465"/>
    </row>
    <row r="9076" spans="3:3" x14ac:dyDescent="0.2">
      <c r="C9076" s="465"/>
    </row>
    <row r="9077" spans="3:3" x14ac:dyDescent="0.2">
      <c r="C9077" s="465"/>
    </row>
    <row r="9078" spans="3:3" x14ac:dyDescent="0.2">
      <c r="C9078" s="465"/>
    </row>
    <row r="9079" spans="3:3" x14ac:dyDescent="0.2">
      <c r="C9079" s="465"/>
    </row>
    <row r="9080" spans="3:3" x14ac:dyDescent="0.2">
      <c r="C9080" s="465"/>
    </row>
    <row r="9081" spans="3:3" x14ac:dyDescent="0.2">
      <c r="C9081" s="465"/>
    </row>
    <row r="9082" spans="3:3" x14ac:dyDescent="0.2">
      <c r="C9082" s="465"/>
    </row>
    <row r="9083" spans="3:3" x14ac:dyDescent="0.2">
      <c r="C9083" s="465"/>
    </row>
    <row r="9084" spans="3:3" x14ac:dyDescent="0.2">
      <c r="C9084" s="465"/>
    </row>
    <row r="9085" spans="3:3" x14ac:dyDescent="0.2">
      <c r="C9085" s="465"/>
    </row>
    <row r="9086" spans="3:3" x14ac:dyDescent="0.2">
      <c r="C9086" s="465"/>
    </row>
    <row r="9087" spans="3:3" x14ac:dyDescent="0.2">
      <c r="C9087" s="465"/>
    </row>
    <row r="9088" spans="3:3" x14ac:dyDescent="0.2">
      <c r="C9088" s="465"/>
    </row>
    <row r="9089" spans="3:3" x14ac:dyDescent="0.2">
      <c r="C9089" s="465"/>
    </row>
    <row r="9090" spans="3:3" x14ac:dyDescent="0.2">
      <c r="C9090" s="465"/>
    </row>
    <row r="9091" spans="3:3" x14ac:dyDescent="0.2">
      <c r="C9091" s="465"/>
    </row>
    <row r="9092" spans="3:3" x14ac:dyDescent="0.2">
      <c r="C9092" s="465"/>
    </row>
    <row r="9093" spans="3:3" x14ac:dyDescent="0.2">
      <c r="C9093" s="465"/>
    </row>
    <row r="9094" spans="3:3" x14ac:dyDescent="0.2">
      <c r="C9094" s="465"/>
    </row>
    <row r="9095" spans="3:3" x14ac:dyDescent="0.2">
      <c r="C9095" s="465"/>
    </row>
    <row r="9096" spans="3:3" x14ac:dyDescent="0.2">
      <c r="C9096" s="465"/>
    </row>
    <row r="9097" spans="3:3" x14ac:dyDescent="0.2">
      <c r="C9097" s="465"/>
    </row>
    <row r="9098" spans="3:3" x14ac:dyDescent="0.2">
      <c r="C9098" s="465"/>
    </row>
    <row r="9099" spans="3:3" x14ac:dyDescent="0.2">
      <c r="C9099" s="465"/>
    </row>
    <row r="9100" spans="3:3" x14ac:dyDescent="0.2">
      <c r="C9100" s="465"/>
    </row>
    <row r="9101" spans="3:3" x14ac:dyDescent="0.2">
      <c r="C9101" s="465"/>
    </row>
    <row r="9102" spans="3:3" x14ac:dyDescent="0.2">
      <c r="C9102" s="465"/>
    </row>
    <row r="9103" spans="3:3" x14ac:dyDescent="0.2">
      <c r="C9103" s="465"/>
    </row>
    <row r="9104" spans="3:3" x14ac:dyDescent="0.2">
      <c r="C9104" s="465"/>
    </row>
    <row r="9105" spans="3:3" x14ac:dyDescent="0.2">
      <c r="C9105" s="465"/>
    </row>
    <row r="9106" spans="3:3" x14ac:dyDescent="0.2">
      <c r="C9106" s="465"/>
    </row>
    <row r="9107" spans="3:3" x14ac:dyDescent="0.2">
      <c r="C9107" s="465"/>
    </row>
    <row r="9108" spans="3:3" x14ac:dyDescent="0.2">
      <c r="C9108" s="465"/>
    </row>
    <row r="9109" spans="3:3" x14ac:dyDescent="0.2">
      <c r="C9109" s="465"/>
    </row>
    <row r="9110" spans="3:3" x14ac:dyDescent="0.2">
      <c r="C9110" s="465"/>
    </row>
    <row r="9111" spans="3:3" x14ac:dyDescent="0.2">
      <c r="C9111" s="465"/>
    </row>
    <row r="9112" spans="3:3" x14ac:dyDescent="0.2">
      <c r="C9112" s="465"/>
    </row>
    <row r="9113" spans="3:3" x14ac:dyDescent="0.2">
      <c r="C9113" s="465"/>
    </row>
    <row r="9114" spans="3:3" x14ac:dyDescent="0.2">
      <c r="C9114" s="465"/>
    </row>
    <row r="9115" spans="3:3" x14ac:dyDescent="0.2">
      <c r="C9115" s="465"/>
    </row>
    <row r="9116" spans="3:3" x14ac:dyDescent="0.2">
      <c r="C9116" s="465"/>
    </row>
    <row r="9117" spans="3:3" x14ac:dyDescent="0.2">
      <c r="C9117" s="465"/>
    </row>
    <row r="9118" spans="3:3" x14ac:dyDescent="0.2">
      <c r="C9118" s="465"/>
    </row>
    <row r="9119" spans="3:3" x14ac:dyDescent="0.2">
      <c r="C9119" s="465"/>
    </row>
    <row r="9120" spans="3:3" x14ac:dyDescent="0.2">
      <c r="C9120" s="465"/>
    </row>
    <row r="9121" spans="3:3" x14ac:dyDescent="0.2">
      <c r="C9121" s="465"/>
    </row>
    <row r="9122" spans="3:3" x14ac:dyDescent="0.2">
      <c r="C9122" s="465"/>
    </row>
    <row r="9123" spans="3:3" x14ac:dyDescent="0.2">
      <c r="C9123" s="465"/>
    </row>
    <row r="9124" spans="3:3" x14ac:dyDescent="0.2">
      <c r="C9124" s="465"/>
    </row>
    <row r="9125" spans="3:3" x14ac:dyDescent="0.2">
      <c r="C9125" s="465"/>
    </row>
    <row r="9126" spans="3:3" x14ac:dyDescent="0.2">
      <c r="C9126" s="465"/>
    </row>
    <row r="9127" spans="3:3" x14ac:dyDescent="0.2">
      <c r="C9127" s="465"/>
    </row>
    <row r="9128" spans="3:3" x14ac:dyDescent="0.2">
      <c r="C9128" s="465"/>
    </row>
    <row r="9129" spans="3:3" x14ac:dyDescent="0.2">
      <c r="C9129" s="465"/>
    </row>
    <row r="9130" spans="3:3" x14ac:dyDescent="0.2">
      <c r="C9130" s="465"/>
    </row>
    <row r="9131" spans="3:3" x14ac:dyDescent="0.2">
      <c r="C9131" s="465"/>
    </row>
    <row r="9132" spans="3:3" x14ac:dyDescent="0.2">
      <c r="C9132" s="465"/>
    </row>
    <row r="9133" spans="3:3" x14ac:dyDescent="0.2">
      <c r="C9133" s="465"/>
    </row>
    <row r="9134" spans="3:3" x14ac:dyDescent="0.2">
      <c r="C9134" s="465"/>
    </row>
    <row r="9135" spans="3:3" x14ac:dyDescent="0.2">
      <c r="C9135" s="465"/>
    </row>
    <row r="9136" spans="3:3" x14ac:dyDescent="0.2">
      <c r="C9136" s="465"/>
    </row>
    <row r="9137" spans="3:3" x14ac:dyDescent="0.2">
      <c r="C9137" s="465"/>
    </row>
    <row r="9138" spans="3:3" x14ac:dyDescent="0.2">
      <c r="C9138" s="465"/>
    </row>
    <row r="9139" spans="3:3" x14ac:dyDescent="0.2">
      <c r="C9139" s="465"/>
    </row>
    <row r="9140" spans="3:3" x14ac:dyDescent="0.2">
      <c r="C9140" s="465"/>
    </row>
    <row r="9141" spans="3:3" x14ac:dyDescent="0.2">
      <c r="C9141" s="465"/>
    </row>
    <row r="9142" spans="3:3" x14ac:dyDescent="0.2">
      <c r="C9142" s="465"/>
    </row>
    <row r="9143" spans="3:3" x14ac:dyDescent="0.2">
      <c r="C9143" s="465"/>
    </row>
    <row r="9144" spans="3:3" x14ac:dyDescent="0.2">
      <c r="C9144" s="465"/>
    </row>
    <row r="9145" spans="3:3" x14ac:dyDescent="0.2">
      <c r="C9145" s="465"/>
    </row>
    <row r="9146" spans="3:3" x14ac:dyDescent="0.2">
      <c r="C9146" s="465"/>
    </row>
    <row r="9147" spans="3:3" x14ac:dyDescent="0.2">
      <c r="C9147" s="465"/>
    </row>
    <row r="9148" spans="3:3" x14ac:dyDescent="0.2">
      <c r="C9148" s="465"/>
    </row>
    <row r="9149" spans="3:3" x14ac:dyDescent="0.2">
      <c r="C9149" s="465"/>
    </row>
    <row r="9150" spans="3:3" x14ac:dyDescent="0.2">
      <c r="C9150" s="465"/>
    </row>
    <row r="9151" spans="3:3" x14ac:dyDescent="0.2">
      <c r="C9151" s="465"/>
    </row>
    <row r="9152" spans="3:3" x14ac:dyDescent="0.2">
      <c r="C9152" s="465"/>
    </row>
    <row r="9153" spans="3:3" x14ac:dyDescent="0.2">
      <c r="C9153" s="465"/>
    </row>
    <row r="9154" spans="3:3" x14ac:dyDescent="0.2">
      <c r="C9154" s="465"/>
    </row>
    <row r="9155" spans="3:3" x14ac:dyDescent="0.2">
      <c r="C9155" s="465"/>
    </row>
    <row r="9156" spans="3:3" x14ac:dyDescent="0.2">
      <c r="C9156" s="465"/>
    </row>
    <row r="9157" spans="3:3" x14ac:dyDescent="0.2">
      <c r="C9157" s="465"/>
    </row>
    <row r="9158" spans="3:3" x14ac:dyDescent="0.2">
      <c r="C9158" s="465"/>
    </row>
    <row r="9159" spans="3:3" x14ac:dyDescent="0.2">
      <c r="C9159" s="465"/>
    </row>
    <row r="9160" spans="3:3" x14ac:dyDescent="0.2">
      <c r="C9160" s="465"/>
    </row>
    <row r="9161" spans="3:3" x14ac:dyDescent="0.2">
      <c r="C9161" s="465"/>
    </row>
    <row r="9162" spans="3:3" x14ac:dyDescent="0.2">
      <c r="C9162" s="465"/>
    </row>
    <row r="9163" spans="3:3" x14ac:dyDescent="0.2">
      <c r="C9163" s="465"/>
    </row>
    <row r="9164" spans="3:3" x14ac:dyDescent="0.2">
      <c r="C9164" s="465"/>
    </row>
    <row r="9165" spans="3:3" x14ac:dyDescent="0.2">
      <c r="C9165" s="465"/>
    </row>
    <row r="9166" spans="3:3" x14ac:dyDescent="0.2">
      <c r="C9166" s="465"/>
    </row>
    <row r="9167" spans="3:3" x14ac:dyDescent="0.2">
      <c r="C9167" s="465"/>
    </row>
    <row r="9168" spans="3:3" x14ac:dyDescent="0.2">
      <c r="C9168" s="465"/>
    </row>
    <row r="9169" spans="3:3" x14ac:dyDescent="0.2">
      <c r="C9169" s="465"/>
    </row>
    <row r="9170" spans="3:3" x14ac:dyDescent="0.2">
      <c r="C9170" s="465"/>
    </row>
    <row r="9171" spans="3:3" x14ac:dyDescent="0.2">
      <c r="C9171" s="465"/>
    </row>
    <row r="9172" spans="3:3" x14ac:dyDescent="0.2">
      <c r="C9172" s="465"/>
    </row>
    <row r="9173" spans="3:3" x14ac:dyDescent="0.2">
      <c r="C9173" s="465"/>
    </row>
    <row r="9174" spans="3:3" x14ac:dyDescent="0.2">
      <c r="C9174" s="465"/>
    </row>
    <row r="9175" spans="3:3" x14ac:dyDescent="0.2">
      <c r="C9175" s="465"/>
    </row>
    <row r="9176" spans="3:3" x14ac:dyDescent="0.2">
      <c r="C9176" s="465"/>
    </row>
    <row r="9177" spans="3:3" x14ac:dyDescent="0.2">
      <c r="C9177" s="465"/>
    </row>
    <row r="9178" spans="3:3" x14ac:dyDescent="0.2">
      <c r="C9178" s="465"/>
    </row>
    <row r="9179" spans="3:3" x14ac:dyDescent="0.2">
      <c r="C9179" s="465"/>
    </row>
    <row r="9180" spans="3:3" x14ac:dyDescent="0.2">
      <c r="C9180" s="465"/>
    </row>
    <row r="9181" spans="3:3" x14ac:dyDescent="0.2">
      <c r="C9181" s="465"/>
    </row>
    <row r="9182" spans="3:3" x14ac:dyDescent="0.2">
      <c r="C9182" s="465"/>
    </row>
    <row r="9183" spans="3:3" x14ac:dyDescent="0.2">
      <c r="C9183" s="465"/>
    </row>
    <row r="9184" spans="3:3" x14ac:dyDescent="0.2">
      <c r="C9184" s="465"/>
    </row>
    <row r="9185" spans="3:3" x14ac:dyDescent="0.2">
      <c r="C9185" s="465"/>
    </row>
    <row r="9186" spans="3:3" x14ac:dyDescent="0.2">
      <c r="C9186" s="465"/>
    </row>
    <row r="9187" spans="3:3" x14ac:dyDescent="0.2">
      <c r="C9187" s="465"/>
    </row>
    <row r="9188" spans="3:3" x14ac:dyDescent="0.2">
      <c r="C9188" s="465"/>
    </row>
    <row r="9189" spans="3:3" x14ac:dyDescent="0.2">
      <c r="C9189" s="465"/>
    </row>
    <row r="9190" spans="3:3" x14ac:dyDescent="0.2">
      <c r="C9190" s="465"/>
    </row>
    <row r="9191" spans="3:3" x14ac:dyDescent="0.2">
      <c r="C9191" s="465"/>
    </row>
    <row r="9192" spans="3:3" x14ac:dyDescent="0.2">
      <c r="C9192" s="465"/>
    </row>
    <row r="9193" spans="3:3" x14ac:dyDescent="0.2">
      <c r="C9193" s="465"/>
    </row>
    <row r="9194" spans="3:3" x14ac:dyDescent="0.2">
      <c r="C9194" s="465"/>
    </row>
    <row r="9195" spans="3:3" x14ac:dyDescent="0.2">
      <c r="C9195" s="465"/>
    </row>
    <row r="9196" spans="3:3" x14ac:dyDescent="0.2">
      <c r="C9196" s="465"/>
    </row>
    <row r="9197" spans="3:3" x14ac:dyDescent="0.2">
      <c r="C9197" s="465"/>
    </row>
    <row r="9198" spans="3:3" x14ac:dyDescent="0.2">
      <c r="C9198" s="465"/>
    </row>
    <row r="9199" spans="3:3" x14ac:dyDescent="0.2">
      <c r="C9199" s="465"/>
    </row>
    <row r="9200" spans="3:3" x14ac:dyDescent="0.2">
      <c r="C9200" s="465"/>
    </row>
    <row r="9201" spans="3:3" x14ac:dyDescent="0.2">
      <c r="C9201" s="465"/>
    </row>
    <row r="9202" spans="3:3" x14ac:dyDescent="0.2">
      <c r="C9202" s="465"/>
    </row>
    <row r="9203" spans="3:3" x14ac:dyDescent="0.2">
      <c r="C9203" s="465"/>
    </row>
    <row r="9204" spans="3:3" x14ac:dyDescent="0.2">
      <c r="C9204" s="465"/>
    </row>
    <row r="9205" spans="3:3" x14ac:dyDescent="0.2">
      <c r="C9205" s="465"/>
    </row>
    <row r="9206" spans="3:3" x14ac:dyDescent="0.2">
      <c r="C9206" s="465"/>
    </row>
    <row r="9207" spans="3:3" x14ac:dyDescent="0.2">
      <c r="C9207" s="465"/>
    </row>
    <row r="9208" spans="3:3" x14ac:dyDescent="0.2">
      <c r="C9208" s="465"/>
    </row>
    <row r="9209" spans="3:3" x14ac:dyDescent="0.2">
      <c r="C9209" s="465"/>
    </row>
    <row r="9210" spans="3:3" x14ac:dyDescent="0.2">
      <c r="C9210" s="465"/>
    </row>
    <row r="9211" spans="3:3" x14ac:dyDescent="0.2">
      <c r="C9211" s="465"/>
    </row>
    <row r="9212" spans="3:3" x14ac:dyDescent="0.2">
      <c r="C9212" s="465"/>
    </row>
    <row r="9213" spans="3:3" x14ac:dyDescent="0.2">
      <c r="C9213" s="465"/>
    </row>
    <row r="9214" spans="3:3" x14ac:dyDescent="0.2">
      <c r="C9214" s="465"/>
    </row>
    <row r="9215" spans="3:3" x14ac:dyDescent="0.2">
      <c r="C9215" s="465"/>
    </row>
    <row r="9216" spans="3:3" x14ac:dyDescent="0.2">
      <c r="C9216" s="465"/>
    </row>
    <row r="9217" spans="3:3" x14ac:dyDescent="0.2">
      <c r="C9217" s="465"/>
    </row>
    <row r="9218" spans="3:3" x14ac:dyDescent="0.2">
      <c r="C9218" s="465"/>
    </row>
    <row r="9219" spans="3:3" x14ac:dyDescent="0.2">
      <c r="C9219" s="465"/>
    </row>
    <row r="9220" spans="3:3" x14ac:dyDescent="0.2">
      <c r="C9220" s="465"/>
    </row>
    <row r="9221" spans="3:3" x14ac:dyDescent="0.2">
      <c r="C9221" s="465"/>
    </row>
    <row r="9222" spans="3:3" x14ac:dyDescent="0.2">
      <c r="C9222" s="465"/>
    </row>
    <row r="9223" spans="3:3" x14ac:dyDescent="0.2">
      <c r="C9223" s="465"/>
    </row>
    <row r="9224" spans="3:3" x14ac:dyDescent="0.2">
      <c r="C9224" s="465"/>
    </row>
    <row r="9225" spans="3:3" x14ac:dyDescent="0.2">
      <c r="C9225" s="465"/>
    </row>
    <row r="9226" spans="3:3" x14ac:dyDescent="0.2">
      <c r="C9226" s="465"/>
    </row>
    <row r="9227" spans="3:3" x14ac:dyDescent="0.2">
      <c r="C9227" s="465"/>
    </row>
    <row r="9228" spans="3:3" x14ac:dyDescent="0.2">
      <c r="C9228" s="465"/>
    </row>
    <row r="9229" spans="3:3" x14ac:dyDescent="0.2">
      <c r="C9229" s="465"/>
    </row>
    <row r="9230" spans="3:3" x14ac:dyDescent="0.2">
      <c r="C9230" s="465"/>
    </row>
    <row r="9231" spans="3:3" x14ac:dyDescent="0.2">
      <c r="C9231" s="465"/>
    </row>
    <row r="9232" spans="3:3" x14ac:dyDescent="0.2">
      <c r="C9232" s="465"/>
    </row>
    <row r="9233" spans="3:3" x14ac:dyDescent="0.2">
      <c r="C9233" s="465"/>
    </row>
    <row r="9234" spans="3:3" x14ac:dyDescent="0.2">
      <c r="C9234" s="465"/>
    </row>
    <row r="9235" spans="3:3" x14ac:dyDescent="0.2">
      <c r="C9235" s="465"/>
    </row>
    <row r="9236" spans="3:3" x14ac:dyDescent="0.2">
      <c r="C9236" s="465"/>
    </row>
    <row r="9237" spans="3:3" x14ac:dyDescent="0.2">
      <c r="C9237" s="465"/>
    </row>
    <row r="9238" spans="3:3" x14ac:dyDescent="0.2">
      <c r="C9238" s="465"/>
    </row>
    <row r="9239" spans="3:3" x14ac:dyDescent="0.2">
      <c r="C9239" s="465"/>
    </row>
    <row r="9240" spans="3:3" x14ac:dyDescent="0.2">
      <c r="C9240" s="465"/>
    </row>
    <row r="9241" spans="3:3" x14ac:dyDescent="0.2">
      <c r="C9241" s="465"/>
    </row>
    <row r="9242" spans="3:3" x14ac:dyDescent="0.2">
      <c r="C9242" s="465"/>
    </row>
    <row r="9243" spans="3:3" x14ac:dyDescent="0.2">
      <c r="C9243" s="465"/>
    </row>
    <row r="9244" spans="3:3" x14ac:dyDescent="0.2">
      <c r="C9244" s="465"/>
    </row>
    <row r="9245" spans="3:3" x14ac:dyDescent="0.2">
      <c r="C9245" s="465"/>
    </row>
    <row r="9246" spans="3:3" x14ac:dyDescent="0.2">
      <c r="C9246" s="465"/>
    </row>
    <row r="9247" spans="3:3" x14ac:dyDescent="0.2">
      <c r="C9247" s="465"/>
    </row>
    <row r="9248" spans="3:3" x14ac:dyDescent="0.2">
      <c r="C9248" s="465"/>
    </row>
    <row r="9249" spans="3:3" x14ac:dyDescent="0.2">
      <c r="C9249" s="465"/>
    </row>
    <row r="9250" spans="3:3" x14ac:dyDescent="0.2">
      <c r="C9250" s="465"/>
    </row>
    <row r="9251" spans="3:3" x14ac:dyDescent="0.2">
      <c r="C9251" s="465"/>
    </row>
    <row r="9252" spans="3:3" x14ac:dyDescent="0.2">
      <c r="C9252" s="465"/>
    </row>
    <row r="9253" spans="3:3" x14ac:dyDescent="0.2">
      <c r="C9253" s="465"/>
    </row>
    <row r="9254" spans="3:3" x14ac:dyDescent="0.2">
      <c r="C9254" s="465"/>
    </row>
    <row r="9255" spans="3:3" x14ac:dyDescent="0.2">
      <c r="C9255" s="465"/>
    </row>
    <row r="9256" spans="3:3" x14ac:dyDescent="0.2">
      <c r="C9256" s="465"/>
    </row>
    <row r="9257" spans="3:3" x14ac:dyDescent="0.2">
      <c r="C9257" s="465"/>
    </row>
    <row r="9258" spans="3:3" x14ac:dyDescent="0.2">
      <c r="C9258" s="465"/>
    </row>
    <row r="9259" spans="3:3" x14ac:dyDescent="0.2">
      <c r="C9259" s="465"/>
    </row>
    <row r="9260" spans="3:3" x14ac:dyDescent="0.2">
      <c r="C9260" s="465"/>
    </row>
    <row r="9261" spans="3:3" x14ac:dyDescent="0.2">
      <c r="C9261" s="465"/>
    </row>
    <row r="9262" spans="3:3" x14ac:dyDescent="0.2">
      <c r="C9262" s="465"/>
    </row>
    <row r="9263" spans="3:3" x14ac:dyDescent="0.2">
      <c r="C9263" s="465"/>
    </row>
    <row r="9264" spans="3:3" x14ac:dyDescent="0.2">
      <c r="C9264" s="465"/>
    </row>
    <row r="9265" spans="3:3" x14ac:dyDescent="0.2">
      <c r="C9265" s="465"/>
    </row>
    <row r="9266" spans="3:3" x14ac:dyDescent="0.2">
      <c r="C9266" s="465"/>
    </row>
    <row r="9267" spans="3:3" x14ac:dyDescent="0.2">
      <c r="C9267" s="465"/>
    </row>
    <row r="9268" spans="3:3" x14ac:dyDescent="0.2">
      <c r="C9268" s="465"/>
    </row>
    <row r="9269" spans="3:3" x14ac:dyDescent="0.2">
      <c r="C9269" s="465"/>
    </row>
    <row r="9270" spans="3:3" x14ac:dyDescent="0.2">
      <c r="C9270" s="465"/>
    </row>
    <row r="9271" spans="3:3" x14ac:dyDescent="0.2">
      <c r="C9271" s="465"/>
    </row>
    <row r="9272" spans="3:3" x14ac:dyDescent="0.2">
      <c r="C9272" s="465"/>
    </row>
    <row r="9273" spans="3:3" x14ac:dyDescent="0.2">
      <c r="C9273" s="465"/>
    </row>
    <row r="9274" spans="3:3" x14ac:dyDescent="0.2">
      <c r="C9274" s="465"/>
    </row>
    <row r="9275" spans="3:3" x14ac:dyDescent="0.2">
      <c r="C9275" s="465"/>
    </row>
    <row r="9276" spans="3:3" x14ac:dyDescent="0.2">
      <c r="C9276" s="465"/>
    </row>
    <row r="9277" spans="3:3" x14ac:dyDescent="0.2">
      <c r="C9277" s="465"/>
    </row>
    <row r="9278" spans="3:3" x14ac:dyDescent="0.2">
      <c r="C9278" s="465"/>
    </row>
    <row r="9279" spans="3:3" x14ac:dyDescent="0.2">
      <c r="C9279" s="465"/>
    </row>
    <row r="9280" spans="3:3" x14ac:dyDescent="0.2">
      <c r="C9280" s="465"/>
    </row>
    <row r="9281" spans="3:3" x14ac:dyDescent="0.2">
      <c r="C9281" s="465"/>
    </row>
    <row r="9282" spans="3:3" x14ac:dyDescent="0.2">
      <c r="C9282" s="465"/>
    </row>
    <row r="9283" spans="3:3" x14ac:dyDescent="0.2">
      <c r="C9283" s="465"/>
    </row>
    <row r="9284" spans="3:3" x14ac:dyDescent="0.2">
      <c r="C9284" s="465"/>
    </row>
    <row r="9285" spans="3:3" x14ac:dyDescent="0.2">
      <c r="C9285" s="465"/>
    </row>
    <row r="9286" spans="3:3" x14ac:dyDescent="0.2">
      <c r="C9286" s="465"/>
    </row>
    <row r="9287" spans="3:3" x14ac:dyDescent="0.2">
      <c r="C9287" s="465"/>
    </row>
    <row r="9288" spans="3:3" x14ac:dyDescent="0.2">
      <c r="C9288" s="465"/>
    </row>
    <row r="9289" spans="3:3" x14ac:dyDescent="0.2">
      <c r="C9289" s="465"/>
    </row>
    <row r="9290" spans="3:3" x14ac:dyDescent="0.2">
      <c r="C9290" s="465"/>
    </row>
    <row r="9291" spans="3:3" x14ac:dyDescent="0.2">
      <c r="C9291" s="465"/>
    </row>
    <row r="9292" spans="3:3" x14ac:dyDescent="0.2">
      <c r="C9292" s="465"/>
    </row>
    <row r="9293" spans="3:3" x14ac:dyDescent="0.2">
      <c r="C9293" s="465"/>
    </row>
    <row r="9294" spans="3:3" x14ac:dyDescent="0.2">
      <c r="C9294" s="465"/>
    </row>
    <row r="9295" spans="3:3" x14ac:dyDescent="0.2">
      <c r="C9295" s="465"/>
    </row>
    <row r="9296" spans="3:3" x14ac:dyDescent="0.2">
      <c r="C9296" s="465"/>
    </row>
    <row r="9297" spans="3:3" x14ac:dyDescent="0.2">
      <c r="C9297" s="465"/>
    </row>
    <row r="9298" spans="3:3" x14ac:dyDescent="0.2">
      <c r="C9298" s="465"/>
    </row>
    <row r="9299" spans="3:3" x14ac:dyDescent="0.2">
      <c r="C9299" s="465"/>
    </row>
    <row r="9300" spans="3:3" x14ac:dyDescent="0.2">
      <c r="C9300" s="465"/>
    </row>
    <row r="9301" spans="3:3" x14ac:dyDescent="0.2">
      <c r="C9301" s="465"/>
    </row>
    <row r="9302" spans="3:3" x14ac:dyDescent="0.2">
      <c r="C9302" s="465"/>
    </row>
    <row r="9303" spans="3:3" x14ac:dyDescent="0.2">
      <c r="C9303" s="465"/>
    </row>
    <row r="9304" spans="3:3" x14ac:dyDescent="0.2">
      <c r="C9304" s="465"/>
    </row>
    <row r="9305" spans="3:3" x14ac:dyDescent="0.2">
      <c r="C9305" s="465"/>
    </row>
    <row r="9306" spans="3:3" x14ac:dyDescent="0.2">
      <c r="C9306" s="465"/>
    </row>
    <row r="9307" spans="3:3" x14ac:dyDescent="0.2">
      <c r="C9307" s="465"/>
    </row>
    <row r="9308" spans="3:3" x14ac:dyDescent="0.2">
      <c r="C9308" s="465"/>
    </row>
    <row r="9309" spans="3:3" x14ac:dyDescent="0.2">
      <c r="C9309" s="465"/>
    </row>
    <row r="9310" spans="3:3" x14ac:dyDescent="0.2">
      <c r="C9310" s="465"/>
    </row>
    <row r="9311" spans="3:3" x14ac:dyDescent="0.2">
      <c r="C9311" s="465"/>
    </row>
    <row r="9312" spans="3:3" x14ac:dyDescent="0.2">
      <c r="C9312" s="465"/>
    </row>
    <row r="9313" spans="3:3" x14ac:dyDescent="0.2">
      <c r="C9313" s="465"/>
    </row>
    <row r="9314" spans="3:3" x14ac:dyDescent="0.2">
      <c r="C9314" s="465"/>
    </row>
    <row r="9315" spans="3:3" x14ac:dyDescent="0.2">
      <c r="C9315" s="465"/>
    </row>
    <row r="9316" spans="3:3" x14ac:dyDescent="0.2">
      <c r="C9316" s="465"/>
    </row>
    <row r="9317" spans="3:3" x14ac:dyDescent="0.2">
      <c r="C9317" s="465"/>
    </row>
    <row r="9318" spans="3:3" x14ac:dyDescent="0.2">
      <c r="C9318" s="465"/>
    </row>
    <row r="9319" spans="3:3" x14ac:dyDescent="0.2">
      <c r="C9319" s="465"/>
    </row>
    <row r="9320" spans="3:3" x14ac:dyDescent="0.2">
      <c r="C9320" s="465"/>
    </row>
    <row r="9321" spans="3:3" x14ac:dyDescent="0.2">
      <c r="C9321" s="465"/>
    </row>
    <row r="9322" spans="3:3" x14ac:dyDescent="0.2">
      <c r="C9322" s="465"/>
    </row>
    <row r="9323" spans="3:3" x14ac:dyDescent="0.2">
      <c r="C9323" s="465"/>
    </row>
    <row r="9324" spans="3:3" x14ac:dyDescent="0.2">
      <c r="C9324" s="465"/>
    </row>
    <row r="9325" spans="3:3" x14ac:dyDescent="0.2">
      <c r="C9325" s="465"/>
    </row>
    <row r="9326" spans="3:3" x14ac:dyDescent="0.2">
      <c r="C9326" s="465"/>
    </row>
    <row r="9327" spans="3:3" x14ac:dyDescent="0.2">
      <c r="C9327" s="465"/>
    </row>
    <row r="9328" spans="3:3" x14ac:dyDescent="0.2">
      <c r="C9328" s="465"/>
    </row>
    <row r="9329" spans="3:3" x14ac:dyDescent="0.2">
      <c r="C9329" s="465"/>
    </row>
    <row r="9330" spans="3:3" x14ac:dyDescent="0.2">
      <c r="C9330" s="465"/>
    </row>
    <row r="9331" spans="3:3" x14ac:dyDescent="0.2">
      <c r="C9331" s="465"/>
    </row>
    <row r="9332" spans="3:3" x14ac:dyDescent="0.2">
      <c r="C9332" s="465"/>
    </row>
    <row r="9333" spans="3:3" x14ac:dyDescent="0.2">
      <c r="C9333" s="465"/>
    </row>
    <row r="9334" spans="3:3" x14ac:dyDescent="0.2">
      <c r="C9334" s="465"/>
    </row>
    <row r="9335" spans="3:3" x14ac:dyDescent="0.2">
      <c r="C9335" s="465"/>
    </row>
    <row r="9336" spans="3:3" x14ac:dyDescent="0.2">
      <c r="C9336" s="465"/>
    </row>
    <row r="9337" spans="3:3" x14ac:dyDescent="0.2">
      <c r="C9337" s="465"/>
    </row>
    <row r="9338" spans="3:3" x14ac:dyDescent="0.2">
      <c r="C9338" s="465"/>
    </row>
    <row r="9339" spans="3:3" x14ac:dyDescent="0.2">
      <c r="C9339" s="465"/>
    </row>
    <row r="9340" spans="3:3" x14ac:dyDescent="0.2">
      <c r="C9340" s="465"/>
    </row>
    <row r="9341" spans="3:3" x14ac:dyDescent="0.2">
      <c r="C9341" s="465"/>
    </row>
    <row r="9342" spans="3:3" x14ac:dyDescent="0.2">
      <c r="C9342" s="465"/>
    </row>
    <row r="9343" spans="3:3" x14ac:dyDescent="0.2">
      <c r="C9343" s="465"/>
    </row>
    <row r="9344" spans="3:3" x14ac:dyDescent="0.2">
      <c r="C9344" s="465"/>
    </row>
    <row r="9345" spans="3:3" x14ac:dyDescent="0.2">
      <c r="C9345" s="465"/>
    </row>
    <row r="9346" spans="3:3" x14ac:dyDescent="0.2">
      <c r="C9346" s="465"/>
    </row>
    <row r="9347" spans="3:3" x14ac:dyDescent="0.2">
      <c r="C9347" s="465"/>
    </row>
    <row r="9348" spans="3:3" x14ac:dyDescent="0.2">
      <c r="C9348" s="465"/>
    </row>
    <row r="9349" spans="3:3" x14ac:dyDescent="0.2">
      <c r="C9349" s="465"/>
    </row>
    <row r="9350" spans="3:3" x14ac:dyDescent="0.2">
      <c r="C9350" s="465"/>
    </row>
    <row r="9351" spans="3:3" x14ac:dyDescent="0.2">
      <c r="C9351" s="465"/>
    </row>
    <row r="9352" spans="3:3" x14ac:dyDescent="0.2">
      <c r="C9352" s="465"/>
    </row>
    <row r="9353" spans="3:3" x14ac:dyDescent="0.2">
      <c r="C9353" s="465"/>
    </row>
    <row r="9354" spans="3:3" x14ac:dyDescent="0.2">
      <c r="C9354" s="465"/>
    </row>
    <row r="9355" spans="3:3" x14ac:dyDescent="0.2">
      <c r="C9355" s="465"/>
    </row>
    <row r="9356" spans="3:3" x14ac:dyDescent="0.2">
      <c r="C9356" s="465"/>
    </row>
    <row r="9357" spans="3:3" x14ac:dyDescent="0.2">
      <c r="C9357" s="465"/>
    </row>
    <row r="9358" spans="3:3" x14ac:dyDescent="0.2">
      <c r="C9358" s="465"/>
    </row>
    <row r="9359" spans="3:3" x14ac:dyDescent="0.2">
      <c r="C9359" s="465"/>
    </row>
    <row r="9360" spans="3:3" x14ac:dyDescent="0.2">
      <c r="C9360" s="465"/>
    </row>
    <row r="9361" spans="3:3" x14ac:dyDescent="0.2">
      <c r="C9361" s="465"/>
    </row>
    <row r="9362" spans="3:3" x14ac:dyDescent="0.2">
      <c r="C9362" s="465"/>
    </row>
    <row r="9363" spans="3:3" x14ac:dyDescent="0.2">
      <c r="C9363" s="465"/>
    </row>
    <row r="9364" spans="3:3" x14ac:dyDescent="0.2">
      <c r="C9364" s="465"/>
    </row>
    <row r="9365" spans="3:3" x14ac:dyDescent="0.2">
      <c r="C9365" s="465"/>
    </row>
    <row r="9366" spans="3:3" x14ac:dyDescent="0.2">
      <c r="C9366" s="465"/>
    </row>
    <row r="9367" spans="3:3" x14ac:dyDescent="0.2">
      <c r="C9367" s="465"/>
    </row>
    <row r="9368" spans="3:3" x14ac:dyDescent="0.2">
      <c r="C9368" s="465"/>
    </row>
    <row r="9369" spans="3:3" x14ac:dyDescent="0.2">
      <c r="C9369" s="465"/>
    </row>
    <row r="9370" spans="3:3" x14ac:dyDescent="0.2">
      <c r="C9370" s="465"/>
    </row>
    <row r="9371" spans="3:3" x14ac:dyDescent="0.2">
      <c r="C9371" s="465"/>
    </row>
    <row r="9372" spans="3:3" x14ac:dyDescent="0.2">
      <c r="C9372" s="465"/>
    </row>
    <row r="9373" spans="3:3" x14ac:dyDescent="0.2">
      <c r="C9373" s="465"/>
    </row>
    <row r="9374" spans="3:3" x14ac:dyDescent="0.2">
      <c r="C9374" s="465"/>
    </row>
    <row r="9375" spans="3:3" x14ac:dyDescent="0.2">
      <c r="C9375" s="465"/>
    </row>
    <row r="9376" spans="3:3" x14ac:dyDescent="0.2">
      <c r="C9376" s="465"/>
    </row>
    <row r="9377" spans="3:3" x14ac:dyDescent="0.2">
      <c r="C9377" s="465"/>
    </row>
    <row r="9378" spans="3:3" x14ac:dyDescent="0.2">
      <c r="C9378" s="465"/>
    </row>
    <row r="9379" spans="3:3" x14ac:dyDescent="0.2">
      <c r="C9379" s="465"/>
    </row>
    <row r="9380" spans="3:3" x14ac:dyDescent="0.2">
      <c r="C9380" s="465"/>
    </row>
    <row r="9381" spans="3:3" x14ac:dyDescent="0.2">
      <c r="C9381" s="465"/>
    </row>
    <row r="9382" spans="3:3" x14ac:dyDescent="0.2">
      <c r="C9382" s="465"/>
    </row>
    <row r="9383" spans="3:3" x14ac:dyDescent="0.2">
      <c r="C9383" s="465"/>
    </row>
    <row r="9384" spans="3:3" x14ac:dyDescent="0.2">
      <c r="C9384" s="465"/>
    </row>
    <row r="9385" spans="3:3" x14ac:dyDescent="0.2">
      <c r="C9385" s="465"/>
    </row>
    <row r="9386" spans="3:3" x14ac:dyDescent="0.2">
      <c r="C9386" s="465"/>
    </row>
    <row r="9387" spans="3:3" x14ac:dyDescent="0.2">
      <c r="C9387" s="465"/>
    </row>
    <row r="9388" spans="3:3" x14ac:dyDescent="0.2">
      <c r="C9388" s="465"/>
    </row>
    <row r="9389" spans="3:3" x14ac:dyDescent="0.2">
      <c r="C9389" s="465"/>
    </row>
    <row r="9390" spans="3:3" x14ac:dyDescent="0.2">
      <c r="C9390" s="465"/>
    </row>
    <row r="9391" spans="3:3" x14ac:dyDescent="0.2">
      <c r="C9391" s="465"/>
    </row>
    <row r="9392" spans="3:3" x14ac:dyDescent="0.2">
      <c r="C9392" s="465"/>
    </row>
    <row r="9393" spans="3:3" x14ac:dyDescent="0.2">
      <c r="C9393" s="465"/>
    </row>
    <row r="9394" spans="3:3" x14ac:dyDescent="0.2">
      <c r="C9394" s="465"/>
    </row>
    <row r="9395" spans="3:3" x14ac:dyDescent="0.2">
      <c r="C9395" s="465"/>
    </row>
    <row r="9396" spans="3:3" x14ac:dyDescent="0.2">
      <c r="C9396" s="465"/>
    </row>
    <row r="9397" spans="3:3" x14ac:dyDescent="0.2">
      <c r="C9397" s="465"/>
    </row>
    <row r="9398" spans="3:3" x14ac:dyDescent="0.2">
      <c r="C9398" s="465"/>
    </row>
    <row r="9399" spans="3:3" x14ac:dyDescent="0.2">
      <c r="C9399" s="465"/>
    </row>
    <row r="9400" spans="3:3" x14ac:dyDescent="0.2">
      <c r="C9400" s="465"/>
    </row>
    <row r="9401" spans="3:3" x14ac:dyDescent="0.2">
      <c r="C9401" s="465"/>
    </row>
    <row r="9402" spans="3:3" x14ac:dyDescent="0.2">
      <c r="C9402" s="465"/>
    </row>
    <row r="9403" spans="3:3" x14ac:dyDescent="0.2">
      <c r="C9403" s="465"/>
    </row>
    <row r="9404" spans="3:3" x14ac:dyDescent="0.2">
      <c r="C9404" s="465"/>
    </row>
    <row r="9405" spans="3:3" x14ac:dyDescent="0.2">
      <c r="C9405" s="465"/>
    </row>
    <row r="9406" spans="3:3" x14ac:dyDescent="0.2">
      <c r="C9406" s="465"/>
    </row>
    <row r="9407" spans="3:3" x14ac:dyDescent="0.2">
      <c r="C9407" s="465"/>
    </row>
    <row r="9408" spans="3:3" x14ac:dyDescent="0.2">
      <c r="C9408" s="465"/>
    </row>
    <row r="9409" spans="3:3" x14ac:dyDescent="0.2">
      <c r="C9409" s="465"/>
    </row>
    <row r="9410" spans="3:3" x14ac:dyDescent="0.2">
      <c r="C9410" s="465"/>
    </row>
    <row r="9411" spans="3:3" x14ac:dyDescent="0.2">
      <c r="C9411" s="465"/>
    </row>
    <row r="9412" spans="3:3" x14ac:dyDescent="0.2">
      <c r="C9412" s="465"/>
    </row>
    <row r="9413" spans="3:3" x14ac:dyDescent="0.2">
      <c r="C9413" s="465"/>
    </row>
    <row r="9414" spans="3:3" x14ac:dyDescent="0.2">
      <c r="C9414" s="465"/>
    </row>
    <row r="9415" spans="3:3" x14ac:dyDescent="0.2">
      <c r="C9415" s="465"/>
    </row>
    <row r="9416" spans="3:3" x14ac:dyDescent="0.2">
      <c r="C9416" s="465"/>
    </row>
    <row r="9417" spans="3:3" x14ac:dyDescent="0.2">
      <c r="C9417" s="465"/>
    </row>
    <row r="9418" spans="3:3" x14ac:dyDescent="0.2">
      <c r="C9418" s="465"/>
    </row>
    <row r="9419" spans="3:3" x14ac:dyDescent="0.2">
      <c r="C9419" s="465"/>
    </row>
    <row r="9420" spans="3:3" x14ac:dyDescent="0.2">
      <c r="C9420" s="465"/>
    </row>
    <row r="9421" spans="3:3" x14ac:dyDescent="0.2">
      <c r="C9421" s="465"/>
    </row>
    <row r="9422" spans="3:3" x14ac:dyDescent="0.2">
      <c r="C9422" s="465"/>
    </row>
    <row r="9423" spans="3:3" x14ac:dyDescent="0.2">
      <c r="C9423" s="465"/>
    </row>
    <row r="9424" spans="3:3" x14ac:dyDescent="0.2">
      <c r="C9424" s="465"/>
    </row>
    <row r="9425" spans="3:3" x14ac:dyDescent="0.2">
      <c r="C9425" s="465"/>
    </row>
    <row r="9426" spans="3:3" x14ac:dyDescent="0.2">
      <c r="C9426" s="465"/>
    </row>
    <row r="9427" spans="3:3" x14ac:dyDescent="0.2">
      <c r="C9427" s="465"/>
    </row>
    <row r="9428" spans="3:3" x14ac:dyDescent="0.2">
      <c r="C9428" s="465"/>
    </row>
    <row r="9429" spans="3:3" x14ac:dyDescent="0.2">
      <c r="C9429" s="465"/>
    </row>
    <row r="9430" spans="3:3" x14ac:dyDescent="0.2">
      <c r="C9430" s="465"/>
    </row>
    <row r="9431" spans="3:3" x14ac:dyDescent="0.2">
      <c r="C9431" s="465"/>
    </row>
    <row r="9432" spans="3:3" x14ac:dyDescent="0.2">
      <c r="C9432" s="465"/>
    </row>
    <row r="9433" spans="3:3" x14ac:dyDescent="0.2">
      <c r="C9433" s="465"/>
    </row>
    <row r="9434" spans="3:3" x14ac:dyDescent="0.2">
      <c r="C9434" s="465"/>
    </row>
    <row r="9435" spans="3:3" x14ac:dyDescent="0.2">
      <c r="C9435" s="465"/>
    </row>
    <row r="9436" spans="3:3" x14ac:dyDescent="0.2">
      <c r="C9436" s="465"/>
    </row>
    <row r="9437" spans="3:3" x14ac:dyDescent="0.2">
      <c r="C9437" s="465"/>
    </row>
    <row r="9438" spans="3:3" x14ac:dyDescent="0.2">
      <c r="C9438" s="465"/>
    </row>
    <row r="9439" spans="3:3" x14ac:dyDescent="0.2">
      <c r="C9439" s="465"/>
    </row>
    <row r="9440" spans="3:3" x14ac:dyDescent="0.2">
      <c r="C9440" s="465"/>
    </row>
    <row r="9441" spans="3:3" x14ac:dyDescent="0.2">
      <c r="C9441" s="465"/>
    </row>
    <row r="9442" spans="3:3" x14ac:dyDescent="0.2">
      <c r="C9442" s="465"/>
    </row>
    <row r="9443" spans="3:3" x14ac:dyDescent="0.2">
      <c r="C9443" s="465"/>
    </row>
    <row r="9444" spans="3:3" x14ac:dyDescent="0.2">
      <c r="C9444" s="465"/>
    </row>
    <row r="9445" spans="3:3" x14ac:dyDescent="0.2">
      <c r="C9445" s="465"/>
    </row>
    <row r="9446" spans="3:3" x14ac:dyDescent="0.2">
      <c r="C9446" s="465"/>
    </row>
    <row r="9447" spans="3:3" x14ac:dyDescent="0.2">
      <c r="C9447" s="465"/>
    </row>
    <row r="9448" spans="3:3" x14ac:dyDescent="0.2">
      <c r="C9448" s="465"/>
    </row>
    <row r="9449" spans="3:3" x14ac:dyDescent="0.2">
      <c r="C9449" s="465"/>
    </row>
    <row r="9450" spans="3:3" x14ac:dyDescent="0.2">
      <c r="C9450" s="465"/>
    </row>
    <row r="9451" spans="3:3" x14ac:dyDescent="0.2">
      <c r="C9451" s="465"/>
    </row>
    <row r="9452" spans="3:3" x14ac:dyDescent="0.2">
      <c r="C9452" s="465"/>
    </row>
    <row r="9453" spans="3:3" x14ac:dyDescent="0.2">
      <c r="C9453" s="465"/>
    </row>
    <row r="9454" spans="3:3" x14ac:dyDescent="0.2">
      <c r="C9454" s="465"/>
    </row>
    <row r="9455" spans="3:3" x14ac:dyDescent="0.2">
      <c r="C9455" s="465"/>
    </row>
    <row r="9456" spans="3:3" x14ac:dyDescent="0.2">
      <c r="C9456" s="465"/>
    </row>
    <row r="9457" spans="3:3" x14ac:dyDescent="0.2">
      <c r="C9457" s="465"/>
    </row>
    <row r="9458" spans="3:3" x14ac:dyDescent="0.2">
      <c r="C9458" s="465"/>
    </row>
    <row r="9459" spans="3:3" x14ac:dyDescent="0.2">
      <c r="C9459" s="465"/>
    </row>
    <row r="9460" spans="3:3" x14ac:dyDescent="0.2">
      <c r="C9460" s="465"/>
    </row>
    <row r="9461" spans="3:3" x14ac:dyDescent="0.2">
      <c r="C9461" s="465"/>
    </row>
    <row r="9462" spans="3:3" x14ac:dyDescent="0.2">
      <c r="C9462" s="465"/>
    </row>
    <row r="9463" spans="3:3" x14ac:dyDescent="0.2">
      <c r="C9463" s="465"/>
    </row>
    <row r="9464" spans="3:3" x14ac:dyDescent="0.2">
      <c r="C9464" s="465"/>
    </row>
    <row r="9465" spans="3:3" x14ac:dyDescent="0.2">
      <c r="C9465" s="465"/>
    </row>
    <row r="9466" spans="3:3" x14ac:dyDescent="0.2">
      <c r="C9466" s="465"/>
    </row>
    <row r="9467" spans="3:3" x14ac:dyDescent="0.2">
      <c r="C9467" s="465"/>
    </row>
    <row r="9468" spans="3:3" x14ac:dyDescent="0.2">
      <c r="C9468" s="465"/>
    </row>
    <row r="9469" spans="3:3" x14ac:dyDescent="0.2">
      <c r="C9469" s="465"/>
    </row>
    <row r="9470" spans="3:3" x14ac:dyDescent="0.2">
      <c r="C9470" s="465"/>
    </row>
    <row r="9471" spans="3:3" x14ac:dyDescent="0.2">
      <c r="C9471" s="465"/>
    </row>
    <row r="9472" spans="3:3" x14ac:dyDescent="0.2">
      <c r="C9472" s="465"/>
    </row>
    <row r="9473" spans="3:3" x14ac:dyDescent="0.2">
      <c r="C9473" s="465"/>
    </row>
    <row r="9474" spans="3:3" x14ac:dyDescent="0.2">
      <c r="C9474" s="465"/>
    </row>
    <row r="9475" spans="3:3" x14ac:dyDescent="0.2">
      <c r="C9475" s="465"/>
    </row>
    <row r="9476" spans="3:3" x14ac:dyDescent="0.2">
      <c r="C9476" s="465"/>
    </row>
    <row r="9477" spans="3:3" x14ac:dyDescent="0.2">
      <c r="C9477" s="465"/>
    </row>
    <row r="9478" spans="3:3" x14ac:dyDescent="0.2">
      <c r="C9478" s="465"/>
    </row>
    <row r="9479" spans="3:3" x14ac:dyDescent="0.2">
      <c r="C9479" s="465"/>
    </row>
    <row r="9480" spans="3:3" x14ac:dyDescent="0.2">
      <c r="C9480" s="465"/>
    </row>
    <row r="9481" spans="3:3" x14ac:dyDescent="0.2">
      <c r="C9481" s="465"/>
    </row>
    <row r="9482" spans="3:3" x14ac:dyDescent="0.2">
      <c r="C9482" s="465"/>
    </row>
    <row r="9483" spans="3:3" x14ac:dyDescent="0.2">
      <c r="C9483" s="465"/>
    </row>
    <row r="9484" spans="3:3" x14ac:dyDescent="0.2">
      <c r="C9484" s="465"/>
    </row>
    <row r="9485" spans="3:3" x14ac:dyDescent="0.2">
      <c r="C9485" s="465"/>
    </row>
    <row r="9486" spans="3:3" x14ac:dyDescent="0.2">
      <c r="C9486" s="465"/>
    </row>
    <row r="9487" spans="3:3" x14ac:dyDescent="0.2">
      <c r="C9487" s="465"/>
    </row>
    <row r="9488" spans="3:3" x14ac:dyDescent="0.2">
      <c r="C9488" s="465"/>
    </row>
    <row r="9489" spans="3:3" x14ac:dyDescent="0.2">
      <c r="C9489" s="465"/>
    </row>
    <row r="9490" spans="3:3" x14ac:dyDescent="0.2">
      <c r="C9490" s="465"/>
    </row>
    <row r="9491" spans="3:3" x14ac:dyDescent="0.2">
      <c r="C9491" s="465"/>
    </row>
    <row r="9492" spans="3:3" x14ac:dyDescent="0.2">
      <c r="C9492" s="465"/>
    </row>
    <row r="9493" spans="3:3" x14ac:dyDescent="0.2">
      <c r="C9493" s="465"/>
    </row>
    <row r="9494" spans="3:3" x14ac:dyDescent="0.2">
      <c r="C9494" s="465"/>
    </row>
    <row r="9495" spans="3:3" x14ac:dyDescent="0.2">
      <c r="C9495" s="465"/>
    </row>
    <row r="9496" spans="3:3" x14ac:dyDescent="0.2">
      <c r="C9496" s="465"/>
    </row>
    <row r="9497" spans="3:3" x14ac:dyDescent="0.2">
      <c r="C9497" s="465"/>
    </row>
    <row r="9498" spans="3:3" x14ac:dyDescent="0.2">
      <c r="C9498" s="465"/>
    </row>
    <row r="9499" spans="3:3" x14ac:dyDescent="0.2">
      <c r="C9499" s="465"/>
    </row>
    <row r="9500" spans="3:3" x14ac:dyDescent="0.2">
      <c r="C9500" s="465"/>
    </row>
    <row r="9501" spans="3:3" x14ac:dyDescent="0.2">
      <c r="C9501" s="465"/>
    </row>
    <row r="9502" spans="3:3" x14ac:dyDescent="0.2">
      <c r="C9502" s="465"/>
    </row>
    <row r="9503" spans="3:3" x14ac:dyDescent="0.2">
      <c r="C9503" s="465"/>
    </row>
    <row r="9504" spans="3:3" x14ac:dyDescent="0.2">
      <c r="C9504" s="465"/>
    </row>
    <row r="9505" spans="3:3" x14ac:dyDescent="0.2">
      <c r="C9505" s="465"/>
    </row>
    <row r="9506" spans="3:3" x14ac:dyDescent="0.2">
      <c r="C9506" s="465"/>
    </row>
    <row r="9507" spans="3:3" x14ac:dyDescent="0.2">
      <c r="C9507" s="465"/>
    </row>
    <row r="9508" spans="3:3" x14ac:dyDescent="0.2">
      <c r="C9508" s="465"/>
    </row>
    <row r="9509" spans="3:3" x14ac:dyDescent="0.2">
      <c r="C9509" s="465"/>
    </row>
    <row r="9510" spans="3:3" x14ac:dyDescent="0.2">
      <c r="C9510" s="465"/>
    </row>
    <row r="9511" spans="3:3" x14ac:dyDescent="0.2">
      <c r="C9511" s="465"/>
    </row>
    <row r="9512" spans="3:3" x14ac:dyDescent="0.2">
      <c r="C9512" s="465"/>
    </row>
    <row r="9513" spans="3:3" x14ac:dyDescent="0.2">
      <c r="C9513" s="465"/>
    </row>
    <row r="9514" spans="3:3" x14ac:dyDescent="0.2">
      <c r="C9514" s="465"/>
    </row>
    <row r="9515" spans="3:3" x14ac:dyDescent="0.2">
      <c r="C9515" s="465"/>
    </row>
    <row r="9516" spans="3:3" x14ac:dyDescent="0.2">
      <c r="C9516" s="465"/>
    </row>
    <row r="9517" spans="3:3" x14ac:dyDescent="0.2">
      <c r="C9517" s="465"/>
    </row>
    <row r="9518" spans="3:3" x14ac:dyDescent="0.2">
      <c r="C9518" s="465"/>
    </row>
    <row r="9519" spans="3:3" x14ac:dyDescent="0.2">
      <c r="C9519" s="465"/>
    </row>
    <row r="9520" spans="3:3" x14ac:dyDescent="0.2">
      <c r="C9520" s="465"/>
    </row>
    <row r="9521" spans="3:3" x14ac:dyDescent="0.2">
      <c r="C9521" s="465"/>
    </row>
    <row r="9522" spans="3:3" x14ac:dyDescent="0.2">
      <c r="C9522" s="465"/>
    </row>
    <row r="9523" spans="3:3" x14ac:dyDescent="0.2">
      <c r="C9523" s="465"/>
    </row>
    <row r="9524" spans="3:3" x14ac:dyDescent="0.2">
      <c r="C9524" s="465"/>
    </row>
    <row r="9525" spans="3:3" x14ac:dyDescent="0.2">
      <c r="C9525" s="465"/>
    </row>
    <row r="9526" spans="3:3" x14ac:dyDescent="0.2">
      <c r="C9526" s="465"/>
    </row>
    <row r="9527" spans="3:3" x14ac:dyDescent="0.2">
      <c r="C9527" s="465"/>
    </row>
    <row r="9528" spans="3:3" x14ac:dyDescent="0.2">
      <c r="C9528" s="465"/>
    </row>
    <row r="9529" spans="3:3" x14ac:dyDescent="0.2">
      <c r="C9529" s="465"/>
    </row>
    <row r="9530" spans="3:3" x14ac:dyDescent="0.2">
      <c r="C9530" s="465"/>
    </row>
    <row r="9531" spans="3:3" x14ac:dyDescent="0.2">
      <c r="C9531" s="465"/>
    </row>
    <row r="9532" spans="3:3" x14ac:dyDescent="0.2">
      <c r="C9532" s="465"/>
    </row>
    <row r="9533" spans="3:3" x14ac:dyDescent="0.2">
      <c r="C9533" s="465"/>
    </row>
    <row r="9534" spans="3:3" x14ac:dyDescent="0.2">
      <c r="C9534" s="465"/>
    </row>
    <row r="9535" spans="3:3" x14ac:dyDescent="0.2">
      <c r="C9535" s="465"/>
    </row>
    <row r="9536" spans="3:3" x14ac:dyDescent="0.2">
      <c r="C9536" s="465"/>
    </row>
    <row r="9537" spans="3:3" x14ac:dyDescent="0.2">
      <c r="C9537" s="465"/>
    </row>
    <row r="9538" spans="3:3" x14ac:dyDescent="0.2">
      <c r="C9538" s="465"/>
    </row>
    <row r="9539" spans="3:3" x14ac:dyDescent="0.2">
      <c r="C9539" s="465"/>
    </row>
    <row r="9540" spans="3:3" x14ac:dyDescent="0.2">
      <c r="C9540" s="465"/>
    </row>
    <row r="9541" spans="3:3" x14ac:dyDescent="0.2">
      <c r="C9541" s="465"/>
    </row>
    <row r="9542" spans="3:3" x14ac:dyDescent="0.2">
      <c r="C9542" s="465"/>
    </row>
    <row r="9543" spans="3:3" x14ac:dyDescent="0.2">
      <c r="C9543" s="465"/>
    </row>
    <row r="9544" spans="3:3" x14ac:dyDescent="0.2">
      <c r="C9544" s="465"/>
    </row>
    <row r="9545" spans="3:3" x14ac:dyDescent="0.2">
      <c r="C9545" s="465"/>
    </row>
    <row r="9546" spans="3:3" x14ac:dyDescent="0.2">
      <c r="C9546" s="465"/>
    </row>
    <row r="9547" spans="3:3" x14ac:dyDescent="0.2">
      <c r="C9547" s="465"/>
    </row>
    <row r="9548" spans="3:3" x14ac:dyDescent="0.2">
      <c r="C9548" s="465"/>
    </row>
    <row r="9549" spans="3:3" x14ac:dyDescent="0.2">
      <c r="C9549" s="465"/>
    </row>
    <row r="9550" spans="3:3" x14ac:dyDescent="0.2">
      <c r="C9550" s="465"/>
    </row>
    <row r="9551" spans="3:3" x14ac:dyDescent="0.2">
      <c r="C9551" s="465"/>
    </row>
    <row r="9552" spans="3:3" x14ac:dyDescent="0.2">
      <c r="C9552" s="465"/>
    </row>
    <row r="9553" spans="3:3" x14ac:dyDescent="0.2">
      <c r="C9553" s="465"/>
    </row>
    <row r="9554" spans="3:3" x14ac:dyDescent="0.2">
      <c r="C9554" s="465"/>
    </row>
    <row r="9555" spans="3:3" x14ac:dyDescent="0.2">
      <c r="C9555" s="465"/>
    </row>
    <row r="9556" spans="3:3" x14ac:dyDescent="0.2">
      <c r="C9556" s="465"/>
    </row>
    <row r="9557" spans="3:3" x14ac:dyDescent="0.2">
      <c r="C9557" s="465"/>
    </row>
    <row r="9558" spans="3:3" x14ac:dyDescent="0.2">
      <c r="C9558" s="465"/>
    </row>
    <row r="9559" spans="3:3" x14ac:dyDescent="0.2">
      <c r="C9559" s="465"/>
    </row>
    <row r="9560" spans="3:3" x14ac:dyDescent="0.2">
      <c r="C9560" s="465"/>
    </row>
    <row r="9561" spans="3:3" x14ac:dyDescent="0.2">
      <c r="C9561" s="465"/>
    </row>
    <row r="9562" spans="3:3" x14ac:dyDescent="0.2">
      <c r="C9562" s="465"/>
    </row>
    <row r="9563" spans="3:3" x14ac:dyDescent="0.2">
      <c r="C9563" s="465"/>
    </row>
    <row r="9564" spans="3:3" x14ac:dyDescent="0.2">
      <c r="C9564" s="465"/>
    </row>
    <row r="9565" spans="3:3" x14ac:dyDescent="0.2">
      <c r="C9565" s="465"/>
    </row>
    <row r="9566" spans="3:3" x14ac:dyDescent="0.2">
      <c r="C9566" s="465"/>
    </row>
    <row r="9567" spans="3:3" x14ac:dyDescent="0.2">
      <c r="C9567" s="465"/>
    </row>
    <row r="9568" spans="3:3" x14ac:dyDescent="0.2">
      <c r="C9568" s="465"/>
    </row>
    <row r="9569" spans="3:3" x14ac:dyDescent="0.2">
      <c r="C9569" s="465"/>
    </row>
    <row r="9570" spans="3:3" x14ac:dyDescent="0.2">
      <c r="C9570" s="465"/>
    </row>
    <row r="9571" spans="3:3" x14ac:dyDescent="0.2">
      <c r="C9571" s="465"/>
    </row>
    <row r="9572" spans="3:3" x14ac:dyDescent="0.2">
      <c r="C9572" s="465"/>
    </row>
    <row r="9573" spans="3:3" x14ac:dyDescent="0.2">
      <c r="C9573" s="465"/>
    </row>
    <row r="9574" spans="3:3" x14ac:dyDescent="0.2">
      <c r="C9574" s="465"/>
    </row>
    <row r="9575" spans="3:3" x14ac:dyDescent="0.2">
      <c r="C9575" s="465"/>
    </row>
    <row r="9576" spans="3:3" x14ac:dyDescent="0.2">
      <c r="C9576" s="465"/>
    </row>
    <row r="9577" spans="3:3" x14ac:dyDescent="0.2">
      <c r="C9577" s="465"/>
    </row>
    <row r="9578" spans="3:3" x14ac:dyDescent="0.2">
      <c r="C9578" s="465"/>
    </row>
    <row r="9579" spans="3:3" x14ac:dyDescent="0.2">
      <c r="C9579" s="465"/>
    </row>
    <row r="9580" spans="3:3" x14ac:dyDescent="0.2">
      <c r="C9580" s="465"/>
    </row>
    <row r="9581" spans="3:3" x14ac:dyDescent="0.2">
      <c r="C9581" s="465"/>
    </row>
    <row r="9582" spans="3:3" x14ac:dyDescent="0.2">
      <c r="C9582" s="465"/>
    </row>
    <row r="9583" spans="3:3" x14ac:dyDescent="0.2">
      <c r="C9583" s="465"/>
    </row>
    <row r="9584" spans="3:3" x14ac:dyDescent="0.2">
      <c r="C9584" s="465"/>
    </row>
    <row r="9585" spans="3:3" x14ac:dyDescent="0.2">
      <c r="C9585" s="465"/>
    </row>
    <row r="9586" spans="3:3" x14ac:dyDescent="0.2">
      <c r="C9586" s="465"/>
    </row>
    <row r="9587" spans="3:3" x14ac:dyDescent="0.2">
      <c r="C9587" s="465"/>
    </row>
    <row r="9588" spans="3:3" x14ac:dyDescent="0.2">
      <c r="C9588" s="465"/>
    </row>
    <row r="9589" spans="3:3" x14ac:dyDescent="0.2">
      <c r="C9589" s="465"/>
    </row>
    <row r="9590" spans="3:3" x14ac:dyDescent="0.2">
      <c r="C9590" s="465"/>
    </row>
    <row r="9591" spans="3:3" x14ac:dyDescent="0.2">
      <c r="C9591" s="465"/>
    </row>
    <row r="9592" spans="3:3" x14ac:dyDescent="0.2">
      <c r="C9592" s="465"/>
    </row>
    <row r="9593" spans="3:3" x14ac:dyDescent="0.2">
      <c r="C9593" s="465"/>
    </row>
    <row r="9594" spans="3:3" x14ac:dyDescent="0.2">
      <c r="C9594" s="465"/>
    </row>
    <row r="9595" spans="3:3" x14ac:dyDescent="0.2">
      <c r="C9595" s="465"/>
    </row>
    <row r="9596" spans="3:3" x14ac:dyDescent="0.2">
      <c r="C9596" s="465"/>
    </row>
    <row r="9597" spans="3:3" x14ac:dyDescent="0.2">
      <c r="C9597" s="465"/>
    </row>
    <row r="9598" spans="3:3" x14ac:dyDescent="0.2">
      <c r="C9598" s="465"/>
    </row>
    <row r="9599" spans="3:3" x14ac:dyDescent="0.2">
      <c r="C9599" s="465"/>
    </row>
    <row r="9600" spans="3:3" x14ac:dyDescent="0.2">
      <c r="C9600" s="465"/>
    </row>
    <row r="9601" spans="3:3" x14ac:dyDescent="0.2">
      <c r="C9601" s="465"/>
    </row>
    <row r="9602" spans="3:3" x14ac:dyDescent="0.2">
      <c r="C9602" s="465"/>
    </row>
    <row r="9603" spans="3:3" x14ac:dyDescent="0.2">
      <c r="C9603" s="465"/>
    </row>
    <row r="9604" spans="3:3" x14ac:dyDescent="0.2">
      <c r="C9604" s="465"/>
    </row>
    <row r="9605" spans="3:3" x14ac:dyDescent="0.2">
      <c r="C9605" s="465"/>
    </row>
    <row r="9606" spans="3:3" x14ac:dyDescent="0.2">
      <c r="C9606" s="465"/>
    </row>
    <row r="9607" spans="3:3" x14ac:dyDescent="0.2">
      <c r="C9607" s="465"/>
    </row>
    <row r="9608" spans="3:3" x14ac:dyDescent="0.2">
      <c r="C9608" s="465"/>
    </row>
    <row r="9609" spans="3:3" x14ac:dyDescent="0.2">
      <c r="C9609" s="465"/>
    </row>
    <row r="9610" spans="3:3" x14ac:dyDescent="0.2">
      <c r="C9610" s="465"/>
    </row>
    <row r="9611" spans="3:3" x14ac:dyDescent="0.2">
      <c r="C9611" s="465"/>
    </row>
    <row r="9612" spans="3:3" x14ac:dyDescent="0.2">
      <c r="C9612" s="465"/>
    </row>
    <row r="9613" spans="3:3" x14ac:dyDescent="0.2">
      <c r="C9613" s="465"/>
    </row>
    <row r="9614" spans="3:3" x14ac:dyDescent="0.2">
      <c r="C9614" s="465"/>
    </row>
    <row r="9615" spans="3:3" x14ac:dyDescent="0.2">
      <c r="C9615" s="465"/>
    </row>
    <row r="9616" spans="3:3" x14ac:dyDescent="0.2">
      <c r="C9616" s="465"/>
    </row>
    <row r="9617" spans="3:3" x14ac:dyDescent="0.2">
      <c r="C9617" s="465"/>
    </row>
    <row r="9618" spans="3:3" x14ac:dyDescent="0.2">
      <c r="C9618" s="465"/>
    </row>
    <row r="9619" spans="3:3" x14ac:dyDescent="0.2">
      <c r="C9619" s="465"/>
    </row>
    <row r="9620" spans="3:3" x14ac:dyDescent="0.2">
      <c r="C9620" s="465"/>
    </row>
    <row r="9621" spans="3:3" x14ac:dyDescent="0.2">
      <c r="C9621" s="465"/>
    </row>
    <row r="9622" spans="3:3" x14ac:dyDescent="0.2">
      <c r="C9622" s="465"/>
    </row>
    <row r="9623" spans="3:3" x14ac:dyDescent="0.2">
      <c r="C9623" s="465"/>
    </row>
    <row r="9624" spans="3:3" x14ac:dyDescent="0.2">
      <c r="C9624" s="465"/>
    </row>
    <row r="9625" spans="3:3" x14ac:dyDescent="0.2">
      <c r="C9625" s="465"/>
    </row>
    <row r="9626" spans="3:3" x14ac:dyDescent="0.2">
      <c r="C9626" s="465"/>
    </row>
    <row r="9627" spans="3:3" x14ac:dyDescent="0.2">
      <c r="C9627" s="465"/>
    </row>
    <row r="9628" spans="3:3" x14ac:dyDescent="0.2">
      <c r="C9628" s="465"/>
    </row>
    <row r="9629" spans="3:3" x14ac:dyDescent="0.2">
      <c r="C9629" s="465"/>
    </row>
    <row r="9630" spans="3:3" x14ac:dyDescent="0.2">
      <c r="C9630" s="465"/>
    </row>
    <row r="9631" spans="3:3" x14ac:dyDescent="0.2">
      <c r="C9631" s="465"/>
    </row>
    <row r="9632" spans="3:3" x14ac:dyDescent="0.2">
      <c r="C9632" s="465"/>
    </row>
    <row r="9633" spans="3:3" x14ac:dyDescent="0.2">
      <c r="C9633" s="465"/>
    </row>
    <row r="9634" spans="3:3" x14ac:dyDescent="0.2">
      <c r="C9634" s="465"/>
    </row>
    <row r="9635" spans="3:3" x14ac:dyDescent="0.2">
      <c r="C9635" s="465"/>
    </row>
    <row r="9636" spans="3:3" x14ac:dyDescent="0.2">
      <c r="C9636" s="465"/>
    </row>
    <row r="9637" spans="3:3" x14ac:dyDescent="0.2">
      <c r="C9637" s="465"/>
    </row>
    <row r="9638" spans="3:3" x14ac:dyDescent="0.2">
      <c r="C9638" s="465"/>
    </row>
    <row r="9639" spans="3:3" x14ac:dyDescent="0.2">
      <c r="C9639" s="465"/>
    </row>
    <row r="9640" spans="3:3" x14ac:dyDescent="0.2">
      <c r="C9640" s="465"/>
    </row>
    <row r="9641" spans="3:3" x14ac:dyDescent="0.2">
      <c r="C9641" s="465"/>
    </row>
    <row r="9642" spans="3:3" x14ac:dyDescent="0.2">
      <c r="C9642" s="465"/>
    </row>
    <row r="9643" spans="3:3" x14ac:dyDescent="0.2">
      <c r="C9643" s="465"/>
    </row>
    <row r="9644" spans="3:3" x14ac:dyDescent="0.2">
      <c r="C9644" s="465"/>
    </row>
    <row r="9645" spans="3:3" x14ac:dyDescent="0.2">
      <c r="C9645" s="465"/>
    </row>
    <row r="9646" spans="3:3" x14ac:dyDescent="0.2">
      <c r="C9646" s="465"/>
    </row>
    <row r="9647" spans="3:3" x14ac:dyDescent="0.2">
      <c r="C9647" s="465"/>
    </row>
    <row r="9648" spans="3:3" x14ac:dyDescent="0.2">
      <c r="C9648" s="465"/>
    </row>
    <row r="9649" spans="3:3" x14ac:dyDescent="0.2">
      <c r="C9649" s="465"/>
    </row>
    <row r="9650" spans="3:3" x14ac:dyDescent="0.2">
      <c r="C9650" s="465"/>
    </row>
    <row r="9651" spans="3:3" x14ac:dyDescent="0.2">
      <c r="C9651" s="465"/>
    </row>
    <row r="9652" spans="3:3" x14ac:dyDescent="0.2">
      <c r="C9652" s="465"/>
    </row>
    <row r="9653" spans="3:3" x14ac:dyDescent="0.2">
      <c r="C9653" s="465"/>
    </row>
    <row r="9654" spans="3:3" x14ac:dyDescent="0.2">
      <c r="C9654" s="465"/>
    </row>
    <row r="9655" spans="3:3" x14ac:dyDescent="0.2">
      <c r="C9655" s="465"/>
    </row>
    <row r="9656" spans="3:3" x14ac:dyDescent="0.2">
      <c r="C9656" s="465"/>
    </row>
    <row r="9657" spans="3:3" x14ac:dyDescent="0.2">
      <c r="C9657" s="465"/>
    </row>
    <row r="9658" spans="3:3" x14ac:dyDescent="0.2">
      <c r="C9658" s="465"/>
    </row>
    <row r="9659" spans="3:3" x14ac:dyDescent="0.2">
      <c r="C9659" s="465"/>
    </row>
    <row r="9660" spans="3:3" x14ac:dyDescent="0.2">
      <c r="C9660" s="465"/>
    </row>
    <row r="9661" spans="3:3" x14ac:dyDescent="0.2">
      <c r="C9661" s="465"/>
    </row>
    <row r="9662" spans="3:3" x14ac:dyDescent="0.2">
      <c r="C9662" s="465"/>
    </row>
    <row r="9663" spans="3:3" x14ac:dyDescent="0.2">
      <c r="C9663" s="465"/>
    </row>
    <row r="9664" spans="3:3" x14ac:dyDescent="0.2">
      <c r="C9664" s="465"/>
    </row>
    <row r="9665" spans="3:3" x14ac:dyDescent="0.2">
      <c r="C9665" s="465"/>
    </row>
    <row r="9666" spans="3:3" x14ac:dyDescent="0.2">
      <c r="C9666" s="465"/>
    </row>
    <row r="9667" spans="3:3" x14ac:dyDescent="0.2">
      <c r="C9667" s="465"/>
    </row>
    <row r="9668" spans="3:3" x14ac:dyDescent="0.2">
      <c r="C9668" s="465"/>
    </row>
    <row r="9669" spans="3:3" x14ac:dyDescent="0.2">
      <c r="C9669" s="465"/>
    </row>
    <row r="9670" spans="3:3" x14ac:dyDescent="0.2">
      <c r="C9670" s="465"/>
    </row>
    <row r="9671" spans="3:3" x14ac:dyDescent="0.2">
      <c r="C9671" s="465"/>
    </row>
    <row r="9672" spans="3:3" x14ac:dyDescent="0.2">
      <c r="C9672" s="465"/>
    </row>
    <row r="9673" spans="3:3" x14ac:dyDescent="0.2">
      <c r="C9673" s="465"/>
    </row>
    <row r="9674" spans="3:3" x14ac:dyDescent="0.2">
      <c r="C9674" s="465"/>
    </row>
    <row r="9675" spans="3:3" x14ac:dyDescent="0.2">
      <c r="C9675" s="465"/>
    </row>
    <row r="9676" spans="3:3" x14ac:dyDescent="0.2">
      <c r="C9676" s="465"/>
    </row>
    <row r="9677" spans="3:3" x14ac:dyDescent="0.2">
      <c r="C9677" s="465"/>
    </row>
    <row r="9678" spans="3:3" x14ac:dyDescent="0.2">
      <c r="C9678" s="465"/>
    </row>
    <row r="9679" spans="3:3" x14ac:dyDescent="0.2">
      <c r="C9679" s="465"/>
    </row>
    <row r="9680" spans="3:3" x14ac:dyDescent="0.2">
      <c r="C9680" s="465"/>
    </row>
    <row r="9681" spans="3:3" x14ac:dyDescent="0.2">
      <c r="C9681" s="465"/>
    </row>
    <row r="9682" spans="3:3" x14ac:dyDescent="0.2">
      <c r="C9682" s="465"/>
    </row>
    <row r="9683" spans="3:3" x14ac:dyDescent="0.2">
      <c r="C9683" s="465"/>
    </row>
    <row r="9684" spans="3:3" x14ac:dyDescent="0.2">
      <c r="C9684" s="465"/>
    </row>
    <row r="9685" spans="3:3" x14ac:dyDescent="0.2">
      <c r="C9685" s="465"/>
    </row>
    <row r="9686" spans="3:3" x14ac:dyDescent="0.2">
      <c r="C9686" s="465"/>
    </row>
    <row r="9687" spans="3:3" x14ac:dyDescent="0.2">
      <c r="C9687" s="465"/>
    </row>
    <row r="9688" spans="3:3" x14ac:dyDescent="0.2">
      <c r="C9688" s="465"/>
    </row>
    <row r="9689" spans="3:3" x14ac:dyDescent="0.2">
      <c r="C9689" s="465"/>
    </row>
    <row r="9690" spans="3:3" x14ac:dyDescent="0.2">
      <c r="C9690" s="465"/>
    </row>
    <row r="9691" spans="3:3" x14ac:dyDescent="0.2">
      <c r="C9691" s="465"/>
    </row>
    <row r="9692" spans="3:3" x14ac:dyDescent="0.2">
      <c r="C9692" s="465"/>
    </row>
    <row r="9693" spans="3:3" x14ac:dyDescent="0.2">
      <c r="C9693" s="465"/>
    </row>
    <row r="9694" spans="3:3" x14ac:dyDescent="0.2">
      <c r="C9694" s="465"/>
    </row>
    <row r="9695" spans="3:3" x14ac:dyDescent="0.2">
      <c r="C9695" s="465"/>
    </row>
    <row r="9696" spans="3:3" x14ac:dyDescent="0.2">
      <c r="C9696" s="465"/>
    </row>
    <row r="9697" spans="3:3" x14ac:dyDescent="0.2">
      <c r="C9697" s="465"/>
    </row>
    <row r="9698" spans="3:3" x14ac:dyDescent="0.2">
      <c r="C9698" s="465"/>
    </row>
    <row r="9699" spans="3:3" x14ac:dyDescent="0.2">
      <c r="C9699" s="465"/>
    </row>
    <row r="9700" spans="3:3" x14ac:dyDescent="0.2">
      <c r="C9700" s="465"/>
    </row>
    <row r="9701" spans="3:3" x14ac:dyDescent="0.2">
      <c r="C9701" s="465"/>
    </row>
    <row r="9702" spans="3:3" x14ac:dyDescent="0.2">
      <c r="C9702" s="465"/>
    </row>
    <row r="9703" spans="3:3" x14ac:dyDescent="0.2">
      <c r="C9703" s="465"/>
    </row>
    <row r="9704" spans="3:3" x14ac:dyDescent="0.2">
      <c r="C9704" s="465"/>
    </row>
    <row r="9705" spans="3:3" x14ac:dyDescent="0.2">
      <c r="C9705" s="465"/>
    </row>
    <row r="9706" spans="3:3" x14ac:dyDescent="0.2">
      <c r="C9706" s="465"/>
    </row>
    <row r="9707" spans="3:3" x14ac:dyDescent="0.2">
      <c r="C9707" s="465"/>
    </row>
    <row r="9708" spans="3:3" x14ac:dyDescent="0.2">
      <c r="C9708" s="465"/>
    </row>
    <row r="9709" spans="3:3" x14ac:dyDescent="0.2">
      <c r="C9709" s="465"/>
    </row>
    <row r="9710" spans="3:3" x14ac:dyDescent="0.2">
      <c r="C9710" s="465"/>
    </row>
    <row r="9711" spans="3:3" x14ac:dyDescent="0.2">
      <c r="C9711" s="465"/>
    </row>
    <row r="9712" spans="3:3" x14ac:dyDescent="0.2">
      <c r="C9712" s="465"/>
    </row>
    <row r="9713" spans="3:3" x14ac:dyDescent="0.2">
      <c r="C9713" s="465"/>
    </row>
    <row r="9714" spans="3:3" x14ac:dyDescent="0.2">
      <c r="C9714" s="465"/>
    </row>
    <row r="9715" spans="3:3" x14ac:dyDescent="0.2">
      <c r="C9715" s="465"/>
    </row>
    <row r="9716" spans="3:3" x14ac:dyDescent="0.2">
      <c r="C9716" s="465"/>
    </row>
    <row r="9717" spans="3:3" x14ac:dyDescent="0.2">
      <c r="C9717" s="465"/>
    </row>
    <row r="9718" spans="3:3" x14ac:dyDescent="0.2">
      <c r="C9718" s="465"/>
    </row>
    <row r="9719" spans="3:3" x14ac:dyDescent="0.2">
      <c r="C9719" s="465"/>
    </row>
    <row r="9720" spans="3:3" x14ac:dyDescent="0.2">
      <c r="C9720" s="465"/>
    </row>
    <row r="9721" spans="3:3" x14ac:dyDescent="0.2">
      <c r="C9721" s="465"/>
    </row>
    <row r="9722" spans="3:3" x14ac:dyDescent="0.2">
      <c r="C9722" s="465"/>
    </row>
    <row r="9723" spans="3:3" x14ac:dyDescent="0.2">
      <c r="C9723" s="465"/>
    </row>
    <row r="9724" spans="3:3" x14ac:dyDescent="0.2">
      <c r="C9724" s="465"/>
    </row>
    <row r="9725" spans="3:3" x14ac:dyDescent="0.2">
      <c r="C9725" s="465"/>
    </row>
    <row r="9726" spans="3:3" x14ac:dyDescent="0.2">
      <c r="C9726" s="465"/>
    </row>
    <row r="9727" spans="3:3" x14ac:dyDescent="0.2">
      <c r="C9727" s="465"/>
    </row>
    <row r="9728" spans="3:3" x14ac:dyDescent="0.2">
      <c r="C9728" s="465"/>
    </row>
    <row r="9729" spans="3:3" x14ac:dyDescent="0.2">
      <c r="C9729" s="465"/>
    </row>
    <row r="9730" spans="3:3" x14ac:dyDescent="0.2">
      <c r="C9730" s="465"/>
    </row>
    <row r="9731" spans="3:3" x14ac:dyDescent="0.2">
      <c r="C9731" s="465"/>
    </row>
    <row r="9732" spans="3:3" x14ac:dyDescent="0.2">
      <c r="C9732" s="465"/>
    </row>
    <row r="9733" spans="3:3" x14ac:dyDescent="0.2">
      <c r="C9733" s="465"/>
    </row>
    <row r="9734" spans="3:3" x14ac:dyDescent="0.2">
      <c r="C9734" s="465"/>
    </row>
    <row r="9735" spans="3:3" x14ac:dyDescent="0.2">
      <c r="C9735" s="465"/>
    </row>
    <row r="9736" spans="3:3" x14ac:dyDescent="0.2">
      <c r="C9736" s="465"/>
    </row>
    <row r="9737" spans="3:3" x14ac:dyDescent="0.2">
      <c r="C9737" s="465"/>
    </row>
    <row r="9738" spans="3:3" x14ac:dyDescent="0.2">
      <c r="C9738" s="465"/>
    </row>
    <row r="9739" spans="3:3" x14ac:dyDescent="0.2">
      <c r="C9739" s="465"/>
    </row>
    <row r="9740" spans="3:3" x14ac:dyDescent="0.2">
      <c r="C9740" s="465"/>
    </row>
    <row r="9741" spans="3:3" x14ac:dyDescent="0.2">
      <c r="C9741" s="465"/>
    </row>
    <row r="9742" spans="3:3" x14ac:dyDescent="0.2">
      <c r="C9742" s="465"/>
    </row>
    <row r="9743" spans="3:3" x14ac:dyDescent="0.2">
      <c r="C9743" s="465"/>
    </row>
    <row r="9744" spans="3:3" x14ac:dyDescent="0.2">
      <c r="C9744" s="465"/>
    </row>
    <row r="9745" spans="3:3" x14ac:dyDescent="0.2">
      <c r="C9745" s="465"/>
    </row>
    <row r="9746" spans="3:3" x14ac:dyDescent="0.2">
      <c r="C9746" s="465"/>
    </row>
    <row r="9747" spans="3:3" x14ac:dyDescent="0.2">
      <c r="C9747" s="465"/>
    </row>
    <row r="9748" spans="3:3" x14ac:dyDescent="0.2">
      <c r="C9748" s="465"/>
    </row>
    <row r="9749" spans="3:3" x14ac:dyDescent="0.2">
      <c r="C9749" s="465"/>
    </row>
    <row r="9750" spans="3:3" x14ac:dyDescent="0.2">
      <c r="C9750" s="465"/>
    </row>
    <row r="9751" spans="3:3" x14ac:dyDescent="0.2">
      <c r="C9751" s="465"/>
    </row>
    <row r="9752" spans="3:3" x14ac:dyDescent="0.2">
      <c r="C9752" s="465"/>
    </row>
    <row r="9753" spans="3:3" x14ac:dyDescent="0.2">
      <c r="C9753" s="465"/>
    </row>
    <row r="9754" spans="3:3" x14ac:dyDescent="0.2">
      <c r="C9754" s="465"/>
    </row>
    <row r="9755" spans="3:3" x14ac:dyDescent="0.2">
      <c r="C9755" s="465"/>
    </row>
    <row r="9756" spans="3:3" x14ac:dyDescent="0.2">
      <c r="C9756" s="465"/>
    </row>
    <row r="9757" spans="3:3" x14ac:dyDescent="0.2">
      <c r="C9757" s="465"/>
    </row>
    <row r="9758" spans="3:3" x14ac:dyDescent="0.2">
      <c r="C9758" s="465"/>
    </row>
    <row r="9759" spans="3:3" x14ac:dyDescent="0.2">
      <c r="C9759" s="465"/>
    </row>
    <row r="9760" spans="3:3" x14ac:dyDescent="0.2">
      <c r="C9760" s="465"/>
    </row>
    <row r="9761" spans="3:3" x14ac:dyDescent="0.2">
      <c r="C9761" s="465"/>
    </row>
    <row r="9762" spans="3:3" x14ac:dyDescent="0.2">
      <c r="C9762" s="465"/>
    </row>
    <row r="9763" spans="3:3" x14ac:dyDescent="0.2">
      <c r="C9763" s="465"/>
    </row>
    <row r="9764" spans="3:3" x14ac:dyDescent="0.2">
      <c r="C9764" s="465"/>
    </row>
    <row r="9765" spans="3:3" x14ac:dyDescent="0.2">
      <c r="C9765" s="465"/>
    </row>
    <row r="9766" spans="3:3" x14ac:dyDescent="0.2">
      <c r="C9766" s="465"/>
    </row>
    <row r="9767" spans="3:3" x14ac:dyDescent="0.2">
      <c r="C9767" s="465"/>
    </row>
    <row r="9768" spans="3:3" x14ac:dyDescent="0.2">
      <c r="C9768" s="465"/>
    </row>
    <row r="9769" spans="3:3" x14ac:dyDescent="0.2">
      <c r="C9769" s="465"/>
    </row>
    <row r="9770" spans="3:3" x14ac:dyDescent="0.2">
      <c r="C9770" s="465"/>
    </row>
    <row r="9771" spans="3:3" x14ac:dyDescent="0.2">
      <c r="C9771" s="465"/>
    </row>
    <row r="9772" spans="3:3" x14ac:dyDescent="0.2">
      <c r="C9772" s="465"/>
    </row>
    <row r="9773" spans="3:3" x14ac:dyDescent="0.2">
      <c r="C9773" s="465"/>
    </row>
    <row r="9774" spans="3:3" x14ac:dyDescent="0.2">
      <c r="C9774" s="465"/>
    </row>
    <row r="9775" spans="3:3" x14ac:dyDescent="0.2">
      <c r="C9775" s="465"/>
    </row>
    <row r="9776" spans="3:3" x14ac:dyDescent="0.2">
      <c r="C9776" s="465"/>
    </row>
    <row r="9777" spans="3:3" x14ac:dyDescent="0.2">
      <c r="C9777" s="465"/>
    </row>
    <row r="9778" spans="3:3" x14ac:dyDescent="0.2">
      <c r="C9778" s="465"/>
    </row>
    <row r="9779" spans="3:3" x14ac:dyDescent="0.2">
      <c r="C9779" s="465"/>
    </row>
    <row r="9780" spans="3:3" x14ac:dyDescent="0.2">
      <c r="C9780" s="465"/>
    </row>
    <row r="9781" spans="3:3" x14ac:dyDescent="0.2">
      <c r="C9781" s="465"/>
    </row>
    <row r="9782" spans="3:3" x14ac:dyDescent="0.2">
      <c r="C9782" s="465"/>
    </row>
    <row r="9783" spans="3:3" x14ac:dyDescent="0.2">
      <c r="C9783" s="465"/>
    </row>
    <row r="9784" spans="3:3" x14ac:dyDescent="0.2">
      <c r="C9784" s="465"/>
    </row>
    <row r="9785" spans="3:3" x14ac:dyDescent="0.2">
      <c r="C9785" s="465"/>
    </row>
    <row r="9786" spans="3:3" x14ac:dyDescent="0.2">
      <c r="C9786" s="465"/>
    </row>
    <row r="9787" spans="3:3" x14ac:dyDescent="0.2">
      <c r="C9787" s="465"/>
    </row>
    <row r="9788" spans="3:3" x14ac:dyDescent="0.2">
      <c r="C9788" s="465"/>
    </row>
    <row r="9789" spans="3:3" x14ac:dyDescent="0.2">
      <c r="C9789" s="465"/>
    </row>
    <row r="9790" spans="3:3" x14ac:dyDescent="0.2">
      <c r="C9790" s="465"/>
    </row>
    <row r="9791" spans="3:3" x14ac:dyDescent="0.2">
      <c r="C9791" s="465"/>
    </row>
    <row r="9792" spans="3:3" x14ac:dyDescent="0.2">
      <c r="C9792" s="465"/>
    </row>
    <row r="9793" spans="3:3" x14ac:dyDescent="0.2">
      <c r="C9793" s="465"/>
    </row>
    <row r="9794" spans="3:3" x14ac:dyDescent="0.2">
      <c r="C9794" s="465"/>
    </row>
    <row r="9795" spans="3:3" x14ac:dyDescent="0.2">
      <c r="C9795" s="465"/>
    </row>
    <row r="9796" spans="3:3" x14ac:dyDescent="0.2">
      <c r="C9796" s="465"/>
    </row>
    <row r="9797" spans="3:3" x14ac:dyDescent="0.2">
      <c r="C9797" s="465"/>
    </row>
    <row r="9798" spans="3:3" x14ac:dyDescent="0.2">
      <c r="C9798" s="465"/>
    </row>
    <row r="9799" spans="3:3" x14ac:dyDescent="0.2">
      <c r="C9799" s="465"/>
    </row>
    <row r="9800" spans="3:3" x14ac:dyDescent="0.2">
      <c r="C9800" s="465"/>
    </row>
    <row r="9801" spans="3:3" x14ac:dyDescent="0.2">
      <c r="C9801" s="465"/>
    </row>
    <row r="9802" spans="3:3" x14ac:dyDescent="0.2">
      <c r="C9802" s="465"/>
    </row>
    <row r="9803" spans="3:3" x14ac:dyDescent="0.2">
      <c r="C9803" s="465"/>
    </row>
    <row r="9804" spans="3:3" x14ac:dyDescent="0.2">
      <c r="C9804" s="465"/>
    </row>
    <row r="9805" spans="3:3" x14ac:dyDescent="0.2">
      <c r="C9805" s="465"/>
    </row>
    <row r="9806" spans="3:3" x14ac:dyDescent="0.2">
      <c r="C9806" s="465"/>
    </row>
    <row r="9807" spans="3:3" x14ac:dyDescent="0.2">
      <c r="C9807" s="465"/>
    </row>
    <row r="9808" spans="3:3" x14ac:dyDescent="0.2">
      <c r="C9808" s="465"/>
    </row>
    <row r="9809" spans="3:3" x14ac:dyDescent="0.2">
      <c r="C9809" s="465"/>
    </row>
    <row r="9810" spans="3:3" x14ac:dyDescent="0.2">
      <c r="C9810" s="465"/>
    </row>
    <row r="9811" spans="3:3" x14ac:dyDescent="0.2">
      <c r="C9811" s="465"/>
    </row>
    <row r="9812" spans="3:3" x14ac:dyDescent="0.2">
      <c r="C9812" s="465"/>
    </row>
    <row r="9813" spans="3:3" x14ac:dyDescent="0.2">
      <c r="C9813" s="465"/>
    </row>
    <row r="9814" spans="3:3" x14ac:dyDescent="0.2">
      <c r="C9814" s="465"/>
    </row>
    <row r="9815" spans="3:3" x14ac:dyDescent="0.2">
      <c r="C9815" s="465"/>
    </row>
    <row r="9816" spans="3:3" x14ac:dyDescent="0.2">
      <c r="C9816" s="465"/>
    </row>
    <row r="9817" spans="3:3" x14ac:dyDescent="0.2">
      <c r="C9817" s="465"/>
    </row>
    <row r="9818" spans="3:3" x14ac:dyDescent="0.2">
      <c r="C9818" s="465"/>
    </row>
    <row r="9819" spans="3:3" x14ac:dyDescent="0.2">
      <c r="C9819" s="465"/>
    </row>
    <row r="9820" spans="3:3" x14ac:dyDescent="0.2">
      <c r="C9820" s="465"/>
    </row>
    <row r="9821" spans="3:3" x14ac:dyDescent="0.2">
      <c r="C9821" s="465"/>
    </row>
    <row r="9822" spans="3:3" x14ac:dyDescent="0.2">
      <c r="C9822" s="465"/>
    </row>
    <row r="9823" spans="3:3" x14ac:dyDescent="0.2">
      <c r="C9823" s="465"/>
    </row>
    <row r="9824" spans="3:3" x14ac:dyDescent="0.2">
      <c r="C9824" s="465"/>
    </row>
    <row r="9825" spans="3:3" x14ac:dyDescent="0.2">
      <c r="C9825" s="465"/>
    </row>
    <row r="9826" spans="3:3" x14ac:dyDescent="0.2">
      <c r="C9826" s="465"/>
    </row>
    <row r="9827" spans="3:3" x14ac:dyDescent="0.2">
      <c r="C9827" s="465"/>
    </row>
    <row r="9828" spans="3:3" x14ac:dyDescent="0.2">
      <c r="C9828" s="465"/>
    </row>
    <row r="9829" spans="3:3" x14ac:dyDescent="0.2">
      <c r="C9829" s="465"/>
    </row>
    <row r="9830" spans="3:3" x14ac:dyDescent="0.2">
      <c r="C9830" s="465"/>
    </row>
    <row r="9831" spans="3:3" x14ac:dyDescent="0.2">
      <c r="C9831" s="465"/>
    </row>
    <row r="9832" spans="3:3" x14ac:dyDescent="0.2">
      <c r="C9832" s="465"/>
    </row>
    <row r="9833" spans="3:3" x14ac:dyDescent="0.2">
      <c r="C9833" s="465"/>
    </row>
    <row r="9834" spans="3:3" x14ac:dyDescent="0.2">
      <c r="C9834" s="465"/>
    </row>
    <row r="9835" spans="3:3" x14ac:dyDescent="0.2">
      <c r="C9835" s="465"/>
    </row>
    <row r="9836" spans="3:3" x14ac:dyDescent="0.2">
      <c r="C9836" s="465"/>
    </row>
    <row r="9837" spans="3:3" x14ac:dyDescent="0.2">
      <c r="C9837" s="465"/>
    </row>
    <row r="9838" spans="3:3" x14ac:dyDescent="0.2">
      <c r="C9838" s="465"/>
    </row>
    <row r="9839" spans="3:3" x14ac:dyDescent="0.2">
      <c r="C9839" s="465"/>
    </row>
    <row r="9840" spans="3:3" x14ac:dyDescent="0.2">
      <c r="C9840" s="465"/>
    </row>
    <row r="9841" spans="3:3" x14ac:dyDescent="0.2">
      <c r="C9841" s="465"/>
    </row>
    <row r="9842" spans="3:3" x14ac:dyDescent="0.2">
      <c r="C9842" s="465"/>
    </row>
    <row r="9843" spans="3:3" x14ac:dyDescent="0.2">
      <c r="C9843" s="465"/>
    </row>
    <row r="9844" spans="3:3" x14ac:dyDescent="0.2">
      <c r="C9844" s="465"/>
    </row>
    <row r="9845" spans="3:3" x14ac:dyDescent="0.2">
      <c r="C9845" s="465"/>
    </row>
    <row r="9846" spans="3:3" x14ac:dyDescent="0.2">
      <c r="C9846" s="465"/>
    </row>
    <row r="9847" spans="3:3" x14ac:dyDescent="0.2">
      <c r="C9847" s="465"/>
    </row>
    <row r="9848" spans="3:3" x14ac:dyDescent="0.2">
      <c r="C9848" s="465"/>
    </row>
    <row r="9849" spans="3:3" x14ac:dyDescent="0.2">
      <c r="C9849" s="465"/>
    </row>
    <row r="9850" spans="3:3" x14ac:dyDescent="0.2">
      <c r="C9850" s="465"/>
    </row>
    <row r="9851" spans="3:3" x14ac:dyDescent="0.2">
      <c r="C9851" s="465"/>
    </row>
    <row r="9852" spans="3:3" x14ac:dyDescent="0.2">
      <c r="C9852" s="465"/>
    </row>
    <row r="9853" spans="3:3" x14ac:dyDescent="0.2">
      <c r="C9853" s="465"/>
    </row>
    <row r="9854" spans="3:3" x14ac:dyDescent="0.2">
      <c r="C9854" s="465"/>
    </row>
    <row r="9855" spans="3:3" x14ac:dyDescent="0.2">
      <c r="C9855" s="465"/>
    </row>
    <row r="9856" spans="3:3" x14ac:dyDescent="0.2">
      <c r="C9856" s="465"/>
    </row>
    <row r="9857" spans="3:3" x14ac:dyDescent="0.2">
      <c r="C9857" s="465"/>
    </row>
    <row r="9858" spans="3:3" x14ac:dyDescent="0.2">
      <c r="C9858" s="465"/>
    </row>
    <row r="9859" spans="3:3" x14ac:dyDescent="0.2">
      <c r="C9859" s="465"/>
    </row>
    <row r="9860" spans="3:3" x14ac:dyDescent="0.2">
      <c r="C9860" s="465"/>
    </row>
    <row r="9861" spans="3:3" x14ac:dyDescent="0.2">
      <c r="C9861" s="465"/>
    </row>
    <row r="9862" spans="3:3" x14ac:dyDescent="0.2">
      <c r="C9862" s="465"/>
    </row>
    <row r="9863" spans="3:3" x14ac:dyDescent="0.2">
      <c r="C9863" s="465"/>
    </row>
    <row r="9864" spans="3:3" x14ac:dyDescent="0.2">
      <c r="C9864" s="465"/>
    </row>
    <row r="9865" spans="3:3" x14ac:dyDescent="0.2">
      <c r="C9865" s="465"/>
    </row>
    <row r="9866" spans="3:3" x14ac:dyDescent="0.2">
      <c r="C9866" s="465"/>
    </row>
    <row r="9867" spans="3:3" x14ac:dyDescent="0.2">
      <c r="C9867" s="465"/>
    </row>
    <row r="9868" spans="3:3" x14ac:dyDescent="0.2">
      <c r="C9868" s="465"/>
    </row>
    <row r="9869" spans="3:3" x14ac:dyDescent="0.2">
      <c r="C9869" s="465"/>
    </row>
    <row r="9870" spans="3:3" x14ac:dyDescent="0.2">
      <c r="C9870" s="465"/>
    </row>
    <row r="9871" spans="3:3" x14ac:dyDescent="0.2">
      <c r="C9871" s="465"/>
    </row>
    <row r="9872" spans="3:3" x14ac:dyDescent="0.2">
      <c r="C9872" s="465"/>
    </row>
    <row r="9873" spans="3:3" x14ac:dyDescent="0.2">
      <c r="C9873" s="465"/>
    </row>
    <row r="9874" spans="3:3" x14ac:dyDescent="0.2">
      <c r="C9874" s="465"/>
    </row>
    <row r="9875" spans="3:3" x14ac:dyDescent="0.2">
      <c r="C9875" s="465"/>
    </row>
    <row r="9876" spans="3:3" x14ac:dyDescent="0.2">
      <c r="C9876" s="465"/>
    </row>
    <row r="9877" spans="3:3" x14ac:dyDescent="0.2">
      <c r="C9877" s="465"/>
    </row>
    <row r="9878" spans="3:3" x14ac:dyDescent="0.2">
      <c r="C9878" s="465"/>
    </row>
    <row r="9879" spans="3:3" x14ac:dyDescent="0.2">
      <c r="C9879" s="465"/>
    </row>
    <row r="9880" spans="3:3" x14ac:dyDescent="0.2">
      <c r="C9880" s="465"/>
    </row>
    <row r="9881" spans="3:3" x14ac:dyDescent="0.2">
      <c r="C9881" s="465"/>
    </row>
    <row r="9882" spans="3:3" x14ac:dyDescent="0.2">
      <c r="C9882" s="465"/>
    </row>
    <row r="9883" spans="3:3" x14ac:dyDescent="0.2">
      <c r="C9883" s="465"/>
    </row>
    <row r="9884" spans="3:3" x14ac:dyDescent="0.2">
      <c r="C9884" s="465"/>
    </row>
    <row r="9885" spans="3:3" x14ac:dyDescent="0.2">
      <c r="C9885" s="465"/>
    </row>
    <row r="9886" spans="3:3" x14ac:dyDescent="0.2">
      <c r="C9886" s="465"/>
    </row>
    <row r="9887" spans="3:3" x14ac:dyDescent="0.2">
      <c r="C9887" s="465"/>
    </row>
    <row r="9888" spans="3:3" x14ac:dyDescent="0.2">
      <c r="C9888" s="465"/>
    </row>
    <row r="9889" spans="3:3" x14ac:dyDescent="0.2">
      <c r="C9889" s="465"/>
    </row>
    <row r="9890" spans="3:3" x14ac:dyDescent="0.2">
      <c r="C9890" s="465"/>
    </row>
    <row r="9891" spans="3:3" x14ac:dyDescent="0.2">
      <c r="C9891" s="465"/>
    </row>
    <row r="9892" spans="3:3" x14ac:dyDescent="0.2">
      <c r="C9892" s="465"/>
    </row>
    <row r="9893" spans="3:3" x14ac:dyDescent="0.2">
      <c r="C9893" s="465"/>
    </row>
    <row r="9894" spans="3:3" x14ac:dyDescent="0.2">
      <c r="C9894" s="465"/>
    </row>
    <row r="9895" spans="3:3" x14ac:dyDescent="0.2">
      <c r="C9895" s="465"/>
    </row>
    <row r="9896" spans="3:3" x14ac:dyDescent="0.2">
      <c r="C9896" s="465"/>
    </row>
    <row r="9897" spans="3:3" x14ac:dyDescent="0.2">
      <c r="C9897" s="465"/>
    </row>
    <row r="9898" spans="3:3" x14ac:dyDescent="0.2">
      <c r="C9898" s="465"/>
    </row>
    <row r="9899" spans="3:3" x14ac:dyDescent="0.2">
      <c r="C9899" s="465"/>
    </row>
    <row r="9900" spans="3:3" x14ac:dyDescent="0.2">
      <c r="C9900" s="465"/>
    </row>
    <row r="9901" spans="3:3" x14ac:dyDescent="0.2">
      <c r="C9901" s="465"/>
    </row>
    <row r="9902" spans="3:3" x14ac:dyDescent="0.2">
      <c r="C9902" s="465"/>
    </row>
    <row r="9903" spans="3:3" x14ac:dyDescent="0.2">
      <c r="C9903" s="465"/>
    </row>
    <row r="9904" spans="3:3" x14ac:dyDescent="0.2">
      <c r="C9904" s="465"/>
    </row>
    <row r="9905" spans="3:3" x14ac:dyDescent="0.2">
      <c r="C9905" s="465"/>
    </row>
    <row r="9906" spans="3:3" x14ac:dyDescent="0.2">
      <c r="C9906" s="465"/>
    </row>
    <row r="9907" spans="3:3" x14ac:dyDescent="0.2">
      <c r="C9907" s="465"/>
    </row>
    <row r="9908" spans="3:3" x14ac:dyDescent="0.2">
      <c r="C9908" s="465"/>
    </row>
    <row r="9909" spans="3:3" x14ac:dyDescent="0.2">
      <c r="C9909" s="465"/>
    </row>
    <row r="9910" spans="3:3" x14ac:dyDescent="0.2">
      <c r="C9910" s="465"/>
    </row>
    <row r="9911" spans="3:3" x14ac:dyDescent="0.2">
      <c r="C9911" s="465"/>
    </row>
    <row r="9912" spans="3:3" x14ac:dyDescent="0.2">
      <c r="C9912" s="465"/>
    </row>
    <row r="9913" spans="3:3" x14ac:dyDescent="0.2">
      <c r="C9913" s="465"/>
    </row>
    <row r="9914" spans="3:3" x14ac:dyDescent="0.2">
      <c r="C9914" s="465"/>
    </row>
    <row r="9915" spans="3:3" x14ac:dyDescent="0.2">
      <c r="C9915" s="465"/>
    </row>
    <row r="9916" spans="3:3" x14ac:dyDescent="0.2">
      <c r="C9916" s="465"/>
    </row>
    <row r="9917" spans="3:3" x14ac:dyDescent="0.2">
      <c r="C9917" s="465"/>
    </row>
    <row r="9918" spans="3:3" x14ac:dyDescent="0.2">
      <c r="C9918" s="465"/>
    </row>
    <row r="9919" spans="3:3" x14ac:dyDescent="0.2">
      <c r="C9919" s="465"/>
    </row>
    <row r="9920" spans="3:3" x14ac:dyDescent="0.2">
      <c r="C9920" s="465"/>
    </row>
    <row r="9921" spans="3:3" x14ac:dyDescent="0.2">
      <c r="C9921" s="465"/>
    </row>
    <row r="9922" spans="3:3" x14ac:dyDescent="0.2">
      <c r="C9922" s="465"/>
    </row>
    <row r="9923" spans="3:3" x14ac:dyDescent="0.2">
      <c r="C9923" s="465"/>
    </row>
    <row r="9924" spans="3:3" x14ac:dyDescent="0.2">
      <c r="C9924" s="465"/>
    </row>
    <row r="9925" spans="3:3" x14ac:dyDescent="0.2">
      <c r="C9925" s="465"/>
    </row>
    <row r="9926" spans="3:3" x14ac:dyDescent="0.2">
      <c r="C9926" s="465"/>
    </row>
    <row r="9927" spans="3:3" x14ac:dyDescent="0.2">
      <c r="C9927" s="465"/>
    </row>
    <row r="9928" spans="3:3" x14ac:dyDescent="0.2">
      <c r="C9928" s="465"/>
    </row>
    <row r="9929" spans="3:3" x14ac:dyDescent="0.2">
      <c r="C9929" s="465"/>
    </row>
    <row r="9930" spans="3:3" x14ac:dyDescent="0.2">
      <c r="C9930" s="465"/>
    </row>
    <row r="9931" spans="3:3" x14ac:dyDescent="0.2">
      <c r="C9931" s="465"/>
    </row>
    <row r="9932" spans="3:3" x14ac:dyDescent="0.2">
      <c r="C9932" s="465"/>
    </row>
    <row r="9933" spans="3:3" x14ac:dyDescent="0.2">
      <c r="C9933" s="465"/>
    </row>
    <row r="9934" spans="3:3" x14ac:dyDescent="0.2">
      <c r="C9934" s="465"/>
    </row>
    <row r="9935" spans="3:3" x14ac:dyDescent="0.2">
      <c r="C9935" s="465"/>
    </row>
    <row r="9936" spans="3:3" x14ac:dyDescent="0.2">
      <c r="C9936" s="465"/>
    </row>
    <row r="9937" spans="3:3" x14ac:dyDescent="0.2">
      <c r="C9937" s="465"/>
    </row>
    <row r="9938" spans="3:3" x14ac:dyDescent="0.2">
      <c r="C9938" s="465"/>
    </row>
    <row r="9939" spans="3:3" x14ac:dyDescent="0.2">
      <c r="C9939" s="465"/>
    </row>
    <row r="9940" spans="3:3" x14ac:dyDescent="0.2">
      <c r="C9940" s="465"/>
    </row>
    <row r="9941" spans="3:3" x14ac:dyDescent="0.2">
      <c r="C9941" s="465"/>
    </row>
    <row r="9942" spans="3:3" x14ac:dyDescent="0.2">
      <c r="C9942" s="465"/>
    </row>
    <row r="9943" spans="3:3" x14ac:dyDescent="0.2">
      <c r="C9943" s="465"/>
    </row>
    <row r="9944" spans="3:3" x14ac:dyDescent="0.2">
      <c r="C9944" s="465"/>
    </row>
    <row r="9945" spans="3:3" x14ac:dyDescent="0.2">
      <c r="C9945" s="465"/>
    </row>
    <row r="9946" spans="3:3" x14ac:dyDescent="0.2">
      <c r="C9946" s="465"/>
    </row>
    <row r="9947" spans="3:3" x14ac:dyDescent="0.2">
      <c r="C9947" s="465"/>
    </row>
    <row r="9948" spans="3:3" x14ac:dyDescent="0.2">
      <c r="C9948" s="465"/>
    </row>
    <row r="9949" spans="3:3" x14ac:dyDescent="0.2">
      <c r="C9949" s="465"/>
    </row>
    <row r="9950" spans="3:3" x14ac:dyDescent="0.2">
      <c r="C9950" s="465"/>
    </row>
    <row r="9951" spans="3:3" x14ac:dyDescent="0.2">
      <c r="C9951" s="465"/>
    </row>
    <row r="9952" spans="3:3" x14ac:dyDescent="0.2">
      <c r="C9952" s="465"/>
    </row>
    <row r="9953" spans="3:3" x14ac:dyDescent="0.2">
      <c r="C9953" s="465"/>
    </row>
    <row r="9954" spans="3:3" x14ac:dyDescent="0.2">
      <c r="C9954" s="465"/>
    </row>
    <row r="9955" spans="3:3" x14ac:dyDescent="0.2">
      <c r="C9955" s="465"/>
    </row>
    <row r="9956" spans="3:3" x14ac:dyDescent="0.2">
      <c r="C9956" s="465"/>
    </row>
    <row r="9957" spans="3:3" x14ac:dyDescent="0.2">
      <c r="C9957" s="465"/>
    </row>
    <row r="9958" spans="3:3" x14ac:dyDescent="0.2">
      <c r="C9958" s="465"/>
    </row>
    <row r="9959" spans="3:3" x14ac:dyDescent="0.2">
      <c r="C9959" s="465"/>
    </row>
    <row r="9960" spans="3:3" x14ac:dyDescent="0.2">
      <c r="C9960" s="465"/>
    </row>
    <row r="9961" spans="3:3" x14ac:dyDescent="0.2">
      <c r="C9961" s="465"/>
    </row>
    <row r="9962" spans="3:3" x14ac:dyDescent="0.2">
      <c r="C9962" s="465"/>
    </row>
    <row r="9963" spans="3:3" x14ac:dyDescent="0.2">
      <c r="C9963" s="465"/>
    </row>
    <row r="9964" spans="3:3" x14ac:dyDescent="0.2">
      <c r="C9964" s="465"/>
    </row>
    <row r="9965" spans="3:3" x14ac:dyDescent="0.2">
      <c r="C9965" s="465"/>
    </row>
    <row r="9966" spans="3:3" x14ac:dyDescent="0.2">
      <c r="C9966" s="465"/>
    </row>
    <row r="9967" spans="3:3" x14ac:dyDescent="0.2">
      <c r="C9967" s="465"/>
    </row>
    <row r="9968" spans="3:3" x14ac:dyDescent="0.2">
      <c r="C9968" s="465"/>
    </row>
    <row r="9969" spans="3:3" x14ac:dyDescent="0.2">
      <c r="C9969" s="465"/>
    </row>
    <row r="9970" spans="3:3" x14ac:dyDescent="0.2">
      <c r="C9970" s="465"/>
    </row>
    <row r="9971" spans="3:3" x14ac:dyDescent="0.2">
      <c r="C9971" s="465"/>
    </row>
    <row r="9972" spans="3:3" x14ac:dyDescent="0.2">
      <c r="C9972" s="465"/>
    </row>
    <row r="9973" spans="3:3" x14ac:dyDescent="0.2">
      <c r="C9973" s="465"/>
    </row>
    <row r="9974" spans="3:3" x14ac:dyDescent="0.2">
      <c r="C9974" s="465"/>
    </row>
    <row r="9975" spans="3:3" x14ac:dyDescent="0.2">
      <c r="C9975" s="465"/>
    </row>
    <row r="9976" spans="3:3" x14ac:dyDescent="0.2">
      <c r="C9976" s="465"/>
    </row>
    <row r="9977" spans="3:3" x14ac:dyDescent="0.2">
      <c r="C9977" s="465"/>
    </row>
    <row r="9978" spans="3:3" x14ac:dyDescent="0.2">
      <c r="C9978" s="465"/>
    </row>
    <row r="9979" spans="3:3" x14ac:dyDescent="0.2">
      <c r="C9979" s="465"/>
    </row>
    <row r="9980" spans="3:3" x14ac:dyDescent="0.2">
      <c r="C9980" s="465"/>
    </row>
    <row r="9981" spans="3:3" x14ac:dyDescent="0.2">
      <c r="C9981" s="465"/>
    </row>
    <row r="9982" spans="3:3" x14ac:dyDescent="0.2">
      <c r="C9982" s="465"/>
    </row>
    <row r="9983" spans="3:3" x14ac:dyDescent="0.2">
      <c r="C9983" s="465"/>
    </row>
    <row r="9984" spans="3:3" x14ac:dyDescent="0.2">
      <c r="C9984" s="465"/>
    </row>
    <row r="9985" spans="3:3" x14ac:dyDescent="0.2">
      <c r="C9985" s="465"/>
    </row>
    <row r="9986" spans="3:3" x14ac:dyDescent="0.2">
      <c r="C9986" s="465"/>
    </row>
    <row r="9987" spans="3:3" x14ac:dyDescent="0.2">
      <c r="C9987" s="465"/>
    </row>
    <row r="9988" spans="3:3" x14ac:dyDescent="0.2">
      <c r="C9988" s="465"/>
    </row>
    <row r="9989" spans="3:3" x14ac:dyDescent="0.2">
      <c r="C9989" s="465"/>
    </row>
    <row r="9990" spans="3:3" x14ac:dyDescent="0.2">
      <c r="C9990" s="465"/>
    </row>
    <row r="9991" spans="3:3" x14ac:dyDescent="0.2">
      <c r="C9991" s="465"/>
    </row>
    <row r="9992" spans="3:3" x14ac:dyDescent="0.2">
      <c r="C9992" s="465"/>
    </row>
    <row r="9993" spans="3:3" x14ac:dyDescent="0.2">
      <c r="C9993" s="465"/>
    </row>
    <row r="9994" spans="3:3" x14ac:dyDescent="0.2">
      <c r="C9994" s="465"/>
    </row>
    <row r="9995" spans="3:3" x14ac:dyDescent="0.2">
      <c r="C9995" s="465"/>
    </row>
    <row r="9996" spans="3:3" x14ac:dyDescent="0.2">
      <c r="C9996" s="465"/>
    </row>
    <row r="9997" spans="3:3" x14ac:dyDescent="0.2">
      <c r="C9997" s="465"/>
    </row>
    <row r="9998" spans="3:3" x14ac:dyDescent="0.2">
      <c r="C9998" s="465"/>
    </row>
    <row r="9999" spans="3:3" x14ac:dyDescent="0.2">
      <c r="C9999" s="465"/>
    </row>
    <row r="10000" spans="3:3" x14ac:dyDescent="0.2">
      <c r="C10000" s="465"/>
    </row>
    <row r="10001" spans="3:3" x14ac:dyDescent="0.2">
      <c r="C10001" s="465"/>
    </row>
    <row r="10002" spans="3:3" x14ac:dyDescent="0.2">
      <c r="C10002" s="465"/>
    </row>
    <row r="10003" spans="3:3" x14ac:dyDescent="0.2">
      <c r="C10003" s="465"/>
    </row>
    <row r="10004" spans="3:3" x14ac:dyDescent="0.2">
      <c r="C10004" s="465"/>
    </row>
    <row r="10005" spans="3:3" x14ac:dyDescent="0.2">
      <c r="C10005" s="465"/>
    </row>
    <row r="10006" spans="3:3" x14ac:dyDescent="0.2">
      <c r="C10006" s="465"/>
    </row>
    <row r="10007" spans="3:3" x14ac:dyDescent="0.2">
      <c r="C10007" s="465"/>
    </row>
    <row r="10008" spans="3:3" x14ac:dyDescent="0.2">
      <c r="C10008" s="465"/>
    </row>
    <row r="10009" spans="3:3" x14ac:dyDescent="0.2">
      <c r="C10009" s="465"/>
    </row>
    <row r="10010" spans="3:3" x14ac:dyDescent="0.2">
      <c r="C10010" s="465"/>
    </row>
    <row r="10011" spans="3:3" x14ac:dyDescent="0.2">
      <c r="C10011" s="465"/>
    </row>
    <row r="10012" spans="3:3" x14ac:dyDescent="0.2">
      <c r="C10012" s="465"/>
    </row>
    <row r="10013" spans="3:3" x14ac:dyDescent="0.2">
      <c r="C10013" s="465"/>
    </row>
    <row r="10014" spans="3:3" x14ac:dyDescent="0.2">
      <c r="C10014" s="465"/>
    </row>
    <row r="10015" spans="3:3" x14ac:dyDescent="0.2">
      <c r="C10015" s="465"/>
    </row>
    <row r="10016" spans="3:3" x14ac:dyDescent="0.2">
      <c r="C10016" s="465"/>
    </row>
    <row r="10017" spans="3:3" x14ac:dyDescent="0.2">
      <c r="C10017" s="465"/>
    </row>
    <row r="10018" spans="3:3" x14ac:dyDescent="0.2">
      <c r="C10018" s="465"/>
    </row>
    <row r="10019" spans="3:3" x14ac:dyDescent="0.2">
      <c r="C10019" s="465"/>
    </row>
    <row r="10020" spans="3:3" x14ac:dyDescent="0.2">
      <c r="C10020" s="465"/>
    </row>
    <row r="10021" spans="3:3" x14ac:dyDescent="0.2">
      <c r="C10021" s="465"/>
    </row>
    <row r="10022" spans="3:3" x14ac:dyDescent="0.2">
      <c r="C10022" s="465"/>
    </row>
    <row r="10023" spans="3:3" x14ac:dyDescent="0.2">
      <c r="C10023" s="465"/>
    </row>
    <row r="10024" spans="3:3" x14ac:dyDescent="0.2">
      <c r="C10024" s="465"/>
    </row>
    <row r="10025" spans="3:3" x14ac:dyDescent="0.2">
      <c r="C10025" s="465"/>
    </row>
    <row r="10026" spans="3:3" x14ac:dyDescent="0.2">
      <c r="C10026" s="465"/>
    </row>
    <row r="10027" spans="3:3" x14ac:dyDescent="0.2">
      <c r="C10027" s="465"/>
    </row>
    <row r="10028" spans="3:3" x14ac:dyDescent="0.2">
      <c r="C10028" s="465"/>
    </row>
    <row r="10029" spans="3:3" x14ac:dyDescent="0.2">
      <c r="C10029" s="465"/>
    </row>
    <row r="10030" spans="3:3" x14ac:dyDescent="0.2">
      <c r="C10030" s="465"/>
    </row>
    <row r="10031" spans="3:3" x14ac:dyDescent="0.2">
      <c r="C10031" s="465"/>
    </row>
    <row r="10032" spans="3:3" x14ac:dyDescent="0.2">
      <c r="C10032" s="465"/>
    </row>
    <row r="10033" spans="3:3" x14ac:dyDescent="0.2">
      <c r="C10033" s="465"/>
    </row>
    <row r="10034" spans="3:3" x14ac:dyDescent="0.2">
      <c r="C10034" s="465"/>
    </row>
    <row r="10035" spans="3:3" x14ac:dyDescent="0.2">
      <c r="C10035" s="465"/>
    </row>
    <row r="10036" spans="3:3" x14ac:dyDescent="0.2">
      <c r="C10036" s="465"/>
    </row>
    <row r="10037" spans="3:3" x14ac:dyDescent="0.2">
      <c r="C10037" s="465"/>
    </row>
    <row r="10038" spans="3:3" x14ac:dyDescent="0.2">
      <c r="C10038" s="465"/>
    </row>
    <row r="10039" spans="3:3" x14ac:dyDescent="0.2">
      <c r="C10039" s="465"/>
    </row>
    <row r="10040" spans="3:3" x14ac:dyDescent="0.2">
      <c r="C10040" s="465"/>
    </row>
    <row r="10041" spans="3:3" x14ac:dyDescent="0.2">
      <c r="C10041" s="465"/>
    </row>
    <row r="10042" spans="3:3" x14ac:dyDescent="0.2">
      <c r="C10042" s="465"/>
    </row>
    <row r="10043" spans="3:3" x14ac:dyDescent="0.2">
      <c r="C10043" s="465"/>
    </row>
    <row r="10044" spans="3:3" x14ac:dyDescent="0.2">
      <c r="C10044" s="465"/>
    </row>
    <row r="10045" spans="3:3" x14ac:dyDescent="0.2">
      <c r="C10045" s="465"/>
    </row>
    <row r="10046" spans="3:3" x14ac:dyDescent="0.2">
      <c r="C10046" s="465"/>
    </row>
    <row r="10047" spans="3:3" x14ac:dyDescent="0.2">
      <c r="C10047" s="465"/>
    </row>
    <row r="10048" spans="3:3" x14ac:dyDescent="0.2">
      <c r="C10048" s="465"/>
    </row>
    <row r="10049" spans="3:3" x14ac:dyDescent="0.2">
      <c r="C10049" s="465"/>
    </row>
    <row r="10050" spans="3:3" x14ac:dyDescent="0.2">
      <c r="C10050" s="465"/>
    </row>
    <row r="10051" spans="3:3" x14ac:dyDescent="0.2">
      <c r="C10051" s="465"/>
    </row>
    <row r="10052" spans="3:3" x14ac:dyDescent="0.2">
      <c r="C10052" s="465"/>
    </row>
    <row r="10053" spans="3:3" x14ac:dyDescent="0.2">
      <c r="C10053" s="465"/>
    </row>
    <row r="10054" spans="3:3" x14ac:dyDescent="0.2">
      <c r="C10054" s="465"/>
    </row>
    <row r="10055" spans="3:3" x14ac:dyDescent="0.2">
      <c r="C10055" s="465"/>
    </row>
    <row r="10056" spans="3:3" x14ac:dyDescent="0.2">
      <c r="C10056" s="465"/>
    </row>
    <row r="10057" spans="3:3" x14ac:dyDescent="0.2">
      <c r="C10057" s="465"/>
    </row>
    <row r="10058" spans="3:3" x14ac:dyDescent="0.2">
      <c r="C10058" s="465"/>
    </row>
    <row r="10059" spans="3:3" x14ac:dyDescent="0.2">
      <c r="C10059" s="465"/>
    </row>
    <row r="10060" spans="3:3" x14ac:dyDescent="0.2">
      <c r="C10060" s="465"/>
    </row>
    <row r="10061" spans="3:3" x14ac:dyDescent="0.2">
      <c r="C10061" s="465"/>
    </row>
    <row r="10062" spans="3:3" x14ac:dyDescent="0.2">
      <c r="C10062" s="465"/>
    </row>
    <row r="10063" spans="3:3" x14ac:dyDescent="0.2">
      <c r="C10063" s="465"/>
    </row>
    <row r="10064" spans="3:3" x14ac:dyDescent="0.2">
      <c r="C10064" s="465"/>
    </row>
    <row r="10065" spans="3:3" x14ac:dyDescent="0.2">
      <c r="C10065" s="465"/>
    </row>
    <row r="10066" spans="3:3" x14ac:dyDescent="0.2">
      <c r="C10066" s="465"/>
    </row>
    <row r="10067" spans="3:3" x14ac:dyDescent="0.2">
      <c r="C10067" s="465"/>
    </row>
    <row r="10068" spans="3:3" x14ac:dyDescent="0.2">
      <c r="C10068" s="465"/>
    </row>
    <row r="10069" spans="3:3" x14ac:dyDescent="0.2">
      <c r="C10069" s="465"/>
    </row>
    <row r="10070" spans="3:3" x14ac:dyDescent="0.2">
      <c r="C10070" s="465"/>
    </row>
    <row r="10071" spans="3:3" x14ac:dyDescent="0.2">
      <c r="C10071" s="465"/>
    </row>
    <row r="10072" spans="3:3" x14ac:dyDescent="0.2">
      <c r="C10072" s="465"/>
    </row>
    <row r="10073" spans="3:3" x14ac:dyDescent="0.2">
      <c r="C10073" s="465"/>
    </row>
    <row r="10074" spans="3:3" x14ac:dyDescent="0.2">
      <c r="C10074" s="465"/>
    </row>
    <row r="10075" spans="3:3" x14ac:dyDescent="0.2">
      <c r="C10075" s="465"/>
    </row>
    <row r="10076" spans="3:3" x14ac:dyDescent="0.2">
      <c r="C10076" s="465"/>
    </row>
    <row r="10077" spans="3:3" x14ac:dyDescent="0.2">
      <c r="C10077" s="465"/>
    </row>
    <row r="10078" spans="3:3" x14ac:dyDescent="0.2">
      <c r="C10078" s="465"/>
    </row>
    <row r="10079" spans="3:3" x14ac:dyDescent="0.2">
      <c r="C10079" s="465"/>
    </row>
    <row r="10080" spans="3:3" x14ac:dyDescent="0.2">
      <c r="C10080" s="465"/>
    </row>
    <row r="10081" spans="3:3" x14ac:dyDescent="0.2">
      <c r="C10081" s="465"/>
    </row>
    <row r="10082" spans="3:3" x14ac:dyDescent="0.2">
      <c r="C10082" s="465"/>
    </row>
    <row r="10083" spans="3:3" x14ac:dyDescent="0.2">
      <c r="C10083" s="465"/>
    </row>
    <row r="10084" spans="3:3" x14ac:dyDescent="0.2">
      <c r="C10084" s="465"/>
    </row>
    <row r="10085" spans="3:3" x14ac:dyDescent="0.2">
      <c r="C10085" s="465"/>
    </row>
    <row r="10086" spans="3:3" x14ac:dyDescent="0.2">
      <c r="C10086" s="465"/>
    </row>
    <row r="10087" spans="3:3" x14ac:dyDescent="0.2">
      <c r="C10087" s="465"/>
    </row>
    <row r="10088" spans="3:3" x14ac:dyDescent="0.2">
      <c r="C10088" s="465"/>
    </row>
    <row r="10089" spans="3:3" x14ac:dyDescent="0.2">
      <c r="C10089" s="465"/>
    </row>
    <row r="10090" spans="3:3" x14ac:dyDescent="0.2">
      <c r="C10090" s="465"/>
    </row>
    <row r="10091" spans="3:3" x14ac:dyDescent="0.2">
      <c r="C10091" s="465"/>
    </row>
    <row r="10092" spans="3:3" x14ac:dyDescent="0.2">
      <c r="C10092" s="465"/>
    </row>
    <row r="10093" spans="3:3" x14ac:dyDescent="0.2">
      <c r="C10093" s="465"/>
    </row>
    <row r="10094" spans="3:3" x14ac:dyDescent="0.2">
      <c r="C10094" s="465"/>
    </row>
    <row r="10095" spans="3:3" x14ac:dyDescent="0.2">
      <c r="C10095" s="465"/>
    </row>
    <row r="10096" spans="3:3" x14ac:dyDescent="0.2">
      <c r="C10096" s="465"/>
    </row>
    <row r="10097" spans="3:3" x14ac:dyDescent="0.2">
      <c r="C10097" s="465"/>
    </row>
    <row r="10098" spans="3:3" x14ac:dyDescent="0.2">
      <c r="C10098" s="465"/>
    </row>
    <row r="10099" spans="3:3" x14ac:dyDescent="0.2">
      <c r="C10099" s="465"/>
    </row>
    <row r="10100" spans="3:3" x14ac:dyDescent="0.2">
      <c r="C10100" s="465"/>
    </row>
    <row r="10101" spans="3:3" x14ac:dyDescent="0.2">
      <c r="C10101" s="465"/>
    </row>
    <row r="10102" spans="3:3" x14ac:dyDescent="0.2">
      <c r="C10102" s="465"/>
    </row>
    <row r="10103" spans="3:3" x14ac:dyDescent="0.2">
      <c r="C10103" s="465"/>
    </row>
    <row r="10104" spans="3:3" x14ac:dyDescent="0.2">
      <c r="C10104" s="465"/>
    </row>
    <row r="10105" spans="3:3" x14ac:dyDescent="0.2">
      <c r="C10105" s="465"/>
    </row>
    <row r="10106" spans="3:3" x14ac:dyDescent="0.2">
      <c r="C10106" s="465"/>
    </row>
    <row r="10107" spans="3:3" x14ac:dyDescent="0.2">
      <c r="C10107" s="465"/>
    </row>
    <row r="10108" spans="3:3" x14ac:dyDescent="0.2">
      <c r="C10108" s="465"/>
    </row>
    <row r="10109" spans="3:3" x14ac:dyDescent="0.2">
      <c r="C10109" s="465"/>
    </row>
    <row r="10110" spans="3:3" x14ac:dyDescent="0.2">
      <c r="C10110" s="465"/>
    </row>
    <row r="10111" spans="3:3" x14ac:dyDescent="0.2">
      <c r="C10111" s="465"/>
    </row>
    <row r="10112" spans="3:3" x14ac:dyDescent="0.2">
      <c r="C10112" s="465"/>
    </row>
    <row r="10113" spans="3:3" x14ac:dyDescent="0.2">
      <c r="C10113" s="465"/>
    </row>
    <row r="10114" spans="3:3" x14ac:dyDescent="0.2">
      <c r="C10114" s="465"/>
    </row>
    <row r="10115" spans="3:3" x14ac:dyDescent="0.2">
      <c r="C10115" s="465"/>
    </row>
    <row r="10116" spans="3:3" x14ac:dyDescent="0.2">
      <c r="C10116" s="465"/>
    </row>
    <row r="10117" spans="3:3" x14ac:dyDescent="0.2">
      <c r="C10117" s="465"/>
    </row>
    <row r="10118" spans="3:3" x14ac:dyDescent="0.2">
      <c r="C10118" s="465"/>
    </row>
    <row r="10119" spans="3:3" x14ac:dyDescent="0.2">
      <c r="C10119" s="465"/>
    </row>
    <row r="10120" spans="3:3" x14ac:dyDescent="0.2">
      <c r="C10120" s="465"/>
    </row>
    <row r="10121" spans="3:3" x14ac:dyDescent="0.2">
      <c r="C10121" s="465"/>
    </row>
    <row r="10122" spans="3:3" x14ac:dyDescent="0.2">
      <c r="C10122" s="465"/>
    </row>
    <row r="10123" spans="3:3" x14ac:dyDescent="0.2">
      <c r="C10123" s="465"/>
    </row>
    <row r="10124" spans="3:3" x14ac:dyDescent="0.2">
      <c r="C10124" s="465"/>
    </row>
    <row r="10125" spans="3:3" x14ac:dyDescent="0.2">
      <c r="C10125" s="465"/>
    </row>
    <row r="10126" spans="3:3" x14ac:dyDescent="0.2">
      <c r="C10126" s="465"/>
    </row>
    <row r="10127" spans="3:3" x14ac:dyDescent="0.2">
      <c r="C10127" s="465"/>
    </row>
    <row r="10128" spans="3:3" x14ac:dyDescent="0.2">
      <c r="C10128" s="465"/>
    </row>
    <row r="10129" spans="3:3" x14ac:dyDescent="0.2">
      <c r="C10129" s="465"/>
    </row>
    <row r="10130" spans="3:3" x14ac:dyDescent="0.2">
      <c r="C10130" s="465"/>
    </row>
    <row r="10131" spans="3:3" x14ac:dyDescent="0.2">
      <c r="C10131" s="465"/>
    </row>
    <row r="10132" spans="3:3" x14ac:dyDescent="0.2">
      <c r="C10132" s="465"/>
    </row>
    <row r="10133" spans="3:3" x14ac:dyDescent="0.2">
      <c r="C10133" s="465"/>
    </row>
    <row r="10134" spans="3:3" x14ac:dyDescent="0.2">
      <c r="C10134" s="465"/>
    </row>
    <row r="10135" spans="3:3" x14ac:dyDescent="0.2">
      <c r="C10135" s="465"/>
    </row>
    <row r="10136" spans="3:3" x14ac:dyDescent="0.2">
      <c r="C10136" s="465"/>
    </row>
    <row r="10137" spans="3:3" x14ac:dyDescent="0.2">
      <c r="C10137" s="465"/>
    </row>
    <row r="10138" spans="3:3" x14ac:dyDescent="0.2">
      <c r="C10138" s="465"/>
    </row>
    <row r="10139" spans="3:3" x14ac:dyDescent="0.2">
      <c r="C10139" s="465"/>
    </row>
    <row r="10140" spans="3:3" x14ac:dyDescent="0.2">
      <c r="C10140" s="465"/>
    </row>
    <row r="10141" spans="3:3" x14ac:dyDescent="0.2">
      <c r="C10141" s="465"/>
    </row>
    <row r="10142" spans="3:3" x14ac:dyDescent="0.2">
      <c r="C10142" s="465"/>
    </row>
    <row r="10143" spans="3:3" x14ac:dyDescent="0.2">
      <c r="C10143" s="465"/>
    </row>
    <row r="10144" spans="3:3" x14ac:dyDescent="0.2">
      <c r="C10144" s="465"/>
    </row>
    <row r="10145" spans="3:3" x14ac:dyDescent="0.2">
      <c r="C10145" s="465"/>
    </row>
    <row r="10146" spans="3:3" x14ac:dyDescent="0.2">
      <c r="C10146" s="465"/>
    </row>
    <row r="10147" spans="3:3" x14ac:dyDescent="0.2">
      <c r="C10147" s="465"/>
    </row>
    <row r="10148" spans="3:3" x14ac:dyDescent="0.2">
      <c r="C10148" s="465"/>
    </row>
    <row r="10149" spans="3:3" x14ac:dyDescent="0.2">
      <c r="C10149" s="465"/>
    </row>
    <row r="10150" spans="3:3" x14ac:dyDescent="0.2">
      <c r="C10150" s="465"/>
    </row>
    <row r="10151" spans="3:3" x14ac:dyDescent="0.2">
      <c r="C10151" s="465"/>
    </row>
    <row r="10152" spans="3:3" x14ac:dyDescent="0.2">
      <c r="C10152" s="465"/>
    </row>
    <row r="10153" spans="3:3" x14ac:dyDescent="0.2">
      <c r="C10153" s="465"/>
    </row>
    <row r="10154" spans="3:3" x14ac:dyDescent="0.2">
      <c r="C10154" s="465"/>
    </row>
    <row r="10155" spans="3:3" x14ac:dyDescent="0.2">
      <c r="C10155" s="465"/>
    </row>
    <row r="10156" spans="3:3" x14ac:dyDescent="0.2">
      <c r="C10156" s="465"/>
    </row>
    <row r="10157" spans="3:3" x14ac:dyDescent="0.2">
      <c r="C10157" s="465"/>
    </row>
    <row r="10158" spans="3:3" x14ac:dyDescent="0.2">
      <c r="C10158" s="465"/>
    </row>
    <row r="10159" spans="3:3" x14ac:dyDescent="0.2">
      <c r="C10159" s="465"/>
    </row>
    <row r="10160" spans="3:3" x14ac:dyDescent="0.2">
      <c r="C10160" s="465"/>
    </row>
    <row r="10161" spans="3:3" x14ac:dyDescent="0.2">
      <c r="C10161" s="465"/>
    </row>
    <row r="10162" spans="3:3" x14ac:dyDescent="0.2">
      <c r="C10162" s="465"/>
    </row>
    <row r="10163" spans="3:3" x14ac:dyDescent="0.2">
      <c r="C10163" s="465"/>
    </row>
    <row r="10164" spans="3:3" x14ac:dyDescent="0.2">
      <c r="C10164" s="465"/>
    </row>
    <row r="10165" spans="3:3" x14ac:dyDescent="0.2">
      <c r="C10165" s="465"/>
    </row>
    <row r="10166" spans="3:3" x14ac:dyDescent="0.2">
      <c r="C10166" s="465"/>
    </row>
    <row r="10167" spans="3:3" x14ac:dyDescent="0.2">
      <c r="C10167" s="465"/>
    </row>
    <row r="10168" spans="3:3" x14ac:dyDescent="0.2">
      <c r="C10168" s="465"/>
    </row>
    <row r="10169" spans="3:3" x14ac:dyDescent="0.2">
      <c r="C10169" s="465"/>
    </row>
    <row r="10170" spans="3:3" x14ac:dyDescent="0.2">
      <c r="C10170" s="465"/>
    </row>
    <row r="10171" spans="3:3" x14ac:dyDescent="0.2">
      <c r="C10171" s="465"/>
    </row>
    <row r="10172" spans="3:3" x14ac:dyDescent="0.2">
      <c r="C10172" s="465"/>
    </row>
    <row r="10173" spans="3:3" x14ac:dyDescent="0.2">
      <c r="C10173" s="465"/>
    </row>
    <row r="10174" spans="3:3" x14ac:dyDescent="0.2">
      <c r="C10174" s="465"/>
    </row>
    <row r="10175" spans="3:3" x14ac:dyDescent="0.2">
      <c r="C10175" s="465"/>
    </row>
    <row r="10176" spans="3:3" x14ac:dyDescent="0.2">
      <c r="C10176" s="465"/>
    </row>
    <row r="10177" spans="3:3" x14ac:dyDescent="0.2">
      <c r="C10177" s="465"/>
    </row>
    <row r="10178" spans="3:3" x14ac:dyDescent="0.2">
      <c r="C10178" s="465"/>
    </row>
    <row r="10179" spans="3:3" x14ac:dyDescent="0.2">
      <c r="C10179" s="465"/>
    </row>
    <row r="10180" spans="3:3" x14ac:dyDescent="0.2">
      <c r="C10180" s="465"/>
    </row>
    <row r="10181" spans="3:3" x14ac:dyDescent="0.2">
      <c r="C10181" s="465"/>
    </row>
    <row r="10182" spans="3:3" x14ac:dyDescent="0.2">
      <c r="C10182" s="465"/>
    </row>
    <row r="10183" spans="3:3" x14ac:dyDescent="0.2">
      <c r="C10183" s="465"/>
    </row>
    <row r="10184" spans="3:3" x14ac:dyDescent="0.2">
      <c r="C10184" s="465"/>
    </row>
    <row r="10185" spans="3:3" x14ac:dyDescent="0.2">
      <c r="C10185" s="465"/>
    </row>
    <row r="10186" spans="3:3" x14ac:dyDescent="0.2">
      <c r="C10186" s="465"/>
    </row>
    <row r="10187" spans="3:3" x14ac:dyDescent="0.2">
      <c r="C10187" s="465"/>
    </row>
    <row r="10188" spans="3:3" x14ac:dyDescent="0.2">
      <c r="C10188" s="465"/>
    </row>
    <row r="10189" spans="3:3" x14ac:dyDescent="0.2">
      <c r="C10189" s="465"/>
    </row>
    <row r="10190" spans="3:3" x14ac:dyDescent="0.2">
      <c r="C10190" s="465"/>
    </row>
    <row r="10191" spans="3:3" x14ac:dyDescent="0.2">
      <c r="C10191" s="465"/>
    </row>
    <row r="10192" spans="3:3" x14ac:dyDescent="0.2">
      <c r="C10192" s="465"/>
    </row>
    <row r="10193" spans="3:3" x14ac:dyDescent="0.2">
      <c r="C10193" s="465"/>
    </row>
    <row r="10194" spans="3:3" x14ac:dyDescent="0.2">
      <c r="C10194" s="465"/>
    </row>
    <row r="10195" spans="3:3" x14ac:dyDescent="0.2">
      <c r="C10195" s="465"/>
    </row>
    <row r="10196" spans="3:3" x14ac:dyDescent="0.2">
      <c r="C10196" s="465"/>
    </row>
    <row r="10197" spans="3:3" x14ac:dyDescent="0.2">
      <c r="C10197" s="465"/>
    </row>
    <row r="10198" spans="3:3" x14ac:dyDescent="0.2">
      <c r="C10198" s="465"/>
    </row>
    <row r="10199" spans="3:3" x14ac:dyDescent="0.2">
      <c r="C10199" s="465"/>
    </row>
    <row r="10200" spans="3:3" x14ac:dyDescent="0.2">
      <c r="C10200" s="465"/>
    </row>
    <row r="10201" spans="3:3" x14ac:dyDescent="0.2">
      <c r="C10201" s="465"/>
    </row>
    <row r="10202" spans="3:3" x14ac:dyDescent="0.2">
      <c r="C10202" s="465"/>
    </row>
    <row r="10203" spans="3:3" x14ac:dyDescent="0.2">
      <c r="C10203" s="465"/>
    </row>
    <row r="10204" spans="3:3" x14ac:dyDescent="0.2">
      <c r="C10204" s="465"/>
    </row>
    <row r="10205" spans="3:3" x14ac:dyDescent="0.2">
      <c r="C10205" s="465"/>
    </row>
    <row r="10206" spans="3:3" x14ac:dyDescent="0.2">
      <c r="C10206" s="465"/>
    </row>
    <row r="10207" spans="3:3" x14ac:dyDescent="0.2">
      <c r="C10207" s="465"/>
    </row>
    <row r="10208" spans="3:3" x14ac:dyDescent="0.2">
      <c r="C10208" s="465"/>
    </row>
    <row r="10209" spans="3:3" x14ac:dyDescent="0.2">
      <c r="C10209" s="465"/>
    </row>
    <row r="10210" spans="3:3" x14ac:dyDescent="0.2">
      <c r="C10210" s="465"/>
    </row>
    <row r="10211" spans="3:3" x14ac:dyDescent="0.2">
      <c r="C10211" s="465"/>
    </row>
    <row r="10212" spans="3:3" x14ac:dyDescent="0.2">
      <c r="C10212" s="465"/>
    </row>
    <row r="10213" spans="3:3" x14ac:dyDescent="0.2">
      <c r="C10213" s="465"/>
    </row>
    <row r="10214" spans="3:3" x14ac:dyDescent="0.2">
      <c r="C10214" s="465"/>
    </row>
    <row r="10215" spans="3:3" x14ac:dyDescent="0.2">
      <c r="C10215" s="465"/>
    </row>
    <row r="10216" spans="3:3" x14ac:dyDescent="0.2">
      <c r="C10216" s="465"/>
    </row>
    <row r="10217" spans="3:3" x14ac:dyDescent="0.2">
      <c r="C10217" s="465"/>
    </row>
    <row r="10218" spans="3:3" x14ac:dyDescent="0.2">
      <c r="C10218" s="465"/>
    </row>
    <row r="10219" spans="3:3" x14ac:dyDescent="0.2">
      <c r="C10219" s="465"/>
    </row>
    <row r="10220" spans="3:3" x14ac:dyDescent="0.2">
      <c r="C10220" s="465"/>
    </row>
    <row r="10221" spans="3:3" x14ac:dyDescent="0.2">
      <c r="C10221" s="465"/>
    </row>
    <row r="10222" spans="3:3" x14ac:dyDescent="0.2">
      <c r="C10222" s="465"/>
    </row>
    <row r="10223" spans="3:3" x14ac:dyDescent="0.2">
      <c r="C10223" s="465"/>
    </row>
    <row r="10224" spans="3:3" x14ac:dyDescent="0.2">
      <c r="C10224" s="465"/>
    </row>
    <row r="10225" spans="3:3" x14ac:dyDescent="0.2">
      <c r="C10225" s="465"/>
    </row>
    <row r="10226" spans="3:3" x14ac:dyDescent="0.2">
      <c r="C10226" s="465"/>
    </row>
    <row r="10227" spans="3:3" x14ac:dyDescent="0.2">
      <c r="C10227" s="465"/>
    </row>
    <row r="10228" spans="3:3" x14ac:dyDescent="0.2">
      <c r="C10228" s="465"/>
    </row>
    <row r="10229" spans="3:3" x14ac:dyDescent="0.2">
      <c r="C10229" s="465"/>
    </row>
    <row r="10230" spans="3:3" x14ac:dyDescent="0.2">
      <c r="C10230" s="465"/>
    </row>
    <row r="10231" spans="3:3" x14ac:dyDescent="0.2">
      <c r="C10231" s="465"/>
    </row>
    <row r="10232" spans="3:3" x14ac:dyDescent="0.2">
      <c r="C10232" s="465"/>
    </row>
    <row r="10233" spans="3:3" x14ac:dyDescent="0.2">
      <c r="C10233" s="465"/>
    </row>
    <row r="10234" spans="3:3" x14ac:dyDescent="0.2">
      <c r="C10234" s="465"/>
    </row>
    <row r="10235" spans="3:3" x14ac:dyDescent="0.2">
      <c r="C10235" s="465"/>
    </row>
    <row r="10236" spans="3:3" x14ac:dyDescent="0.2">
      <c r="C10236" s="465"/>
    </row>
    <row r="10237" spans="3:3" x14ac:dyDescent="0.2">
      <c r="C10237" s="465"/>
    </row>
    <row r="10238" spans="3:3" x14ac:dyDescent="0.2">
      <c r="C10238" s="465"/>
    </row>
    <row r="10239" spans="3:3" x14ac:dyDescent="0.2">
      <c r="C10239" s="465"/>
    </row>
    <row r="10240" spans="3:3" x14ac:dyDescent="0.2">
      <c r="C10240" s="465"/>
    </row>
    <row r="10241" spans="3:3" x14ac:dyDescent="0.2">
      <c r="C10241" s="465"/>
    </row>
    <row r="10242" spans="3:3" x14ac:dyDescent="0.2">
      <c r="C10242" s="465"/>
    </row>
    <row r="10243" spans="3:3" x14ac:dyDescent="0.2">
      <c r="C10243" s="465"/>
    </row>
    <row r="10244" spans="3:3" x14ac:dyDescent="0.2">
      <c r="C10244" s="465"/>
    </row>
    <row r="10245" spans="3:3" x14ac:dyDescent="0.2">
      <c r="C10245" s="465"/>
    </row>
    <row r="10246" spans="3:3" x14ac:dyDescent="0.2">
      <c r="C10246" s="465"/>
    </row>
    <row r="10247" spans="3:3" x14ac:dyDescent="0.2">
      <c r="C10247" s="465"/>
    </row>
    <row r="10248" spans="3:3" x14ac:dyDescent="0.2">
      <c r="C10248" s="465"/>
    </row>
    <row r="10249" spans="3:3" x14ac:dyDescent="0.2">
      <c r="C10249" s="465"/>
    </row>
    <row r="10250" spans="3:3" x14ac:dyDescent="0.2">
      <c r="C10250" s="465"/>
    </row>
    <row r="10251" spans="3:3" x14ac:dyDescent="0.2">
      <c r="C10251" s="465"/>
    </row>
    <row r="10252" spans="3:3" x14ac:dyDescent="0.2">
      <c r="C10252" s="465"/>
    </row>
    <row r="10253" spans="3:3" x14ac:dyDescent="0.2">
      <c r="C10253" s="465"/>
    </row>
    <row r="10254" spans="3:3" x14ac:dyDescent="0.2">
      <c r="C10254" s="465"/>
    </row>
    <row r="10255" spans="3:3" x14ac:dyDescent="0.2">
      <c r="C10255" s="465"/>
    </row>
    <row r="10256" spans="3:3" x14ac:dyDescent="0.2">
      <c r="C10256" s="465"/>
    </row>
    <row r="10257" spans="3:3" x14ac:dyDescent="0.2">
      <c r="C10257" s="465"/>
    </row>
    <row r="10258" spans="3:3" x14ac:dyDescent="0.2">
      <c r="C10258" s="465"/>
    </row>
    <row r="10259" spans="3:3" x14ac:dyDescent="0.2">
      <c r="C10259" s="465"/>
    </row>
    <row r="10260" spans="3:3" x14ac:dyDescent="0.2">
      <c r="C10260" s="465"/>
    </row>
    <row r="10261" spans="3:3" x14ac:dyDescent="0.2">
      <c r="C10261" s="465"/>
    </row>
    <row r="10262" spans="3:3" x14ac:dyDescent="0.2">
      <c r="C10262" s="465"/>
    </row>
    <row r="10263" spans="3:3" x14ac:dyDescent="0.2">
      <c r="C10263" s="465"/>
    </row>
    <row r="10264" spans="3:3" x14ac:dyDescent="0.2">
      <c r="C10264" s="465"/>
    </row>
    <row r="10265" spans="3:3" x14ac:dyDescent="0.2">
      <c r="C10265" s="465"/>
    </row>
    <row r="10266" spans="3:3" x14ac:dyDescent="0.2">
      <c r="C10266" s="465"/>
    </row>
    <row r="10267" spans="3:3" x14ac:dyDescent="0.2">
      <c r="C10267" s="465"/>
    </row>
    <row r="10268" spans="3:3" x14ac:dyDescent="0.2">
      <c r="C10268" s="465"/>
    </row>
    <row r="10269" spans="3:3" x14ac:dyDescent="0.2">
      <c r="C10269" s="465"/>
    </row>
    <row r="10270" spans="3:3" x14ac:dyDescent="0.2">
      <c r="C10270" s="465"/>
    </row>
    <row r="10271" spans="3:3" x14ac:dyDescent="0.2">
      <c r="C10271" s="465"/>
    </row>
    <row r="10272" spans="3:3" x14ac:dyDescent="0.2">
      <c r="C10272" s="465"/>
    </row>
    <row r="10273" spans="3:3" x14ac:dyDescent="0.2">
      <c r="C10273" s="465"/>
    </row>
    <row r="10274" spans="3:3" x14ac:dyDescent="0.2">
      <c r="C10274" s="465"/>
    </row>
    <row r="10275" spans="3:3" x14ac:dyDescent="0.2">
      <c r="C10275" s="465"/>
    </row>
    <row r="10276" spans="3:3" x14ac:dyDescent="0.2">
      <c r="C10276" s="465"/>
    </row>
    <row r="10277" spans="3:3" x14ac:dyDescent="0.2">
      <c r="C10277" s="465"/>
    </row>
    <row r="10278" spans="3:3" x14ac:dyDescent="0.2">
      <c r="C10278" s="465"/>
    </row>
    <row r="10279" spans="3:3" x14ac:dyDescent="0.2">
      <c r="C10279" s="465"/>
    </row>
    <row r="10280" spans="3:3" x14ac:dyDescent="0.2">
      <c r="C10280" s="465"/>
    </row>
    <row r="10281" spans="3:3" x14ac:dyDescent="0.2">
      <c r="C10281" s="465"/>
    </row>
    <row r="10282" spans="3:3" x14ac:dyDescent="0.2">
      <c r="C10282" s="465"/>
    </row>
    <row r="10283" spans="3:3" x14ac:dyDescent="0.2">
      <c r="C10283" s="465"/>
    </row>
    <row r="10284" spans="3:3" x14ac:dyDescent="0.2">
      <c r="C10284" s="465"/>
    </row>
    <row r="10285" spans="3:3" x14ac:dyDescent="0.2">
      <c r="C10285" s="465"/>
    </row>
    <row r="10286" spans="3:3" x14ac:dyDescent="0.2">
      <c r="C10286" s="465"/>
    </row>
    <row r="10287" spans="3:3" x14ac:dyDescent="0.2">
      <c r="C10287" s="465"/>
    </row>
    <row r="10288" spans="3:3" x14ac:dyDescent="0.2">
      <c r="C10288" s="465"/>
    </row>
    <row r="10289" spans="3:3" x14ac:dyDescent="0.2">
      <c r="C10289" s="465"/>
    </row>
    <row r="10290" spans="3:3" x14ac:dyDescent="0.2">
      <c r="C10290" s="465"/>
    </row>
    <row r="10291" spans="3:3" x14ac:dyDescent="0.2">
      <c r="C10291" s="465"/>
    </row>
    <row r="10292" spans="3:3" x14ac:dyDescent="0.2">
      <c r="C10292" s="465"/>
    </row>
    <row r="10293" spans="3:3" x14ac:dyDescent="0.2">
      <c r="C10293" s="465"/>
    </row>
    <row r="10294" spans="3:3" x14ac:dyDescent="0.2">
      <c r="C10294" s="465"/>
    </row>
    <row r="10295" spans="3:3" x14ac:dyDescent="0.2">
      <c r="C10295" s="465"/>
    </row>
    <row r="10296" spans="3:3" x14ac:dyDescent="0.2">
      <c r="C10296" s="465"/>
    </row>
    <row r="10297" spans="3:3" x14ac:dyDescent="0.2">
      <c r="C10297" s="465"/>
    </row>
    <row r="10298" spans="3:3" x14ac:dyDescent="0.2">
      <c r="C10298" s="465"/>
    </row>
    <row r="10299" spans="3:3" x14ac:dyDescent="0.2">
      <c r="C10299" s="465"/>
    </row>
    <row r="10300" spans="3:3" x14ac:dyDescent="0.2">
      <c r="C10300" s="465"/>
    </row>
    <row r="10301" spans="3:3" x14ac:dyDescent="0.2">
      <c r="C10301" s="465"/>
    </row>
    <row r="10302" spans="3:3" x14ac:dyDescent="0.2">
      <c r="C10302" s="465"/>
    </row>
    <row r="10303" spans="3:3" x14ac:dyDescent="0.2">
      <c r="C10303" s="465"/>
    </row>
    <row r="10304" spans="3:3" x14ac:dyDescent="0.2">
      <c r="C10304" s="465"/>
    </row>
    <row r="10305" spans="3:3" x14ac:dyDescent="0.2">
      <c r="C10305" s="465"/>
    </row>
    <row r="10306" spans="3:3" x14ac:dyDescent="0.2">
      <c r="C10306" s="465"/>
    </row>
    <row r="10307" spans="3:3" x14ac:dyDescent="0.2">
      <c r="C10307" s="465"/>
    </row>
    <row r="10308" spans="3:3" x14ac:dyDescent="0.2">
      <c r="C10308" s="465"/>
    </row>
    <row r="10309" spans="3:3" x14ac:dyDescent="0.2">
      <c r="C10309" s="465"/>
    </row>
    <row r="10310" spans="3:3" x14ac:dyDescent="0.2">
      <c r="C10310" s="465"/>
    </row>
    <row r="10311" spans="3:3" x14ac:dyDescent="0.2">
      <c r="C10311" s="465"/>
    </row>
    <row r="10312" spans="3:3" x14ac:dyDescent="0.2">
      <c r="C10312" s="465"/>
    </row>
    <row r="10313" spans="3:3" x14ac:dyDescent="0.2">
      <c r="C10313" s="465"/>
    </row>
    <row r="10314" spans="3:3" x14ac:dyDescent="0.2">
      <c r="C10314" s="465"/>
    </row>
    <row r="10315" spans="3:3" x14ac:dyDescent="0.2">
      <c r="C10315" s="465"/>
    </row>
    <row r="10316" spans="3:3" x14ac:dyDescent="0.2">
      <c r="C10316" s="465"/>
    </row>
    <row r="10317" spans="3:3" x14ac:dyDescent="0.2">
      <c r="C10317" s="465"/>
    </row>
    <row r="10318" spans="3:3" x14ac:dyDescent="0.2">
      <c r="C10318" s="465"/>
    </row>
    <row r="10319" spans="3:3" x14ac:dyDescent="0.2">
      <c r="C10319" s="465"/>
    </row>
    <row r="10320" spans="3:3" x14ac:dyDescent="0.2">
      <c r="C10320" s="465"/>
    </row>
    <row r="10321" spans="3:3" x14ac:dyDescent="0.2">
      <c r="C10321" s="465"/>
    </row>
    <row r="10322" spans="3:3" x14ac:dyDescent="0.2">
      <c r="C10322" s="465"/>
    </row>
    <row r="10323" spans="3:3" x14ac:dyDescent="0.2">
      <c r="C10323" s="465"/>
    </row>
    <row r="10324" spans="3:3" x14ac:dyDescent="0.2">
      <c r="C10324" s="465"/>
    </row>
    <row r="10325" spans="3:3" x14ac:dyDescent="0.2">
      <c r="C10325" s="465"/>
    </row>
    <row r="10326" spans="3:3" x14ac:dyDescent="0.2">
      <c r="C10326" s="465"/>
    </row>
    <row r="10327" spans="3:3" x14ac:dyDescent="0.2">
      <c r="C10327" s="465"/>
    </row>
    <row r="10328" spans="3:3" x14ac:dyDescent="0.2">
      <c r="C10328" s="465"/>
    </row>
    <row r="10329" spans="3:3" x14ac:dyDescent="0.2">
      <c r="C10329" s="465"/>
    </row>
    <row r="10330" spans="3:3" x14ac:dyDescent="0.2">
      <c r="C10330" s="465"/>
    </row>
    <row r="10331" spans="3:3" x14ac:dyDescent="0.2">
      <c r="C10331" s="465"/>
    </row>
    <row r="10332" spans="3:3" x14ac:dyDescent="0.2">
      <c r="C10332" s="465"/>
    </row>
    <row r="10333" spans="3:3" x14ac:dyDescent="0.2">
      <c r="C10333" s="465"/>
    </row>
    <row r="10334" spans="3:3" x14ac:dyDescent="0.2">
      <c r="C10334" s="465"/>
    </row>
    <row r="10335" spans="3:3" x14ac:dyDescent="0.2">
      <c r="C10335" s="465"/>
    </row>
    <row r="10336" spans="3:3" x14ac:dyDescent="0.2">
      <c r="C10336" s="465"/>
    </row>
    <row r="10337" spans="3:3" x14ac:dyDescent="0.2">
      <c r="C10337" s="465"/>
    </row>
    <row r="10338" spans="3:3" x14ac:dyDescent="0.2">
      <c r="C10338" s="465"/>
    </row>
    <row r="10339" spans="3:3" x14ac:dyDescent="0.2">
      <c r="C10339" s="465"/>
    </row>
    <row r="10340" spans="3:3" x14ac:dyDescent="0.2">
      <c r="C10340" s="465"/>
    </row>
    <row r="10341" spans="3:3" x14ac:dyDescent="0.2">
      <c r="C10341" s="465"/>
    </row>
    <row r="10342" spans="3:3" x14ac:dyDescent="0.2">
      <c r="C10342" s="465"/>
    </row>
    <row r="10343" spans="3:3" x14ac:dyDescent="0.2">
      <c r="C10343" s="465"/>
    </row>
    <row r="10344" spans="3:3" x14ac:dyDescent="0.2">
      <c r="C10344" s="465"/>
    </row>
    <row r="10345" spans="3:3" x14ac:dyDescent="0.2">
      <c r="C10345" s="465"/>
    </row>
    <row r="10346" spans="3:3" x14ac:dyDescent="0.2">
      <c r="C10346" s="465"/>
    </row>
    <row r="10347" spans="3:3" x14ac:dyDescent="0.2">
      <c r="C10347" s="465"/>
    </row>
    <row r="10348" spans="3:3" x14ac:dyDescent="0.2">
      <c r="C10348" s="465"/>
    </row>
    <row r="10349" spans="3:3" x14ac:dyDescent="0.2">
      <c r="C10349" s="465"/>
    </row>
    <row r="10350" spans="3:3" x14ac:dyDescent="0.2">
      <c r="C10350" s="465"/>
    </row>
    <row r="10351" spans="3:3" x14ac:dyDescent="0.2">
      <c r="C10351" s="465"/>
    </row>
    <row r="10352" spans="3:3" x14ac:dyDescent="0.2">
      <c r="C10352" s="465"/>
    </row>
    <row r="10353" spans="3:3" x14ac:dyDescent="0.2">
      <c r="C10353" s="465"/>
    </row>
    <row r="10354" spans="3:3" x14ac:dyDescent="0.2">
      <c r="C10354" s="465"/>
    </row>
    <row r="10355" spans="3:3" x14ac:dyDescent="0.2">
      <c r="C10355" s="465"/>
    </row>
    <row r="10356" spans="3:3" x14ac:dyDescent="0.2">
      <c r="C10356" s="465"/>
    </row>
    <row r="10357" spans="3:3" x14ac:dyDescent="0.2">
      <c r="C10357" s="465"/>
    </row>
    <row r="10358" spans="3:3" x14ac:dyDescent="0.2">
      <c r="C10358" s="465"/>
    </row>
    <row r="10359" spans="3:3" x14ac:dyDescent="0.2">
      <c r="C10359" s="465"/>
    </row>
    <row r="10360" spans="3:3" x14ac:dyDescent="0.2">
      <c r="C10360" s="465"/>
    </row>
    <row r="10361" spans="3:3" x14ac:dyDescent="0.2">
      <c r="C10361" s="465"/>
    </row>
    <row r="10362" spans="3:3" x14ac:dyDescent="0.2">
      <c r="C10362" s="465"/>
    </row>
    <row r="10363" spans="3:3" x14ac:dyDescent="0.2">
      <c r="C10363" s="465"/>
    </row>
    <row r="10364" spans="3:3" x14ac:dyDescent="0.2">
      <c r="C10364" s="465"/>
    </row>
    <row r="10365" spans="3:3" x14ac:dyDescent="0.2">
      <c r="C10365" s="465"/>
    </row>
    <row r="10366" spans="3:3" x14ac:dyDescent="0.2">
      <c r="C10366" s="465"/>
    </row>
    <row r="10367" spans="3:3" x14ac:dyDescent="0.2">
      <c r="C10367" s="465"/>
    </row>
    <row r="10368" spans="3:3" x14ac:dyDescent="0.2">
      <c r="C10368" s="465"/>
    </row>
    <row r="10369" spans="3:3" x14ac:dyDescent="0.2">
      <c r="C10369" s="465"/>
    </row>
    <row r="10370" spans="3:3" x14ac:dyDescent="0.2">
      <c r="C10370" s="465"/>
    </row>
    <row r="10371" spans="3:3" x14ac:dyDescent="0.2">
      <c r="C10371" s="465"/>
    </row>
    <row r="10372" spans="3:3" x14ac:dyDescent="0.2">
      <c r="C10372" s="465"/>
    </row>
    <row r="10373" spans="3:3" x14ac:dyDescent="0.2">
      <c r="C10373" s="465"/>
    </row>
    <row r="10374" spans="3:3" x14ac:dyDescent="0.2">
      <c r="C10374" s="465"/>
    </row>
    <row r="10375" spans="3:3" x14ac:dyDescent="0.2">
      <c r="C10375" s="465"/>
    </row>
    <row r="10376" spans="3:3" x14ac:dyDescent="0.2">
      <c r="C10376" s="465"/>
    </row>
    <row r="10377" spans="3:3" x14ac:dyDescent="0.2">
      <c r="C10377" s="465"/>
    </row>
    <row r="10378" spans="3:3" x14ac:dyDescent="0.2">
      <c r="C10378" s="465"/>
    </row>
    <row r="10379" spans="3:3" x14ac:dyDescent="0.2">
      <c r="C10379" s="465"/>
    </row>
    <row r="10380" spans="3:3" x14ac:dyDescent="0.2">
      <c r="C10380" s="465"/>
    </row>
    <row r="10381" spans="3:3" x14ac:dyDescent="0.2">
      <c r="C10381" s="465"/>
    </row>
    <row r="10382" spans="3:3" x14ac:dyDescent="0.2">
      <c r="C10382" s="465"/>
    </row>
    <row r="10383" spans="3:3" x14ac:dyDescent="0.2">
      <c r="C10383" s="465"/>
    </row>
    <row r="10384" spans="3:3" x14ac:dyDescent="0.2">
      <c r="C10384" s="465"/>
    </row>
    <row r="10385" spans="3:3" x14ac:dyDescent="0.2">
      <c r="C10385" s="465"/>
    </row>
    <row r="10386" spans="3:3" x14ac:dyDescent="0.2">
      <c r="C10386" s="465"/>
    </row>
    <row r="10387" spans="3:3" x14ac:dyDescent="0.2">
      <c r="C10387" s="465"/>
    </row>
    <row r="10388" spans="3:3" x14ac:dyDescent="0.2">
      <c r="C10388" s="465"/>
    </row>
    <row r="10389" spans="3:3" x14ac:dyDescent="0.2">
      <c r="C10389" s="465"/>
    </row>
    <row r="10390" spans="3:3" x14ac:dyDescent="0.2">
      <c r="C10390" s="465"/>
    </row>
    <row r="10391" spans="3:3" x14ac:dyDescent="0.2">
      <c r="C10391" s="465"/>
    </row>
    <row r="10392" spans="3:3" x14ac:dyDescent="0.2">
      <c r="C10392" s="465"/>
    </row>
    <row r="10393" spans="3:3" x14ac:dyDescent="0.2">
      <c r="C10393" s="465"/>
    </row>
    <row r="10394" spans="3:3" x14ac:dyDescent="0.2">
      <c r="C10394" s="465"/>
    </row>
    <row r="10395" spans="3:3" x14ac:dyDescent="0.2">
      <c r="C10395" s="465"/>
    </row>
    <row r="10396" spans="3:3" x14ac:dyDescent="0.2">
      <c r="C10396" s="465"/>
    </row>
    <row r="10397" spans="3:3" x14ac:dyDescent="0.2">
      <c r="C10397" s="465"/>
    </row>
    <row r="10398" spans="3:3" x14ac:dyDescent="0.2">
      <c r="C10398" s="465"/>
    </row>
    <row r="10399" spans="3:3" x14ac:dyDescent="0.2">
      <c r="C10399" s="465"/>
    </row>
    <row r="10400" spans="3:3" x14ac:dyDescent="0.2">
      <c r="C10400" s="465"/>
    </row>
    <row r="10401" spans="3:3" x14ac:dyDescent="0.2">
      <c r="C10401" s="465"/>
    </row>
    <row r="10402" spans="3:3" x14ac:dyDescent="0.2">
      <c r="C10402" s="465"/>
    </row>
    <row r="10403" spans="3:3" x14ac:dyDescent="0.2">
      <c r="C10403" s="465"/>
    </row>
    <row r="10404" spans="3:3" x14ac:dyDescent="0.2">
      <c r="C10404" s="465"/>
    </row>
    <row r="10405" spans="3:3" x14ac:dyDescent="0.2">
      <c r="C10405" s="465"/>
    </row>
    <row r="10406" spans="3:3" x14ac:dyDescent="0.2">
      <c r="C10406" s="465"/>
    </row>
    <row r="10407" spans="3:3" x14ac:dyDescent="0.2">
      <c r="C10407" s="465"/>
    </row>
    <row r="10408" spans="3:3" x14ac:dyDescent="0.2">
      <c r="C10408" s="465"/>
    </row>
    <row r="10409" spans="3:3" x14ac:dyDescent="0.2">
      <c r="C10409" s="465"/>
    </row>
    <row r="10410" spans="3:3" x14ac:dyDescent="0.2">
      <c r="C10410" s="465"/>
    </row>
    <row r="10411" spans="3:3" x14ac:dyDescent="0.2">
      <c r="C10411" s="465"/>
    </row>
    <row r="10412" spans="3:3" x14ac:dyDescent="0.2">
      <c r="C10412" s="465"/>
    </row>
    <row r="10413" spans="3:3" x14ac:dyDescent="0.2">
      <c r="C10413" s="465"/>
    </row>
    <row r="10414" spans="3:3" x14ac:dyDescent="0.2">
      <c r="C10414" s="465"/>
    </row>
    <row r="10415" spans="3:3" x14ac:dyDescent="0.2">
      <c r="C10415" s="465"/>
    </row>
    <row r="10416" spans="3:3" x14ac:dyDescent="0.2">
      <c r="C10416" s="465"/>
    </row>
    <row r="10417" spans="3:3" x14ac:dyDescent="0.2">
      <c r="C10417" s="465"/>
    </row>
    <row r="10418" spans="3:3" x14ac:dyDescent="0.2">
      <c r="C10418" s="465"/>
    </row>
    <row r="10419" spans="3:3" x14ac:dyDescent="0.2">
      <c r="C10419" s="465"/>
    </row>
    <row r="10420" spans="3:3" x14ac:dyDescent="0.2">
      <c r="C10420" s="465"/>
    </row>
    <row r="10421" spans="3:3" x14ac:dyDescent="0.2">
      <c r="C10421" s="465"/>
    </row>
    <row r="10422" spans="3:3" x14ac:dyDescent="0.2">
      <c r="C10422" s="465"/>
    </row>
    <row r="10423" spans="3:3" x14ac:dyDescent="0.2">
      <c r="C10423" s="465"/>
    </row>
    <row r="10424" spans="3:3" x14ac:dyDescent="0.2">
      <c r="C10424" s="465"/>
    </row>
    <row r="10425" spans="3:3" x14ac:dyDescent="0.2">
      <c r="C10425" s="465"/>
    </row>
    <row r="10426" spans="3:3" x14ac:dyDescent="0.2">
      <c r="C10426" s="465"/>
    </row>
    <row r="10427" spans="3:3" x14ac:dyDescent="0.2">
      <c r="C10427" s="465"/>
    </row>
    <row r="10428" spans="3:3" x14ac:dyDescent="0.2">
      <c r="C10428" s="465"/>
    </row>
    <row r="10429" spans="3:3" x14ac:dyDescent="0.2">
      <c r="C10429" s="465"/>
    </row>
    <row r="10430" spans="3:3" x14ac:dyDescent="0.2">
      <c r="C10430" s="465"/>
    </row>
    <row r="10431" spans="3:3" x14ac:dyDescent="0.2">
      <c r="C10431" s="465"/>
    </row>
    <row r="10432" spans="3:3" x14ac:dyDescent="0.2">
      <c r="C10432" s="465"/>
    </row>
    <row r="10433" spans="3:3" x14ac:dyDescent="0.2">
      <c r="C10433" s="465"/>
    </row>
    <row r="10434" spans="3:3" x14ac:dyDescent="0.2">
      <c r="C10434" s="465"/>
    </row>
    <row r="10435" spans="3:3" x14ac:dyDescent="0.2">
      <c r="C10435" s="465"/>
    </row>
    <row r="10436" spans="3:3" x14ac:dyDescent="0.2">
      <c r="C10436" s="465"/>
    </row>
    <row r="10437" spans="3:3" x14ac:dyDescent="0.2">
      <c r="C10437" s="465"/>
    </row>
    <row r="10438" spans="3:3" x14ac:dyDescent="0.2">
      <c r="C10438" s="465"/>
    </row>
    <row r="10439" spans="3:3" x14ac:dyDescent="0.2">
      <c r="C10439" s="465"/>
    </row>
    <row r="10440" spans="3:3" x14ac:dyDescent="0.2">
      <c r="C10440" s="465"/>
    </row>
    <row r="10441" spans="3:3" x14ac:dyDescent="0.2">
      <c r="C10441" s="465"/>
    </row>
    <row r="10442" spans="3:3" x14ac:dyDescent="0.2">
      <c r="C10442" s="465"/>
    </row>
    <row r="10443" spans="3:3" x14ac:dyDescent="0.2">
      <c r="C10443" s="465"/>
    </row>
    <row r="10444" spans="3:3" x14ac:dyDescent="0.2">
      <c r="C10444" s="465"/>
    </row>
    <row r="10445" spans="3:3" x14ac:dyDescent="0.2">
      <c r="C10445" s="465"/>
    </row>
    <row r="10446" spans="3:3" x14ac:dyDescent="0.2">
      <c r="C10446" s="465"/>
    </row>
    <row r="10447" spans="3:3" x14ac:dyDescent="0.2">
      <c r="C10447" s="465"/>
    </row>
    <row r="10448" spans="3:3" x14ac:dyDescent="0.2">
      <c r="C10448" s="465"/>
    </row>
    <row r="10449" spans="3:3" x14ac:dyDescent="0.2">
      <c r="C10449" s="465"/>
    </row>
    <row r="10450" spans="3:3" x14ac:dyDescent="0.2">
      <c r="C10450" s="465"/>
    </row>
    <row r="10451" spans="3:3" x14ac:dyDescent="0.2">
      <c r="C10451" s="465"/>
    </row>
    <row r="10452" spans="3:3" x14ac:dyDescent="0.2">
      <c r="C10452" s="465"/>
    </row>
    <row r="10453" spans="3:3" x14ac:dyDescent="0.2">
      <c r="C10453" s="465"/>
    </row>
    <row r="10454" spans="3:3" x14ac:dyDescent="0.2">
      <c r="C10454" s="465"/>
    </row>
    <row r="10455" spans="3:3" x14ac:dyDescent="0.2">
      <c r="C10455" s="465"/>
    </row>
    <row r="10456" spans="3:3" x14ac:dyDescent="0.2">
      <c r="C10456" s="465"/>
    </row>
    <row r="10457" spans="3:3" x14ac:dyDescent="0.2">
      <c r="C10457" s="465"/>
    </row>
    <row r="10458" spans="3:3" x14ac:dyDescent="0.2">
      <c r="C10458" s="465"/>
    </row>
    <row r="10459" spans="3:3" x14ac:dyDescent="0.2">
      <c r="C10459" s="465"/>
    </row>
    <row r="10460" spans="3:3" x14ac:dyDescent="0.2">
      <c r="C10460" s="465"/>
    </row>
    <row r="10461" spans="3:3" x14ac:dyDescent="0.2">
      <c r="C10461" s="465"/>
    </row>
    <row r="10462" spans="3:3" x14ac:dyDescent="0.2">
      <c r="C10462" s="465"/>
    </row>
    <row r="10463" spans="3:3" x14ac:dyDescent="0.2">
      <c r="C10463" s="465"/>
    </row>
    <row r="10464" spans="3:3" x14ac:dyDescent="0.2">
      <c r="C10464" s="465"/>
    </row>
    <row r="10465" spans="3:3" x14ac:dyDescent="0.2">
      <c r="C10465" s="465"/>
    </row>
    <row r="10466" spans="3:3" x14ac:dyDescent="0.2">
      <c r="C10466" s="465"/>
    </row>
    <row r="10467" spans="3:3" x14ac:dyDescent="0.2">
      <c r="C10467" s="465"/>
    </row>
    <row r="10468" spans="3:3" x14ac:dyDescent="0.2">
      <c r="C10468" s="465"/>
    </row>
    <row r="10469" spans="3:3" x14ac:dyDescent="0.2">
      <c r="C10469" s="465"/>
    </row>
    <row r="10470" spans="3:3" x14ac:dyDescent="0.2">
      <c r="C10470" s="465"/>
    </row>
    <row r="10471" spans="3:3" x14ac:dyDescent="0.2">
      <c r="C10471" s="465"/>
    </row>
    <row r="10472" spans="3:3" x14ac:dyDescent="0.2">
      <c r="C10472" s="465"/>
    </row>
    <row r="10473" spans="3:3" x14ac:dyDescent="0.2">
      <c r="C10473" s="465"/>
    </row>
    <row r="10474" spans="3:3" x14ac:dyDescent="0.2">
      <c r="C10474" s="465"/>
    </row>
    <row r="10475" spans="3:3" x14ac:dyDescent="0.2">
      <c r="C10475" s="465"/>
    </row>
    <row r="10476" spans="3:3" x14ac:dyDescent="0.2">
      <c r="C10476" s="465"/>
    </row>
    <row r="10477" spans="3:3" x14ac:dyDescent="0.2">
      <c r="C10477" s="465"/>
    </row>
    <row r="10478" spans="3:3" x14ac:dyDescent="0.2">
      <c r="C10478" s="465"/>
    </row>
    <row r="10479" spans="3:3" x14ac:dyDescent="0.2">
      <c r="C10479" s="465"/>
    </row>
    <row r="10480" spans="3:3" x14ac:dyDescent="0.2">
      <c r="C10480" s="465"/>
    </row>
    <row r="10481" spans="3:3" x14ac:dyDescent="0.2">
      <c r="C10481" s="465"/>
    </row>
    <row r="10482" spans="3:3" x14ac:dyDescent="0.2">
      <c r="C10482" s="465"/>
    </row>
    <row r="10483" spans="3:3" x14ac:dyDescent="0.2">
      <c r="C10483" s="465"/>
    </row>
    <row r="10484" spans="3:3" x14ac:dyDescent="0.2">
      <c r="C10484" s="465"/>
    </row>
    <row r="10485" spans="3:3" x14ac:dyDescent="0.2">
      <c r="C10485" s="465"/>
    </row>
    <row r="10486" spans="3:3" x14ac:dyDescent="0.2">
      <c r="C10486" s="465"/>
    </row>
    <row r="10487" spans="3:3" x14ac:dyDescent="0.2">
      <c r="C10487" s="465"/>
    </row>
    <row r="10488" spans="3:3" x14ac:dyDescent="0.2">
      <c r="C10488" s="465"/>
    </row>
    <row r="10489" spans="3:3" x14ac:dyDescent="0.2">
      <c r="C10489" s="465"/>
    </row>
    <row r="10490" spans="3:3" x14ac:dyDescent="0.2">
      <c r="C10490" s="465"/>
    </row>
    <row r="10491" spans="3:3" x14ac:dyDescent="0.2">
      <c r="C10491" s="465"/>
    </row>
    <row r="10492" spans="3:3" x14ac:dyDescent="0.2">
      <c r="C10492" s="465"/>
    </row>
    <row r="10493" spans="3:3" x14ac:dyDescent="0.2">
      <c r="C10493" s="465"/>
    </row>
    <row r="10494" spans="3:3" x14ac:dyDescent="0.2">
      <c r="C10494" s="465"/>
    </row>
    <row r="10495" spans="3:3" x14ac:dyDescent="0.2">
      <c r="C10495" s="465"/>
    </row>
    <row r="10496" spans="3:3" x14ac:dyDescent="0.2">
      <c r="C10496" s="465"/>
    </row>
    <row r="10497" spans="3:3" x14ac:dyDescent="0.2">
      <c r="C10497" s="465"/>
    </row>
    <row r="10498" spans="3:3" x14ac:dyDescent="0.2">
      <c r="C10498" s="465"/>
    </row>
    <row r="10499" spans="3:3" x14ac:dyDescent="0.2">
      <c r="C10499" s="465"/>
    </row>
    <row r="10500" spans="3:3" x14ac:dyDescent="0.2">
      <c r="C10500" s="465"/>
    </row>
    <row r="10501" spans="3:3" x14ac:dyDescent="0.2">
      <c r="C10501" s="465"/>
    </row>
    <row r="10502" spans="3:3" x14ac:dyDescent="0.2">
      <c r="C10502" s="465"/>
    </row>
    <row r="10503" spans="3:3" x14ac:dyDescent="0.2">
      <c r="C10503" s="465"/>
    </row>
    <row r="10504" spans="3:3" x14ac:dyDescent="0.2">
      <c r="C10504" s="465"/>
    </row>
    <row r="10505" spans="3:3" x14ac:dyDescent="0.2">
      <c r="C10505" s="465"/>
    </row>
    <row r="10506" spans="3:3" x14ac:dyDescent="0.2">
      <c r="C10506" s="465"/>
    </row>
    <row r="10507" spans="3:3" x14ac:dyDescent="0.2">
      <c r="C10507" s="465"/>
    </row>
    <row r="10508" spans="3:3" x14ac:dyDescent="0.2">
      <c r="C10508" s="465"/>
    </row>
    <row r="10509" spans="3:3" x14ac:dyDescent="0.2">
      <c r="C10509" s="465"/>
    </row>
    <row r="10510" spans="3:3" x14ac:dyDescent="0.2">
      <c r="C10510" s="465"/>
    </row>
    <row r="10511" spans="3:3" x14ac:dyDescent="0.2">
      <c r="C10511" s="465"/>
    </row>
    <row r="10512" spans="3:3" x14ac:dyDescent="0.2">
      <c r="C10512" s="465"/>
    </row>
    <row r="10513" spans="3:3" x14ac:dyDescent="0.2">
      <c r="C10513" s="465"/>
    </row>
    <row r="10514" spans="3:3" x14ac:dyDescent="0.2">
      <c r="C10514" s="465"/>
    </row>
    <row r="10515" spans="3:3" x14ac:dyDescent="0.2">
      <c r="C10515" s="465"/>
    </row>
    <row r="10516" spans="3:3" x14ac:dyDescent="0.2">
      <c r="C10516" s="465"/>
    </row>
    <row r="10517" spans="3:3" x14ac:dyDescent="0.2">
      <c r="C10517" s="465"/>
    </row>
    <row r="10518" spans="3:3" x14ac:dyDescent="0.2">
      <c r="C10518" s="465"/>
    </row>
    <row r="10519" spans="3:3" x14ac:dyDescent="0.2">
      <c r="C10519" s="465"/>
    </row>
    <row r="10520" spans="3:3" x14ac:dyDescent="0.2">
      <c r="C10520" s="465"/>
    </row>
    <row r="10521" spans="3:3" x14ac:dyDescent="0.2">
      <c r="C10521" s="465"/>
    </row>
    <row r="10522" spans="3:3" x14ac:dyDescent="0.2">
      <c r="C10522" s="465"/>
    </row>
    <row r="10523" spans="3:3" x14ac:dyDescent="0.2">
      <c r="C10523" s="465"/>
    </row>
    <row r="10524" spans="3:3" x14ac:dyDescent="0.2">
      <c r="C10524" s="465"/>
    </row>
    <row r="10525" spans="3:3" x14ac:dyDescent="0.2">
      <c r="C10525" s="465"/>
    </row>
    <row r="10526" spans="3:3" x14ac:dyDescent="0.2">
      <c r="C10526" s="465"/>
    </row>
    <row r="10527" spans="3:3" x14ac:dyDescent="0.2">
      <c r="C10527" s="465"/>
    </row>
    <row r="10528" spans="3:3" x14ac:dyDescent="0.2">
      <c r="C10528" s="465"/>
    </row>
    <row r="10529" spans="3:3" x14ac:dyDescent="0.2">
      <c r="C10529" s="465"/>
    </row>
    <row r="10530" spans="3:3" x14ac:dyDescent="0.2">
      <c r="C10530" s="465"/>
    </row>
    <row r="10531" spans="3:3" x14ac:dyDescent="0.2">
      <c r="C10531" s="465"/>
    </row>
    <row r="10532" spans="3:3" x14ac:dyDescent="0.2">
      <c r="C10532" s="465"/>
    </row>
    <row r="10533" spans="3:3" x14ac:dyDescent="0.2">
      <c r="C10533" s="465"/>
    </row>
    <row r="10534" spans="3:3" x14ac:dyDescent="0.2">
      <c r="C10534" s="465"/>
    </row>
    <row r="10535" spans="3:3" x14ac:dyDescent="0.2">
      <c r="C10535" s="465"/>
    </row>
    <row r="10536" spans="3:3" x14ac:dyDescent="0.2">
      <c r="C10536" s="465"/>
    </row>
    <row r="10537" spans="3:3" x14ac:dyDescent="0.2">
      <c r="C10537" s="465"/>
    </row>
    <row r="10538" spans="3:3" x14ac:dyDescent="0.2">
      <c r="C10538" s="465"/>
    </row>
    <row r="10539" spans="3:3" x14ac:dyDescent="0.2">
      <c r="C10539" s="465"/>
    </row>
    <row r="10540" spans="3:3" x14ac:dyDescent="0.2">
      <c r="C10540" s="465"/>
    </row>
    <row r="10541" spans="3:3" x14ac:dyDescent="0.2">
      <c r="C10541" s="465"/>
    </row>
    <row r="10542" spans="3:3" x14ac:dyDescent="0.2">
      <c r="C10542" s="465"/>
    </row>
    <row r="10543" spans="3:3" x14ac:dyDescent="0.2">
      <c r="C10543" s="465"/>
    </row>
    <row r="10544" spans="3:3" x14ac:dyDescent="0.2">
      <c r="C10544" s="465"/>
    </row>
    <row r="10545" spans="3:3" x14ac:dyDescent="0.2">
      <c r="C10545" s="465"/>
    </row>
    <row r="10546" spans="3:3" x14ac:dyDescent="0.2">
      <c r="C10546" s="465"/>
    </row>
    <row r="10547" spans="3:3" x14ac:dyDescent="0.2">
      <c r="C10547" s="465"/>
    </row>
    <row r="10548" spans="3:3" x14ac:dyDescent="0.2">
      <c r="C10548" s="465"/>
    </row>
    <row r="10549" spans="3:3" x14ac:dyDescent="0.2">
      <c r="C10549" s="465"/>
    </row>
    <row r="10550" spans="3:3" x14ac:dyDescent="0.2">
      <c r="C10550" s="465"/>
    </row>
    <row r="10551" spans="3:3" x14ac:dyDescent="0.2">
      <c r="C10551" s="465"/>
    </row>
    <row r="10552" spans="3:3" x14ac:dyDescent="0.2">
      <c r="C10552" s="465"/>
    </row>
    <row r="10553" spans="3:3" x14ac:dyDescent="0.2">
      <c r="C10553" s="465"/>
    </row>
    <row r="10554" spans="3:3" x14ac:dyDescent="0.2">
      <c r="C10554" s="465"/>
    </row>
    <row r="10555" spans="3:3" x14ac:dyDescent="0.2">
      <c r="C10555" s="465"/>
    </row>
    <row r="10556" spans="3:3" x14ac:dyDescent="0.2">
      <c r="C10556" s="465"/>
    </row>
    <row r="10557" spans="3:3" x14ac:dyDescent="0.2">
      <c r="C10557" s="465"/>
    </row>
    <row r="10558" spans="3:3" x14ac:dyDescent="0.2">
      <c r="C10558" s="465"/>
    </row>
    <row r="10559" spans="3:3" x14ac:dyDescent="0.2">
      <c r="C10559" s="465"/>
    </row>
    <row r="10560" spans="3:3" x14ac:dyDescent="0.2">
      <c r="C10560" s="465"/>
    </row>
    <row r="10561" spans="3:3" x14ac:dyDescent="0.2">
      <c r="C10561" s="465"/>
    </row>
    <row r="10562" spans="3:3" x14ac:dyDescent="0.2">
      <c r="C10562" s="465"/>
    </row>
    <row r="10563" spans="3:3" x14ac:dyDescent="0.2">
      <c r="C10563" s="465"/>
    </row>
    <row r="10564" spans="3:3" x14ac:dyDescent="0.2">
      <c r="C10564" s="465"/>
    </row>
    <row r="10565" spans="3:3" x14ac:dyDescent="0.2">
      <c r="C10565" s="465"/>
    </row>
    <row r="10566" spans="3:3" x14ac:dyDescent="0.2">
      <c r="C10566" s="465"/>
    </row>
    <row r="10567" spans="3:3" x14ac:dyDescent="0.2">
      <c r="C10567" s="465"/>
    </row>
    <row r="10568" spans="3:3" x14ac:dyDescent="0.2">
      <c r="C10568" s="465"/>
    </row>
    <row r="10569" spans="3:3" x14ac:dyDescent="0.2">
      <c r="C10569" s="465"/>
    </row>
    <row r="10570" spans="3:3" x14ac:dyDescent="0.2">
      <c r="C10570" s="465"/>
    </row>
    <row r="10571" spans="3:3" x14ac:dyDescent="0.2">
      <c r="C10571" s="465"/>
    </row>
    <row r="10572" spans="3:3" x14ac:dyDescent="0.2">
      <c r="C10572" s="465"/>
    </row>
    <row r="10573" spans="3:3" x14ac:dyDescent="0.2">
      <c r="C10573" s="465"/>
    </row>
    <row r="10574" spans="3:3" x14ac:dyDescent="0.2">
      <c r="C10574" s="465"/>
    </row>
    <row r="10575" spans="3:3" x14ac:dyDescent="0.2">
      <c r="C10575" s="465"/>
    </row>
    <row r="10576" spans="3:3" x14ac:dyDescent="0.2">
      <c r="C10576" s="465"/>
    </row>
    <row r="10577" spans="3:3" x14ac:dyDescent="0.2">
      <c r="C10577" s="465"/>
    </row>
    <row r="10578" spans="3:3" x14ac:dyDescent="0.2">
      <c r="C10578" s="465"/>
    </row>
    <row r="10579" spans="3:3" x14ac:dyDescent="0.2">
      <c r="C10579" s="465"/>
    </row>
    <row r="10580" spans="3:3" x14ac:dyDescent="0.2">
      <c r="C10580" s="465"/>
    </row>
    <row r="10581" spans="3:3" x14ac:dyDescent="0.2">
      <c r="C10581" s="465"/>
    </row>
    <row r="10582" spans="3:3" x14ac:dyDescent="0.2">
      <c r="C10582" s="465"/>
    </row>
    <row r="10583" spans="3:3" x14ac:dyDescent="0.2">
      <c r="C10583" s="465"/>
    </row>
    <row r="10584" spans="3:3" x14ac:dyDescent="0.2">
      <c r="C10584" s="465"/>
    </row>
    <row r="10585" spans="3:3" x14ac:dyDescent="0.2">
      <c r="C10585" s="465"/>
    </row>
    <row r="10586" spans="3:3" x14ac:dyDescent="0.2">
      <c r="C10586" s="465"/>
    </row>
    <row r="10587" spans="3:3" x14ac:dyDescent="0.2">
      <c r="C10587" s="465"/>
    </row>
    <row r="10588" spans="3:3" x14ac:dyDescent="0.2">
      <c r="C10588" s="465"/>
    </row>
    <row r="10589" spans="3:3" x14ac:dyDescent="0.2">
      <c r="C10589" s="465"/>
    </row>
    <row r="10590" spans="3:3" x14ac:dyDescent="0.2">
      <c r="C10590" s="465"/>
    </row>
    <row r="10591" spans="3:3" x14ac:dyDescent="0.2">
      <c r="C10591" s="465"/>
    </row>
    <row r="10592" spans="3:3" x14ac:dyDescent="0.2">
      <c r="C10592" s="465"/>
    </row>
    <row r="10593" spans="3:3" x14ac:dyDescent="0.2">
      <c r="C10593" s="465"/>
    </row>
    <row r="10594" spans="3:3" x14ac:dyDescent="0.2">
      <c r="C10594" s="465"/>
    </row>
    <row r="10595" spans="3:3" x14ac:dyDescent="0.2">
      <c r="C10595" s="465"/>
    </row>
    <row r="10596" spans="3:3" x14ac:dyDescent="0.2">
      <c r="C10596" s="465"/>
    </row>
    <row r="10597" spans="3:3" x14ac:dyDescent="0.2">
      <c r="C10597" s="465"/>
    </row>
    <row r="10598" spans="3:3" x14ac:dyDescent="0.2">
      <c r="C10598" s="465"/>
    </row>
    <row r="10599" spans="3:3" x14ac:dyDescent="0.2">
      <c r="C10599" s="465"/>
    </row>
    <row r="10600" spans="3:3" x14ac:dyDescent="0.2">
      <c r="C10600" s="465"/>
    </row>
    <row r="10601" spans="3:3" x14ac:dyDescent="0.2">
      <c r="C10601" s="465"/>
    </row>
    <row r="10602" spans="3:3" x14ac:dyDescent="0.2">
      <c r="C10602" s="465"/>
    </row>
    <row r="10603" spans="3:3" x14ac:dyDescent="0.2">
      <c r="C10603" s="465"/>
    </row>
    <row r="10604" spans="3:3" x14ac:dyDescent="0.2">
      <c r="C10604" s="465"/>
    </row>
    <row r="10605" spans="3:3" x14ac:dyDescent="0.2">
      <c r="C10605" s="465"/>
    </row>
    <row r="10606" spans="3:3" x14ac:dyDescent="0.2">
      <c r="C10606" s="465"/>
    </row>
    <row r="10607" spans="3:3" x14ac:dyDescent="0.2">
      <c r="C10607" s="465"/>
    </row>
    <row r="10608" spans="3:3" x14ac:dyDescent="0.2">
      <c r="C10608" s="465"/>
    </row>
    <row r="10609" spans="3:3" x14ac:dyDescent="0.2">
      <c r="C10609" s="465"/>
    </row>
    <row r="10610" spans="3:3" x14ac:dyDescent="0.2">
      <c r="C10610" s="465"/>
    </row>
    <row r="10611" spans="3:3" x14ac:dyDescent="0.2">
      <c r="C10611" s="465"/>
    </row>
    <row r="10612" spans="3:3" x14ac:dyDescent="0.2">
      <c r="C10612" s="465"/>
    </row>
    <row r="10613" spans="3:3" x14ac:dyDescent="0.2">
      <c r="C10613" s="465"/>
    </row>
    <row r="10614" spans="3:3" x14ac:dyDescent="0.2">
      <c r="C10614" s="465"/>
    </row>
    <row r="10615" spans="3:3" x14ac:dyDescent="0.2">
      <c r="C10615" s="465"/>
    </row>
    <row r="10616" spans="3:3" x14ac:dyDescent="0.2">
      <c r="C10616" s="465"/>
    </row>
    <row r="10617" spans="3:3" x14ac:dyDescent="0.2">
      <c r="C10617" s="465"/>
    </row>
    <row r="10618" spans="3:3" x14ac:dyDescent="0.2">
      <c r="C10618" s="465"/>
    </row>
    <row r="10619" spans="3:3" x14ac:dyDescent="0.2">
      <c r="C10619" s="465"/>
    </row>
    <row r="10620" spans="3:3" x14ac:dyDescent="0.2">
      <c r="C10620" s="465"/>
    </row>
    <row r="10621" spans="3:3" x14ac:dyDescent="0.2">
      <c r="C10621" s="465"/>
    </row>
    <row r="10622" spans="3:3" x14ac:dyDescent="0.2">
      <c r="C10622" s="465"/>
    </row>
    <row r="10623" spans="3:3" x14ac:dyDescent="0.2">
      <c r="C10623" s="465"/>
    </row>
    <row r="10624" spans="3:3" x14ac:dyDescent="0.2">
      <c r="C10624" s="465"/>
    </row>
    <row r="10625" spans="3:3" x14ac:dyDescent="0.2">
      <c r="C10625" s="465"/>
    </row>
    <row r="10626" spans="3:3" x14ac:dyDescent="0.2">
      <c r="C10626" s="465"/>
    </row>
    <row r="10627" spans="3:3" x14ac:dyDescent="0.2">
      <c r="C10627" s="465"/>
    </row>
    <row r="10628" spans="3:3" x14ac:dyDescent="0.2">
      <c r="C10628" s="465"/>
    </row>
    <row r="10629" spans="3:3" x14ac:dyDescent="0.2">
      <c r="C10629" s="465"/>
    </row>
    <row r="10630" spans="3:3" x14ac:dyDescent="0.2">
      <c r="C10630" s="465"/>
    </row>
    <row r="10631" spans="3:3" x14ac:dyDescent="0.2">
      <c r="C10631" s="465"/>
    </row>
    <row r="10632" spans="3:3" x14ac:dyDescent="0.2">
      <c r="C10632" s="465"/>
    </row>
    <row r="10633" spans="3:3" x14ac:dyDescent="0.2">
      <c r="C10633" s="465"/>
    </row>
    <row r="10634" spans="3:3" x14ac:dyDescent="0.2">
      <c r="C10634" s="465"/>
    </row>
    <row r="10635" spans="3:3" x14ac:dyDescent="0.2">
      <c r="C10635" s="465"/>
    </row>
    <row r="10636" spans="3:3" x14ac:dyDescent="0.2">
      <c r="C10636" s="465"/>
    </row>
    <row r="10637" spans="3:3" x14ac:dyDescent="0.2">
      <c r="C10637" s="465"/>
    </row>
    <row r="10638" spans="3:3" x14ac:dyDescent="0.2">
      <c r="C10638" s="465"/>
    </row>
    <row r="10639" spans="3:3" x14ac:dyDescent="0.2">
      <c r="C10639" s="465"/>
    </row>
    <row r="10640" spans="3:3" x14ac:dyDescent="0.2">
      <c r="C10640" s="465"/>
    </row>
    <row r="10641" spans="3:3" x14ac:dyDescent="0.2">
      <c r="C10641" s="465"/>
    </row>
    <row r="10642" spans="3:3" x14ac:dyDescent="0.2">
      <c r="C10642" s="465"/>
    </row>
    <row r="10643" spans="3:3" x14ac:dyDescent="0.2">
      <c r="C10643" s="465"/>
    </row>
    <row r="10644" spans="3:3" x14ac:dyDescent="0.2">
      <c r="C10644" s="465"/>
    </row>
    <row r="10645" spans="3:3" x14ac:dyDescent="0.2">
      <c r="C10645" s="465"/>
    </row>
    <row r="10646" spans="3:3" x14ac:dyDescent="0.2">
      <c r="C10646" s="465"/>
    </row>
    <row r="10647" spans="3:3" x14ac:dyDescent="0.2">
      <c r="C10647" s="465"/>
    </row>
    <row r="10648" spans="3:3" x14ac:dyDescent="0.2">
      <c r="C10648" s="465"/>
    </row>
    <row r="10649" spans="3:3" x14ac:dyDescent="0.2">
      <c r="C10649" s="465"/>
    </row>
    <row r="10650" spans="3:3" x14ac:dyDescent="0.2">
      <c r="C10650" s="465"/>
    </row>
    <row r="10651" spans="3:3" x14ac:dyDescent="0.2">
      <c r="C10651" s="465"/>
    </row>
    <row r="10652" spans="3:3" x14ac:dyDescent="0.2">
      <c r="C10652" s="465"/>
    </row>
    <row r="10653" spans="3:3" x14ac:dyDescent="0.2">
      <c r="C10653" s="465"/>
    </row>
    <row r="10654" spans="3:3" x14ac:dyDescent="0.2">
      <c r="C10654" s="465"/>
    </row>
    <row r="10655" spans="3:3" x14ac:dyDescent="0.2">
      <c r="C10655" s="465"/>
    </row>
    <row r="10656" spans="3:3" x14ac:dyDescent="0.2">
      <c r="C10656" s="465"/>
    </row>
    <row r="10657" spans="3:3" x14ac:dyDescent="0.2">
      <c r="C10657" s="465"/>
    </row>
    <row r="10658" spans="3:3" x14ac:dyDescent="0.2">
      <c r="C10658" s="465"/>
    </row>
    <row r="10659" spans="3:3" x14ac:dyDescent="0.2">
      <c r="C10659" s="465"/>
    </row>
    <row r="10660" spans="3:3" x14ac:dyDescent="0.2">
      <c r="C10660" s="465"/>
    </row>
    <row r="10661" spans="3:3" x14ac:dyDescent="0.2">
      <c r="C10661" s="465"/>
    </row>
    <row r="10662" spans="3:3" x14ac:dyDescent="0.2">
      <c r="C10662" s="465"/>
    </row>
    <row r="10663" spans="3:3" x14ac:dyDescent="0.2">
      <c r="C10663" s="465"/>
    </row>
    <row r="10664" spans="3:3" x14ac:dyDescent="0.2">
      <c r="C10664" s="465"/>
    </row>
    <row r="10665" spans="3:3" x14ac:dyDescent="0.2">
      <c r="C10665" s="465"/>
    </row>
    <row r="10666" spans="3:3" x14ac:dyDescent="0.2">
      <c r="C10666" s="465"/>
    </row>
    <row r="10667" spans="3:3" x14ac:dyDescent="0.2">
      <c r="C10667" s="465"/>
    </row>
    <row r="10668" spans="3:3" x14ac:dyDescent="0.2">
      <c r="C10668" s="465"/>
    </row>
    <row r="10669" spans="3:3" x14ac:dyDescent="0.2">
      <c r="C10669" s="465"/>
    </row>
    <row r="10670" spans="3:3" x14ac:dyDescent="0.2">
      <c r="C10670" s="465"/>
    </row>
    <row r="10671" spans="3:3" x14ac:dyDescent="0.2">
      <c r="C10671" s="465"/>
    </row>
    <row r="10672" spans="3:3" x14ac:dyDescent="0.2">
      <c r="C10672" s="465"/>
    </row>
    <row r="10673" spans="3:3" x14ac:dyDescent="0.2">
      <c r="C10673" s="465"/>
    </row>
    <row r="10674" spans="3:3" x14ac:dyDescent="0.2">
      <c r="C10674" s="465"/>
    </row>
    <row r="10675" spans="3:3" x14ac:dyDescent="0.2">
      <c r="C10675" s="465"/>
    </row>
    <row r="10676" spans="3:3" x14ac:dyDescent="0.2">
      <c r="C10676" s="465"/>
    </row>
    <row r="10677" spans="3:3" x14ac:dyDescent="0.2">
      <c r="C10677" s="465"/>
    </row>
    <row r="10678" spans="3:3" x14ac:dyDescent="0.2">
      <c r="C10678" s="465"/>
    </row>
    <row r="10679" spans="3:3" x14ac:dyDescent="0.2">
      <c r="C10679" s="465"/>
    </row>
    <row r="10680" spans="3:3" x14ac:dyDescent="0.2">
      <c r="C10680" s="465"/>
    </row>
    <row r="10681" spans="3:3" x14ac:dyDescent="0.2">
      <c r="C10681" s="465"/>
    </row>
    <row r="10682" spans="3:3" x14ac:dyDescent="0.2">
      <c r="C10682" s="465"/>
    </row>
    <row r="10683" spans="3:3" x14ac:dyDescent="0.2">
      <c r="C10683" s="465"/>
    </row>
    <row r="10684" spans="3:3" x14ac:dyDescent="0.2">
      <c r="C10684" s="465"/>
    </row>
    <row r="10685" spans="3:3" x14ac:dyDescent="0.2">
      <c r="C10685" s="465"/>
    </row>
    <row r="10686" spans="3:3" x14ac:dyDescent="0.2">
      <c r="C10686" s="465"/>
    </row>
    <row r="10687" spans="3:3" x14ac:dyDescent="0.2">
      <c r="C10687" s="465"/>
    </row>
    <row r="10688" spans="3:3" x14ac:dyDescent="0.2">
      <c r="C10688" s="465"/>
    </row>
    <row r="10689" spans="3:3" x14ac:dyDescent="0.2">
      <c r="C10689" s="465"/>
    </row>
    <row r="10690" spans="3:3" x14ac:dyDescent="0.2">
      <c r="C10690" s="465"/>
    </row>
    <row r="10691" spans="3:3" x14ac:dyDescent="0.2">
      <c r="C10691" s="465"/>
    </row>
    <row r="10692" spans="3:3" x14ac:dyDescent="0.2">
      <c r="C10692" s="465"/>
    </row>
    <row r="10693" spans="3:3" x14ac:dyDescent="0.2">
      <c r="C10693" s="465"/>
    </row>
    <row r="10694" spans="3:3" x14ac:dyDescent="0.2">
      <c r="C10694" s="465"/>
    </row>
    <row r="10695" spans="3:3" x14ac:dyDescent="0.2">
      <c r="C10695" s="465"/>
    </row>
    <row r="10696" spans="3:3" x14ac:dyDescent="0.2">
      <c r="C10696" s="465"/>
    </row>
    <row r="10697" spans="3:3" x14ac:dyDescent="0.2">
      <c r="C10697" s="465"/>
    </row>
    <row r="10698" spans="3:3" x14ac:dyDescent="0.2">
      <c r="C10698" s="465"/>
    </row>
    <row r="10699" spans="3:3" x14ac:dyDescent="0.2">
      <c r="C10699" s="465"/>
    </row>
    <row r="10700" spans="3:3" x14ac:dyDescent="0.2">
      <c r="C10700" s="465"/>
    </row>
    <row r="10701" spans="3:3" x14ac:dyDescent="0.2">
      <c r="C10701" s="465"/>
    </row>
    <row r="10702" spans="3:3" x14ac:dyDescent="0.2">
      <c r="C10702" s="465"/>
    </row>
    <row r="10703" spans="3:3" x14ac:dyDescent="0.2">
      <c r="C10703" s="465"/>
    </row>
    <row r="10704" spans="3:3" x14ac:dyDescent="0.2">
      <c r="C10704" s="465"/>
    </row>
    <row r="10705" spans="3:3" x14ac:dyDescent="0.2">
      <c r="C10705" s="465"/>
    </row>
    <row r="10706" spans="3:3" x14ac:dyDescent="0.2">
      <c r="C10706" s="465"/>
    </row>
    <row r="10707" spans="3:3" x14ac:dyDescent="0.2">
      <c r="C10707" s="465"/>
    </row>
    <row r="10708" spans="3:3" x14ac:dyDescent="0.2">
      <c r="C10708" s="465"/>
    </row>
    <row r="10709" spans="3:3" x14ac:dyDescent="0.2">
      <c r="C10709" s="465"/>
    </row>
    <row r="10710" spans="3:3" x14ac:dyDescent="0.2">
      <c r="C10710" s="465"/>
    </row>
    <row r="10711" spans="3:3" x14ac:dyDescent="0.2">
      <c r="C10711" s="465"/>
    </row>
    <row r="10712" spans="3:3" x14ac:dyDescent="0.2">
      <c r="C10712" s="465"/>
    </row>
    <row r="10713" spans="3:3" x14ac:dyDescent="0.2">
      <c r="C10713" s="465"/>
    </row>
    <row r="10714" spans="3:3" x14ac:dyDescent="0.2">
      <c r="C10714" s="465"/>
    </row>
    <row r="10715" spans="3:3" x14ac:dyDescent="0.2">
      <c r="C10715" s="465"/>
    </row>
    <row r="10716" spans="3:3" x14ac:dyDescent="0.2">
      <c r="C10716" s="465"/>
    </row>
    <row r="10717" spans="3:3" x14ac:dyDescent="0.2">
      <c r="C10717" s="465"/>
    </row>
    <row r="10718" spans="3:3" x14ac:dyDescent="0.2">
      <c r="C10718" s="465"/>
    </row>
    <row r="10719" spans="3:3" x14ac:dyDescent="0.2">
      <c r="C10719" s="465"/>
    </row>
    <row r="10720" spans="3:3" x14ac:dyDescent="0.2">
      <c r="C10720" s="465"/>
    </row>
    <row r="10721" spans="3:3" x14ac:dyDescent="0.2">
      <c r="C10721" s="465"/>
    </row>
    <row r="10722" spans="3:3" x14ac:dyDescent="0.2">
      <c r="C10722" s="465"/>
    </row>
    <row r="10723" spans="3:3" x14ac:dyDescent="0.2">
      <c r="C10723" s="465"/>
    </row>
    <row r="10724" spans="3:3" x14ac:dyDescent="0.2">
      <c r="C10724" s="465"/>
    </row>
    <row r="10725" spans="3:3" x14ac:dyDescent="0.2">
      <c r="C10725" s="465"/>
    </row>
    <row r="10726" spans="3:3" x14ac:dyDescent="0.2">
      <c r="C10726" s="465"/>
    </row>
    <row r="10727" spans="3:3" x14ac:dyDescent="0.2">
      <c r="C10727" s="465"/>
    </row>
    <row r="10728" spans="3:3" x14ac:dyDescent="0.2">
      <c r="C10728" s="465"/>
    </row>
    <row r="10729" spans="3:3" x14ac:dyDescent="0.2">
      <c r="C10729" s="465"/>
    </row>
    <row r="10730" spans="3:3" x14ac:dyDescent="0.2">
      <c r="C10730" s="465"/>
    </row>
    <row r="10731" spans="3:3" x14ac:dyDescent="0.2">
      <c r="C10731" s="465"/>
    </row>
    <row r="10732" spans="3:3" x14ac:dyDescent="0.2">
      <c r="C10732" s="465"/>
    </row>
    <row r="10733" spans="3:3" x14ac:dyDescent="0.2">
      <c r="C10733" s="465"/>
    </row>
    <row r="10734" spans="3:3" x14ac:dyDescent="0.2">
      <c r="C10734" s="465"/>
    </row>
    <row r="10735" spans="3:3" x14ac:dyDescent="0.2">
      <c r="C10735" s="465"/>
    </row>
    <row r="10736" spans="3:3" x14ac:dyDescent="0.2">
      <c r="C10736" s="465"/>
    </row>
    <row r="10737" spans="3:3" x14ac:dyDescent="0.2">
      <c r="C10737" s="465"/>
    </row>
    <row r="10738" spans="3:3" x14ac:dyDescent="0.2">
      <c r="C10738" s="465"/>
    </row>
    <row r="10739" spans="3:3" x14ac:dyDescent="0.2">
      <c r="C10739" s="465"/>
    </row>
    <row r="10740" spans="3:3" x14ac:dyDescent="0.2">
      <c r="C10740" s="465"/>
    </row>
    <row r="10741" spans="3:3" x14ac:dyDescent="0.2">
      <c r="C10741" s="465"/>
    </row>
    <row r="10742" spans="3:3" x14ac:dyDescent="0.2">
      <c r="C10742" s="465"/>
    </row>
    <row r="10743" spans="3:3" x14ac:dyDescent="0.2">
      <c r="C10743" s="465"/>
    </row>
    <row r="10744" spans="3:3" x14ac:dyDescent="0.2">
      <c r="C10744" s="465"/>
    </row>
    <row r="10745" spans="3:3" x14ac:dyDescent="0.2">
      <c r="C10745" s="465"/>
    </row>
    <row r="10746" spans="3:3" x14ac:dyDescent="0.2">
      <c r="C10746" s="465"/>
    </row>
    <row r="10747" spans="3:3" x14ac:dyDescent="0.2">
      <c r="C10747" s="465"/>
    </row>
    <row r="10748" spans="3:3" x14ac:dyDescent="0.2">
      <c r="C10748" s="465"/>
    </row>
    <row r="10749" spans="3:3" x14ac:dyDescent="0.2">
      <c r="C10749" s="465"/>
    </row>
    <row r="10750" spans="3:3" x14ac:dyDescent="0.2">
      <c r="C10750" s="465"/>
    </row>
    <row r="10751" spans="3:3" x14ac:dyDescent="0.2">
      <c r="C10751" s="465"/>
    </row>
    <row r="10752" spans="3:3" x14ac:dyDescent="0.2">
      <c r="C10752" s="465"/>
    </row>
    <row r="10753" spans="3:3" x14ac:dyDescent="0.2">
      <c r="C10753" s="465"/>
    </row>
    <row r="10754" spans="3:3" x14ac:dyDescent="0.2">
      <c r="C10754" s="465"/>
    </row>
    <row r="10755" spans="3:3" x14ac:dyDescent="0.2">
      <c r="C10755" s="465"/>
    </row>
    <row r="10756" spans="3:3" x14ac:dyDescent="0.2">
      <c r="C10756" s="465"/>
    </row>
    <row r="10757" spans="3:3" x14ac:dyDescent="0.2">
      <c r="C10757" s="465"/>
    </row>
    <row r="10758" spans="3:3" x14ac:dyDescent="0.2">
      <c r="C10758" s="465"/>
    </row>
    <row r="10759" spans="3:3" x14ac:dyDescent="0.2">
      <c r="C10759" s="465"/>
    </row>
    <row r="10760" spans="3:3" x14ac:dyDescent="0.2">
      <c r="C10760" s="465"/>
    </row>
    <row r="10761" spans="3:3" x14ac:dyDescent="0.2">
      <c r="C10761" s="465"/>
    </row>
    <row r="10762" spans="3:3" x14ac:dyDescent="0.2">
      <c r="C10762" s="465"/>
    </row>
    <row r="10763" spans="3:3" x14ac:dyDescent="0.2">
      <c r="C10763" s="465"/>
    </row>
    <row r="10764" spans="3:3" x14ac:dyDescent="0.2">
      <c r="C10764" s="465"/>
    </row>
    <row r="10765" spans="3:3" x14ac:dyDescent="0.2">
      <c r="C10765" s="465"/>
    </row>
    <row r="10766" spans="3:3" x14ac:dyDescent="0.2">
      <c r="C10766" s="465"/>
    </row>
    <row r="10767" spans="3:3" x14ac:dyDescent="0.2">
      <c r="C10767" s="465"/>
    </row>
    <row r="10768" spans="3:3" x14ac:dyDescent="0.2">
      <c r="C10768" s="465"/>
    </row>
    <row r="10769" spans="3:3" x14ac:dyDescent="0.2">
      <c r="C10769" s="465"/>
    </row>
    <row r="10770" spans="3:3" x14ac:dyDescent="0.2">
      <c r="C10770" s="465"/>
    </row>
    <row r="10771" spans="3:3" x14ac:dyDescent="0.2">
      <c r="C10771" s="465"/>
    </row>
    <row r="10772" spans="3:3" x14ac:dyDescent="0.2">
      <c r="C10772" s="465"/>
    </row>
    <row r="10773" spans="3:3" x14ac:dyDescent="0.2">
      <c r="C10773" s="465"/>
    </row>
    <row r="10774" spans="3:3" x14ac:dyDescent="0.2">
      <c r="C10774" s="465"/>
    </row>
    <row r="10775" spans="3:3" x14ac:dyDescent="0.2">
      <c r="C10775" s="465"/>
    </row>
    <row r="10776" spans="3:3" x14ac:dyDescent="0.2">
      <c r="C10776" s="465"/>
    </row>
    <row r="10777" spans="3:3" x14ac:dyDescent="0.2">
      <c r="C10777" s="465"/>
    </row>
    <row r="10778" spans="3:3" x14ac:dyDescent="0.2">
      <c r="C10778" s="465"/>
    </row>
    <row r="10779" spans="3:3" x14ac:dyDescent="0.2">
      <c r="C10779" s="465"/>
    </row>
    <row r="10780" spans="3:3" x14ac:dyDescent="0.2">
      <c r="C10780" s="465"/>
    </row>
    <row r="10781" spans="3:3" x14ac:dyDescent="0.2">
      <c r="C10781" s="465"/>
    </row>
    <row r="10782" spans="3:3" x14ac:dyDescent="0.2">
      <c r="C10782" s="465"/>
    </row>
    <row r="10783" spans="3:3" x14ac:dyDescent="0.2">
      <c r="C10783" s="465"/>
    </row>
    <row r="10784" spans="3:3" x14ac:dyDescent="0.2">
      <c r="C10784" s="465"/>
    </row>
    <row r="10785" spans="3:3" x14ac:dyDescent="0.2">
      <c r="C10785" s="465"/>
    </row>
    <row r="10786" spans="3:3" x14ac:dyDescent="0.2">
      <c r="C10786" s="465"/>
    </row>
    <row r="10787" spans="3:3" x14ac:dyDescent="0.2">
      <c r="C10787" s="465"/>
    </row>
    <row r="10788" spans="3:3" x14ac:dyDescent="0.2">
      <c r="C10788" s="465"/>
    </row>
    <row r="10789" spans="3:3" x14ac:dyDescent="0.2">
      <c r="C10789" s="465"/>
    </row>
    <row r="10790" spans="3:3" x14ac:dyDescent="0.2">
      <c r="C10790" s="465"/>
    </row>
    <row r="10791" spans="3:3" x14ac:dyDescent="0.2">
      <c r="C10791" s="465"/>
    </row>
    <row r="10792" spans="3:3" x14ac:dyDescent="0.2">
      <c r="C10792" s="465"/>
    </row>
    <row r="10793" spans="3:3" x14ac:dyDescent="0.2">
      <c r="C10793" s="465"/>
    </row>
    <row r="10794" spans="3:3" x14ac:dyDescent="0.2">
      <c r="C10794" s="465"/>
    </row>
    <row r="10795" spans="3:3" x14ac:dyDescent="0.2">
      <c r="C10795" s="465"/>
    </row>
    <row r="10796" spans="3:3" x14ac:dyDescent="0.2">
      <c r="C10796" s="465"/>
    </row>
    <row r="10797" spans="3:3" x14ac:dyDescent="0.2">
      <c r="C10797" s="465"/>
    </row>
    <row r="10798" spans="3:3" x14ac:dyDescent="0.2">
      <c r="C10798" s="465"/>
    </row>
    <row r="10799" spans="3:3" x14ac:dyDescent="0.2">
      <c r="C10799" s="465"/>
    </row>
    <row r="10800" spans="3:3" x14ac:dyDescent="0.2">
      <c r="C10800" s="465"/>
    </row>
    <row r="10801" spans="3:3" x14ac:dyDescent="0.2">
      <c r="C10801" s="465"/>
    </row>
    <row r="10802" spans="3:3" x14ac:dyDescent="0.2">
      <c r="C10802" s="465"/>
    </row>
    <row r="10803" spans="3:3" x14ac:dyDescent="0.2">
      <c r="C10803" s="465"/>
    </row>
    <row r="10804" spans="3:3" x14ac:dyDescent="0.2">
      <c r="C10804" s="465"/>
    </row>
    <row r="10805" spans="3:3" x14ac:dyDescent="0.2">
      <c r="C10805" s="465"/>
    </row>
    <row r="10806" spans="3:3" x14ac:dyDescent="0.2">
      <c r="C10806" s="465"/>
    </row>
    <row r="10807" spans="3:3" x14ac:dyDescent="0.2">
      <c r="C10807" s="465"/>
    </row>
    <row r="10808" spans="3:3" x14ac:dyDescent="0.2">
      <c r="C10808" s="465"/>
    </row>
    <row r="10809" spans="3:3" x14ac:dyDescent="0.2">
      <c r="C10809" s="465"/>
    </row>
    <row r="10810" spans="3:3" x14ac:dyDescent="0.2">
      <c r="C10810" s="465"/>
    </row>
    <row r="10811" spans="3:3" x14ac:dyDescent="0.2">
      <c r="C10811" s="465"/>
    </row>
    <row r="10812" spans="3:3" x14ac:dyDescent="0.2">
      <c r="C10812" s="465"/>
    </row>
    <row r="10813" spans="3:3" x14ac:dyDescent="0.2">
      <c r="C10813" s="465"/>
    </row>
    <row r="10814" spans="3:3" x14ac:dyDescent="0.2">
      <c r="C10814" s="465"/>
    </row>
    <row r="10815" spans="3:3" x14ac:dyDescent="0.2">
      <c r="C10815" s="465"/>
    </row>
    <row r="10816" spans="3:3" x14ac:dyDescent="0.2">
      <c r="C10816" s="465"/>
    </row>
    <row r="10817" spans="3:3" x14ac:dyDescent="0.2">
      <c r="C10817" s="465"/>
    </row>
    <row r="10818" spans="3:3" x14ac:dyDescent="0.2">
      <c r="C10818" s="465"/>
    </row>
    <row r="10819" spans="3:3" x14ac:dyDescent="0.2">
      <c r="C10819" s="465"/>
    </row>
    <row r="10820" spans="3:3" x14ac:dyDescent="0.2">
      <c r="C10820" s="465"/>
    </row>
    <row r="10821" spans="3:3" x14ac:dyDescent="0.2">
      <c r="C10821" s="465"/>
    </row>
    <row r="10822" spans="3:3" x14ac:dyDescent="0.2">
      <c r="C10822" s="465"/>
    </row>
    <row r="10823" spans="3:3" x14ac:dyDescent="0.2">
      <c r="C10823" s="465"/>
    </row>
    <row r="10824" spans="3:3" x14ac:dyDescent="0.2">
      <c r="C10824" s="465"/>
    </row>
    <row r="10825" spans="3:3" x14ac:dyDescent="0.2">
      <c r="C10825" s="465"/>
    </row>
    <row r="10826" spans="3:3" x14ac:dyDescent="0.2">
      <c r="C10826" s="465"/>
    </row>
    <row r="10827" spans="3:3" x14ac:dyDescent="0.2">
      <c r="C10827" s="465"/>
    </row>
    <row r="10828" spans="3:3" x14ac:dyDescent="0.2">
      <c r="C10828" s="465"/>
    </row>
    <row r="10829" spans="3:3" x14ac:dyDescent="0.2">
      <c r="C10829" s="465"/>
    </row>
    <row r="10830" spans="3:3" x14ac:dyDescent="0.2">
      <c r="C10830" s="465"/>
    </row>
    <row r="10831" spans="3:3" x14ac:dyDescent="0.2">
      <c r="C10831" s="465"/>
    </row>
    <row r="10832" spans="3:3" x14ac:dyDescent="0.2">
      <c r="C10832" s="465"/>
    </row>
    <row r="10833" spans="3:3" x14ac:dyDescent="0.2">
      <c r="C10833" s="465"/>
    </row>
    <row r="10834" spans="3:3" x14ac:dyDescent="0.2">
      <c r="C10834" s="465"/>
    </row>
    <row r="10835" spans="3:3" x14ac:dyDescent="0.2">
      <c r="C10835" s="465"/>
    </row>
    <row r="10836" spans="3:3" x14ac:dyDescent="0.2">
      <c r="C10836" s="465"/>
    </row>
    <row r="10837" spans="3:3" x14ac:dyDescent="0.2">
      <c r="C10837" s="465"/>
    </row>
    <row r="10838" spans="3:3" x14ac:dyDescent="0.2">
      <c r="C10838" s="465"/>
    </row>
    <row r="10839" spans="3:3" x14ac:dyDescent="0.2">
      <c r="C10839" s="465"/>
    </row>
    <row r="10840" spans="3:3" x14ac:dyDescent="0.2">
      <c r="C10840" s="465"/>
    </row>
    <row r="10841" spans="3:3" x14ac:dyDescent="0.2">
      <c r="C10841" s="465"/>
    </row>
    <row r="10842" spans="3:3" x14ac:dyDescent="0.2">
      <c r="C10842" s="465"/>
    </row>
    <row r="10843" spans="3:3" x14ac:dyDescent="0.2">
      <c r="C10843" s="465"/>
    </row>
    <row r="10844" spans="3:3" x14ac:dyDescent="0.2">
      <c r="C10844" s="465"/>
    </row>
    <row r="10845" spans="3:3" x14ac:dyDescent="0.2">
      <c r="C10845" s="465"/>
    </row>
    <row r="10846" spans="3:3" x14ac:dyDescent="0.2">
      <c r="C10846" s="465"/>
    </row>
    <row r="10847" spans="3:3" x14ac:dyDescent="0.2">
      <c r="C10847" s="465"/>
    </row>
    <row r="10848" spans="3:3" x14ac:dyDescent="0.2">
      <c r="C10848" s="465"/>
    </row>
    <row r="10849" spans="3:3" x14ac:dyDescent="0.2">
      <c r="C10849" s="465"/>
    </row>
    <row r="10850" spans="3:3" x14ac:dyDescent="0.2">
      <c r="C10850" s="465"/>
    </row>
    <row r="10851" spans="3:3" x14ac:dyDescent="0.2">
      <c r="C10851" s="465"/>
    </row>
    <row r="10852" spans="3:3" x14ac:dyDescent="0.2">
      <c r="C10852" s="465"/>
    </row>
    <row r="10853" spans="3:3" x14ac:dyDescent="0.2">
      <c r="C10853" s="465"/>
    </row>
    <row r="10854" spans="3:3" x14ac:dyDescent="0.2">
      <c r="C10854" s="465"/>
    </row>
    <row r="10855" spans="3:3" x14ac:dyDescent="0.2">
      <c r="C10855" s="465"/>
    </row>
    <row r="10856" spans="3:3" x14ac:dyDescent="0.2">
      <c r="C10856" s="465"/>
    </row>
    <row r="10857" spans="3:3" x14ac:dyDescent="0.2">
      <c r="C10857" s="465"/>
    </row>
    <row r="10858" spans="3:3" x14ac:dyDescent="0.2">
      <c r="C10858" s="465"/>
    </row>
    <row r="10859" spans="3:3" x14ac:dyDescent="0.2">
      <c r="C10859" s="465"/>
    </row>
    <row r="10860" spans="3:3" x14ac:dyDescent="0.2">
      <c r="C10860" s="465"/>
    </row>
    <row r="10861" spans="3:3" x14ac:dyDescent="0.2">
      <c r="C10861" s="465"/>
    </row>
    <row r="10862" spans="3:3" x14ac:dyDescent="0.2">
      <c r="C10862" s="465"/>
    </row>
    <row r="10863" spans="3:3" x14ac:dyDescent="0.2">
      <c r="C10863" s="465"/>
    </row>
    <row r="10864" spans="3:3" x14ac:dyDescent="0.2">
      <c r="C10864" s="465"/>
    </row>
    <row r="10865" spans="3:3" x14ac:dyDescent="0.2">
      <c r="C10865" s="465"/>
    </row>
    <row r="10866" spans="3:3" x14ac:dyDescent="0.2">
      <c r="C10866" s="465"/>
    </row>
    <row r="10867" spans="3:3" x14ac:dyDescent="0.2">
      <c r="C10867" s="465"/>
    </row>
    <row r="10868" spans="3:3" x14ac:dyDescent="0.2">
      <c r="C10868" s="465"/>
    </row>
    <row r="10869" spans="3:3" x14ac:dyDescent="0.2">
      <c r="C10869" s="465"/>
    </row>
    <row r="10870" spans="3:3" x14ac:dyDescent="0.2">
      <c r="C10870" s="465"/>
    </row>
    <row r="10871" spans="3:3" x14ac:dyDescent="0.2">
      <c r="C10871" s="465"/>
    </row>
    <row r="10872" spans="3:3" x14ac:dyDescent="0.2">
      <c r="C10872" s="465"/>
    </row>
    <row r="10873" spans="3:3" x14ac:dyDescent="0.2">
      <c r="C10873" s="465"/>
    </row>
    <row r="10874" spans="3:3" x14ac:dyDescent="0.2">
      <c r="C10874" s="465"/>
    </row>
    <row r="10875" spans="3:3" x14ac:dyDescent="0.2">
      <c r="C10875" s="465"/>
    </row>
    <row r="10876" spans="3:3" x14ac:dyDescent="0.2">
      <c r="C10876" s="465"/>
    </row>
    <row r="10877" spans="3:3" x14ac:dyDescent="0.2">
      <c r="C10877" s="465"/>
    </row>
    <row r="10878" spans="3:3" x14ac:dyDescent="0.2">
      <c r="C10878" s="465"/>
    </row>
    <row r="10879" spans="3:3" x14ac:dyDescent="0.2">
      <c r="C10879" s="465"/>
    </row>
    <row r="10880" spans="3:3" x14ac:dyDescent="0.2">
      <c r="C10880" s="465"/>
    </row>
    <row r="10881" spans="3:3" x14ac:dyDescent="0.2">
      <c r="C10881" s="465"/>
    </row>
    <row r="10882" spans="3:3" x14ac:dyDescent="0.2">
      <c r="C10882" s="465"/>
    </row>
    <row r="10883" spans="3:3" x14ac:dyDescent="0.2">
      <c r="C10883" s="465"/>
    </row>
    <row r="10884" spans="3:3" x14ac:dyDescent="0.2">
      <c r="C10884" s="465"/>
    </row>
    <row r="10885" spans="3:3" x14ac:dyDescent="0.2">
      <c r="C10885" s="465"/>
    </row>
    <row r="10886" spans="3:3" x14ac:dyDescent="0.2">
      <c r="C10886" s="465"/>
    </row>
    <row r="10887" spans="3:3" x14ac:dyDescent="0.2">
      <c r="C10887" s="465"/>
    </row>
    <row r="10888" spans="3:3" x14ac:dyDescent="0.2">
      <c r="C10888" s="465"/>
    </row>
    <row r="10889" spans="3:3" x14ac:dyDescent="0.2">
      <c r="C10889" s="465"/>
    </row>
    <row r="10890" spans="3:3" x14ac:dyDescent="0.2">
      <c r="C10890" s="465"/>
    </row>
    <row r="10891" spans="3:3" x14ac:dyDescent="0.2">
      <c r="C10891" s="465"/>
    </row>
    <row r="10892" spans="3:3" x14ac:dyDescent="0.2">
      <c r="C10892" s="465"/>
    </row>
    <row r="10893" spans="3:3" x14ac:dyDescent="0.2">
      <c r="C10893" s="465"/>
    </row>
    <row r="10894" spans="3:3" x14ac:dyDescent="0.2">
      <c r="C10894" s="465"/>
    </row>
    <row r="10895" spans="3:3" x14ac:dyDescent="0.2">
      <c r="C10895" s="465"/>
    </row>
    <row r="10896" spans="3:3" x14ac:dyDescent="0.2">
      <c r="C10896" s="465"/>
    </row>
    <row r="10897" spans="3:3" x14ac:dyDescent="0.2">
      <c r="C10897" s="465"/>
    </row>
    <row r="10898" spans="3:3" x14ac:dyDescent="0.2">
      <c r="C10898" s="465"/>
    </row>
    <row r="10899" spans="3:3" x14ac:dyDescent="0.2">
      <c r="C10899" s="465"/>
    </row>
    <row r="10900" spans="3:3" x14ac:dyDescent="0.2">
      <c r="C10900" s="465"/>
    </row>
    <row r="10901" spans="3:3" x14ac:dyDescent="0.2">
      <c r="C10901" s="465"/>
    </row>
    <row r="10902" spans="3:3" x14ac:dyDescent="0.2">
      <c r="C10902" s="465"/>
    </row>
    <row r="10903" spans="3:3" x14ac:dyDescent="0.2">
      <c r="C10903" s="465"/>
    </row>
    <row r="10904" spans="3:3" x14ac:dyDescent="0.2">
      <c r="C10904" s="465"/>
    </row>
    <row r="10905" spans="3:3" x14ac:dyDescent="0.2">
      <c r="C10905" s="465"/>
    </row>
    <row r="10906" spans="3:3" x14ac:dyDescent="0.2">
      <c r="C10906" s="465"/>
    </row>
    <row r="10907" spans="3:3" x14ac:dyDescent="0.2">
      <c r="C10907" s="465"/>
    </row>
    <row r="10908" spans="3:3" x14ac:dyDescent="0.2">
      <c r="C10908" s="465"/>
    </row>
    <row r="10909" spans="3:3" x14ac:dyDescent="0.2">
      <c r="C10909" s="465"/>
    </row>
    <row r="10910" spans="3:3" x14ac:dyDescent="0.2">
      <c r="C10910" s="465"/>
    </row>
    <row r="10911" spans="3:3" x14ac:dyDescent="0.2">
      <c r="C10911" s="465"/>
    </row>
    <row r="10912" spans="3:3" x14ac:dyDescent="0.2">
      <c r="C10912" s="465"/>
    </row>
    <row r="10913" spans="3:3" x14ac:dyDescent="0.2">
      <c r="C10913" s="465"/>
    </row>
    <row r="10914" spans="3:3" x14ac:dyDescent="0.2">
      <c r="C10914" s="465"/>
    </row>
    <row r="10915" spans="3:3" x14ac:dyDescent="0.2">
      <c r="C10915" s="465"/>
    </row>
    <row r="10916" spans="3:3" x14ac:dyDescent="0.2">
      <c r="C10916" s="465"/>
    </row>
    <row r="10917" spans="3:3" x14ac:dyDescent="0.2">
      <c r="C10917" s="465"/>
    </row>
    <row r="10918" spans="3:3" x14ac:dyDescent="0.2">
      <c r="C10918" s="465"/>
    </row>
    <row r="10919" spans="3:3" x14ac:dyDescent="0.2">
      <c r="C10919" s="465"/>
    </row>
    <row r="10920" spans="3:3" x14ac:dyDescent="0.2">
      <c r="C10920" s="465"/>
    </row>
    <row r="10921" spans="3:3" x14ac:dyDescent="0.2">
      <c r="C10921" s="465"/>
    </row>
    <row r="10922" spans="3:3" x14ac:dyDescent="0.2">
      <c r="C10922" s="465"/>
    </row>
    <row r="10923" spans="3:3" x14ac:dyDescent="0.2">
      <c r="C10923" s="465"/>
    </row>
    <row r="10924" spans="3:3" x14ac:dyDescent="0.2">
      <c r="C10924" s="465"/>
    </row>
    <row r="10925" spans="3:3" x14ac:dyDescent="0.2">
      <c r="C10925" s="465"/>
    </row>
    <row r="10926" spans="3:3" x14ac:dyDescent="0.2">
      <c r="C10926" s="465"/>
    </row>
    <row r="10927" spans="3:3" x14ac:dyDescent="0.2">
      <c r="C10927" s="465"/>
    </row>
    <row r="10928" spans="3:3" x14ac:dyDescent="0.2">
      <c r="C10928" s="465"/>
    </row>
    <row r="10929" spans="3:3" x14ac:dyDescent="0.2">
      <c r="C10929" s="465"/>
    </row>
    <row r="10930" spans="3:3" x14ac:dyDescent="0.2">
      <c r="C10930" s="465"/>
    </row>
    <row r="10931" spans="3:3" x14ac:dyDescent="0.2">
      <c r="C10931" s="465"/>
    </row>
    <row r="10932" spans="3:3" x14ac:dyDescent="0.2">
      <c r="C10932" s="465"/>
    </row>
    <row r="10933" spans="3:3" x14ac:dyDescent="0.2">
      <c r="C10933" s="465"/>
    </row>
    <row r="10934" spans="3:3" x14ac:dyDescent="0.2">
      <c r="C10934" s="465"/>
    </row>
    <row r="10935" spans="3:3" x14ac:dyDescent="0.2">
      <c r="C10935" s="465"/>
    </row>
    <row r="10936" spans="3:3" x14ac:dyDescent="0.2">
      <c r="C10936" s="465"/>
    </row>
    <row r="10937" spans="3:3" x14ac:dyDescent="0.2">
      <c r="C10937" s="465"/>
    </row>
    <row r="10938" spans="3:3" x14ac:dyDescent="0.2">
      <c r="C10938" s="465"/>
    </row>
    <row r="10939" spans="3:3" x14ac:dyDescent="0.2">
      <c r="C10939" s="465"/>
    </row>
    <row r="10940" spans="3:3" x14ac:dyDescent="0.2">
      <c r="C10940" s="465"/>
    </row>
    <row r="10941" spans="3:3" x14ac:dyDescent="0.2">
      <c r="C10941" s="465"/>
    </row>
    <row r="10942" spans="3:3" x14ac:dyDescent="0.2">
      <c r="C10942" s="465"/>
    </row>
    <row r="10943" spans="3:3" x14ac:dyDescent="0.2">
      <c r="C10943" s="465"/>
    </row>
    <row r="10944" spans="3:3" x14ac:dyDescent="0.2">
      <c r="C10944" s="465"/>
    </row>
    <row r="10945" spans="3:3" x14ac:dyDescent="0.2">
      <c r="C10945" s="465"/>
    </row>
    <row r="10946" spans="3:3" x14ac:dyDescent="0.2">
      <c r="C10946" s="465"/>
    </row>
    <row r="10947" spans="3:3" x14ac:dyDescent="0.2">
      <c r="C10947" s="465"/>
    </row>
    <row r="10948" spans="3:3" x14ac:dyDescent="0.2">
      <c r="C10948" s="465"/>
    </row>
    <row r="10949" spans="3:3" x14ac:dyDescent="0.2">
      <c r="C10949" s="465"/>
    </row>
    <row r="10950" spans="3:3" x14ac:dyDescent="0.2">
      <c r="C10950" s="465"/>
    </row>
    <row r="10951" spans="3:3" x14ac:dyDescent="0.2">
      <c r="C10951" s="465"/>
    </row>
    <row r="10952" spans="3:3" x14ac:dyDescent="0.2">
      <c r="C10952" s="465"/>
    </row>
    <row r="10953" spans="3:3" x14ac:dyDescent="0.2">
      <c r="C10953" s="465"/>
    </row>
    <row r="10954" spans="3:3" x14ac:dyDescent="0.2">
      <c r="C10954" s="465"/>
    </row>
    <row r="10955" spans="3:3" x14ac:dyDescent="0.2">
      <c r="C10955" s="465"/>
    </row>
    <row r="10956" spans="3:3" x14ac:dyDescent="0.2">
      <c r="C10956" s="465"/>
    </row>
    <row r="10957" spans="3:3" x14ac:dyDescent="0.2">
      <c r="C10957" s="465"/>
    </row>
    <row r="10958" spans="3:3" x14ac:dyDescent="0.2">
      <c r="C10958" s="465"/>
    </row>
    <row r="10959" spans="3:3" x14ac:dyDescent="0.2">
      <c r="C10959" s="465"/>
    </row>
    <row r="10960" spans="3:3" x14ac:dyDescent="0.2">
      <c r="C10960" s="465"/>
    </row>
    <row r="10961" spans="3:3" x14ac:dyDescent="0.2">
      <c r="C10961" s="465"/>
    </row>
    <row r="10962" spans="3:3" x14ac:dyDescent="0.2">
      <c r="C10962" s="465"/>
    </row>
    <row r="10963" spans="3:3" x14ac:dyDescent="0.2">
      <c r="C10963" s="465"/>
    </row>
    <row r="10964" spans="3:3" x14ac:dyDescent="0.2">
      <c r="C10964" s="465"/>
    </row>
    <row r="10965" spans="3:3" x14ac:dyDescent="0.2">
      <c r="C10965" s="465"/>
    </row>
    <row r="10966" spans="3:3" x14ac:dyDescent="0.2">
      <c r="C10966" s="465"/>
    </row>
    <row r="10967" spans="3:3" x14ac:dyDescent="0.2">
      <c r="C10967" s="465"/>
    </row>
    <row r="10968" spans="3:3" x14ac:dyDescent="0.2">
      <c r="C10968" s="465"/>
    </row>
    <row r="10969" spans="3:3" x14ac:dyDescent="0.2">
      <c r="C10969" s="465"/>
    </row>
    <row r="10970" spans="3:3" x14ac:dyDescent="0.2">
      <c r="C10970" s="465"/>
    </row>
    <row r="10971" spans="3:3" x14ac:dyDescent="0.2">
      <c r="C10971" s="465"/>
    </row>
    <row r="10972" spans="3:3" x14ac:dyDescent="0.2">
      <c r="C10972" s="465"/>
    </row>
    <row r="10973" spans="3:3" x14ac:dyDescent="0.2">
      <c r="C10973" s="465"/>
    </row>
    <row r="10974" spans="3:3" x14ac:dyDescent="0.2">
      <c r="C10974" s="465"/>
    </row>
    <row r="10975" spans="3:3" x14ac:dyDescent="0.2">
      <c r="C10975" s="465"/>
    </row>
    <row r="10976" spans="3:3" x14ac:dyDescent="0.2">
      <c r="C10976" s="465"/>
    </row>
    <row r="10977" spans="3:3" x14ac:dyDescent="0.2">
      <c r="C10977" s="465"/>
    </row>
    <row r="10978" spans="3:3" x14ac:dyDescent="0.2">
      <c r="C10978" s="465"/>
    </row>
    <row r="10979" spans="3:3" x14ac:dyDescent="0.2">
      <c r="C10979" s="465"/>
    </row>
    <row r="10980" spans="3:3" x14ac:dyDescent="0.2">
      <c r="C10980" s="465"/>
    </row>
    <row r="10981" spans="3:3" x14ac:dyDescent="0.2">
      <c r="C10981" s="465"/>
    </row>
    <row r="10982" spans="3:3" x14ac:dyDescent="0.2">
      <c r="C10982" s="465"/>
    </row>
    <row r="10983" spans="3:3" x14ac:dyDescent="0.2">
      <c r="C10983" s="465"/>
    </row>
    <row r="10984" spans="3:3" x14ac:dyDescent="0.2">
      <c r="C10984" s="465"/>
    </row>
    <row r="10985" spans="3:3" x14ac:dyDescent="0.2">
      <c r="C10985" s="465"/>
    </row>
    <row r="10986" spans="3:3" x14ac:dyDescent="0.2">
      <c r="C10986" s="465"/>
    </row>
    <row r="10987" spans="3:3" x14ac:dyDescent="0.2">
      <c r="C10987" s="465"/>
    </row>
    <row r="10988" spans="3:3" x14ac:dyDescent="0.2">
      <c r="C10988" s="465"/>
    </row>
    <row r="10989" spans="3:3" x14ac:dyDescent="0.2">
      <c r="C10989" s="465"/>
    </row>
    <row r="10990" spans="3:3" x14ac:dyDescent="0.2">
      <c r="C10990" s="465"/>
    </row>
    <row r="10991" spans="3:3" x14ac:dyDescent="0.2">
      <c r="C10991" s="465"/>
    </row>
    <row r="10992" spans="3:3" x14ac:dyDescent="0.2">
      <c r="C10992" s="465"/>
    </row>
    <row r="10993" spans="3:3" x14ac:dyDescent="0.2">
      <c r="C10993" s="465"/>
    </row>
    <row r="10994" spans="3:3" x14ac:dyDescent="0.2">
      <c r="C10994" s="465"/>
    </row>
    <row r="10995" spans="3:3" x14ac:dyDescent="0.2">
      <c r="C10995" s="465"/>
    </row>
    <row r="10996" spans="3:3" x14ac:dyDescent="0.2">
      <c r="C10996" s="465"/>
    </row>
    <row r="10997" spans="3:3" x14ac:dyDescent="0.2">
      <c r="C10997" s="465"/>
    </row>
    <row r="10998" spans="3:3" x14ac:dyDescent="0.2">
      <c r="C10998" s="465"/>
    </row>
    <row r="10999" spans="3:3" x14ac:dyDescent="0.2">
      <c r="C10999" s="465"/>
    </row>
    <row r="11000" spans="3:3" x14ac:dyDescent="0.2">
      <c r="C11000" s="465"/>
    </row>
    <row r="11001" spans="3:3" x14ac:dyDescent="0.2">
      <c r="C11001" s="465"/>
    </row>
    <row r="11002" spans="3:3" x14ac:dyDescent="0.2">
      <c r="C11002" s="465"/>
    </row>
    <row r="11003" spans="3:3" x14ac:dyDescent="0.2">
      <c r="C11003" s="465"/>
    </row>
    <row r="11004" spans="3:3" x14ac:dyDescent="0.2">
      <c r="C11004" s="465"/>
    </row>
    <row r="11005" spans="3:3" x14ac:dyDescent="0.2">
      <c r="C11005" s="465"/>
    </row>
    <row r="11006" spans="3:3" x14ac:dyDescent="0.2">
      <c r="C11006" s="465"/>
    </row>
    <row r="11007" spans="3:3" x14ac:dyDescent="0.2">
      <c r="C11007" s="465"/>
    </row>
    <row r="11008" spans="3:3" x14ac:dyDescent="0.2">
      <c r="C11008" s="465"/>
    </row>
    <row r="11009" spans="3:3" x14ac:dyDescent="0.2">
      <c r="C11009" s="465"/>
    </row>
    <row r="11010" spans="3:3" x14ac:dyDescent="0.2">
      <c r="C11010" s="465"/>
    </row>
    <row r="11011" spans="3:3" x14ac:dyDescent="0.2">
      <c r="C11011" s="465"/>
    </row>
    <row r="11012" spans="3:3" x14ac:dyDescent="0.2">
      <c r="C11012" s="465"/>
    </row>
    <row r="11013" spans="3:3" x14ac:dyDescent="0.2">
      <c r="C11013" s="465"/>
    </row>
    <row r="11014" spans="3:3" x14ac:dyDescent="0.2">
      <c r="C11014" s="465"/>
    </row>
    <row r="11015" spans="3:3" x14ac:dyDescent="0.2">
      <c r="C11015" s="465"/>
    </row>
    <row r="11016" spans="3:3" x14ac:dyDescent="0.2">
      <c r="C11016" s="465"/>
    </row>
    <row r="11017" spans="3:3" x14ac:dyDescent="0.2">
      <c r="C11017" s="465"/>
    </row>
    <row r="11018" spans="3:3" x14ac:dyDescent="0.2">
      <c r="C11018" s="465"/>
    </row>
    <row r="11019" spans="3:3" x14ac:dyDescent="0.2">
      <c r="C11019" s="465"/>
    </row>
    <row r="11020" spans="3:3" x14ac:dyDescent="0.2">
      <c r="C11020" s="465"/>
    </row>
    <row r="11021" spans="3:3" x14ac:dyDescent="0.2">
      <c r="C11021" s="465"/>
    </row>
    <row r="11022" spans="3:3" x14ac:dyDescent="0.2">
      <c r="C11022" s="465"/>
    </row>
    <row r="11023" spans="3:3" x14ac:dyDescent="0.2">
      <c r="C11023" s="465"/>
    </row>
    <row r="11024" spans="3:3" x14ac:dyDescent="0.2">
      <c r="C11024" s="465"/>
    </row>
    <row r="11025" spans="3:3" x14ac:dyDescent="0.2">
      <c r="C11025" s="465"/>
    </row>
    <row r="11026" spans="3:3" x14ac:dyDescent="0.2">
      <c r="C11026" s="465"/>
    </row>
    <row r="11027" spans="3:3" x14ac:dyDescent="0.2">
      <c r="C11027" s="465"/>
    </row>
    <row r="11028" spans="3:3" x14ac:dyDescent="0.2">
      <c r="C11028" s="465"/>
    </row>
    <row r="11029" spans="3:3" x14ac:dyDescent="0.2">
      <c r="C11029" s="465"/>
    </row>
    <row r="11030" spans="3:3" x14ac:dyDescent="0.2">
      <c r="C11030" s="465"/>
    </row>
    <row r="11031" spans="3:3" x14ac:dyDescent="0.2">
      <c r="C11031" s="465"/>
    </row>
    <row r="11032" spans="3:3" x14ac:dyDescent="0.2">
      <c r="C11032" s="465"/>
    </row>
    <row r="11033" spans="3:3" x14ac:dyDescent="0.2">
      <c r="C11033" s="465"/>
    </row>
    <row r="11034" spans="3:3" x14ac:dyDescent="0.2">
      <c r="C11034" s="465"/>
    </row>
    <row r="11035" spans="3:3" x14ac:dyDescent="0.2">
      <c r="C11035" s="465"/>
    </row>
    <row r="11036" spans="3:3" x14ac:dyDescent="0.2">
      <c r="C11036" s="465"/>
    </row>
    <row r="11037" spans="3:3" x14ac:dyDescent="0.2">
      <c r="C11037" s="465"/>
    </row>
    <row r="11038" spans="3:3" x14ac:dyDescent="0.2">
      <c r="C11038" s="465"/>
    </row>
    <row r="11039" spans="3:3" x14ac:dyDescent="0.2">
      <c r="C11039" s="465"/>
    </row>
    <row r="11040" spans="3:3" x14ac:dyDescent="0.2">
      <c r="C11040" s="465"/>
    </row>
    <row r="11041" spans="3:3" x14ac:dyDescent="0.2">
      <c r="C11041" s="465"/>
    </row>
    <row r="11042" spans="3:3" x14ac:dyDescent="0.2">
      <c r="C11042" s="465"/>
    </row>
    <row r="11043" spans="3:3" x14ac:dyDescent="0.2">
      <c r="C11043" s="465"/>
    </row>
    <row r="11044" spans="3:3" x14ac:dyDescent="0.2">
      <c r="C11044" s="465"/>
    </row>
    <row r="11045" spans="3:3" x14ac:dyDescent="0.2">
      <c r="C11045" s="465"/>
    </row>
    <row r="11046" spans="3:3" x14ac:dyDescent="0.2">
      <c r="C11046" s="465"/>
    </row>
    <row r="11047" spans="3:3" x14ac:dyDescent="0.2">
      <c r="C11047" s="465"/>
    </row>
    <row r="11048" spans="3:3" x14ac:dyDescent="0.2">
      <c r="C11048" s="465"/>
    </row>
    <row r="11049" spans="3:3" x14ac:dyDescent="0.2">
      <c r="C11049" s="465"/>
    </row>
    <row r="11050" spans="3:3" x14ac:dyDescent="0.2">
      <c r="C11050" s="465"/>
    </row>
    <row r="11051" spans="3:3" x14ac:dyDescent="0.2">
      <c r="C11051" s="465"/>
    </row>
    <row r="11052" spans="3:3" x14ac:dyDescent="0.2">
      <c r="C11052" s="465"/>
    </row>
    <row r="11053" spans="3:3" x14ac:dyDescent="0.2">
      <c r="C11053" s="465"/>
    </row>
    <row r="11054" spans="3:3" x14ac:dyDescent="0.2">
      <c r="C11054" s="465"/>
    </row>
    <row r="11055" spans="3:3" x14ac:dyDescent="0.2">
      <c r="C11055" s="465"/>
    </row>
    <row r="11056" spans="3:3" x14ac:dyDescent="0.2">
      <c r="C11056" s="465"/>
    </row>
    <row r="11057" spans="3:3" x14ac:dyDescent="0.2">
      <c r="C11057" s="465"/>
    </row>
    <row r="11058" spans="3:3" x14ac:dyDescent="0.2">
      <c r="C11058" s="465"/>
    </row>
    <row r="11059" spans="3:3" x14ac:dyDescent="0.2">
      <c r="C11059" s="465"/>
    </row>
    <row r="11060" spans="3:3" x14ac:dyDescent="0.2">
      <c r="C11060" s="465"/>
    </row>
    <row r="11061" spans="3:3" x14ac:dyDescent="0.2">
      <c r="C11061" s="465"/>
    </row>
    <row r="11062" spans="3:3" x14ac:dyDescent="0.2">
      <c r="C11062" s="465"/>
    </row>
    <row r="11063" spans="3:3" x14ac:dyDescent="0.2">
      <c r="C11063" s="465"/>
    </row>
    <row r="11064" spans="3:3" x14ac:dyDescent="0.2">
      <c r="C11064" s="465"/>
    </row>
    <row r="11065" spans="3:3" x14ac:dyDescent="0.2">
      <c r="C11065" s="465"/>
    </row>
    <row r="11066" spans="3:3" x14ac:dyDescent="0.2">
      <c r="C11066" s="465"/>
    </row>
    <row r="11067" spans="3:3" x14ac:dyDescent="0.2">
      <c r="C11067" s="465"/>
    </row>
    <row r="11068" spans="3:3" x14ac:dyDescent="0.2">
      <c r="C11068" s="465"/>
    </row>
    <row r="11069" spans="3:3" x14ac:dyDescent="0.2">
      <c r="C11069" s="465"/>
    </row>
    <row r="11070" spans="3:3" x14ac:dyDescent="0.2">
      <c r="C11070" s="465"/>
    </row>
    <row r="11071" spans="3:3" x14ac:dyDescent="0.2">
      <c r="C11071" s="465"/>
    </row>
    <row r="11072" spans="3:3" x14ac:dyDescent="0.2">
      <c r="C11072" s="465"/>
    </row>
    <row r="11073" spans="3:3" x14ac:dyDescent="0.2">
      <c r="C11073" s="465"/>
    </row>
    <row r="11074" spans="3:3" x14ac:dyDescent="0.2">
      <c r="C11074" s="465"/>
    </row>
    <row r="11075" spans="3:3" x14ac:dyDescent="0.2">
      <c r="C11075" s="465"/>
    </row>
    <row r="11076" spans="3:3" x14ac:dyDescent="0.2">
      <c r="C11076" s="465"/>
    </row>
    <row r="11077" spans="3:3" x14ac:dyDescent="0.2">
      <c r="C11077" s="465"/>
    </row>
    <row r="11078" spans="3:3" x14ac:dyDescent="0.2">
      <c r="C11078" s="465"/>
    </row>
    <row r="11079" spans="3:3" x14ac:dyDescent="0.2">
      <c r="C11079" s="465"/>
    </row>
    <row r="11080" spans="3:3" x14ac:dyDescent="0.2">
      <c r="C11080" s="465"/>
    </row>
    <row r="11081" spans="3:3" x14ac:dyDescent="0.2">
      <c r="C11081" s="465"/>
    </row>
    <row r="11082" spans="3:3" x14ac:dyDescent="0.2">
      <c r="C11082" s="465"/>
    </row>
    <row r="11083" spans="3:3" x14ac:dyDescent="0.2">
      <c r="C11083" s="465"/>
    </row>
    <row r="11084" spans="3:3" x14ac:dyDescent="0.2">
      <c r="C11084" s="465"/>
    </row>
    <row r="11085" spans="3:3" x14ac:dyDescent="0.2">
      <c r="C11085" s="465"/>
    </row>
    <row r="11086" spans="3:3" x14ac:dyDescent="0.2">
      <c r="C11086" s="465"/>
    </row>
    <row r="11087" spans="3:3" x14ac:dyDescent="0.2">
      <c r="C11087" s="465"/>
    </row>
    <row r="11088" spans="3:3" x14ac:dyDescent="0.2">
      <c r="C11088" s="465"/>
    </row>
    <row r="11089" spans="3:3" x14ac:dyDescent="0.2">
      <c r="C11089" s="465"/>
    </row>
    <row r="11090" spans="3:3" x14ac:dyDescent="0.2">
      <c r="C11090" s="465"/>
    </row>
    <row r="11091" spans="3:3" x14ac:dyDescent="0.2">
      <c r="C11091" s="465"/>
    </row>
    <row r="11092" spans="3:3" x14ac:dyDescent="0.2">
      <c r="C11092" s="465"/>
    </row>
    <row r="11093" spans="3:3" x14ac:dyDescent="0.2">
      <c r="C11093" s="465"/>
    </row>
    <row r="11094" spans="3:3" x14ac:dyDescent="0.2">
      <c r="C11094" s="465"/>
    </row>
    <row r="11095" spans="3:3" x14ac:dyDescent="0.2">
      <c r="C11095" s="465"/>
    </row>
    <row r="11096" spans="3:3" x14ac:dyDescent="0.2">
      <c r="C11096" s="465"/>
    </row>
    <row r="11097" spans="3:3" x14ac:dyDescent="0.2">
      <c r="C11097" s="465"/>
    </row>
    <row r="11098" spans="3:3" x14ac:dyDescent="0.2">
      <c r="C11098" s="465"/>
    </row>
    <row r="11099" spans="3:3" x14ac:dyDescent="0.2">
      <c r="C11099" s="465"/>
    </row>
    <row r="11100" spans="3:3" x14ac:dyDescent="0.2">
      <c r="C11100" s="465"/>
    </row>
    <row r="11101" spans="3:3" x14ac:dyDescent="0.2">
      <c r="C11101" s="465"/>
    </row>
    <row r="11102" spans="3:3" x14ac:dyDescent="0.2">
      <c r="C11102" s="465"/>
    </row>
    <row r="11103" spans="3:3" x14ac:dyDescent="0.2">
      <c r="C11103" s="465"/>
    </row>
    <row r="11104" spans="3:3" x14ac:dyDescent="0.2">
      <c r="C11104" s="465"/>
    </row>
    <row r="11105" spans="3:3" x14ac:dyDescent="0.2">
      <c r="C11105" s="465"/>
    </row>
    <row r="11106" spans="3:3" x14ac:dyDescent="0.2">
      <c r="C11106" s="465"/>
    </row>
    <row r="11107" spans="3:3" x14ac:dyDescent="0.2">
      <c r="C11107" s="465"/>
    </row>
    <row r="11108" spans="3:3" x14ac:dyDescent="0.2">
      <c r="C11108" s="465"/>
    </row>
    <row r="11109" spans="3:3" x14ac:dyDescent="0.2">
      <c r="C11109" s="465"/>
    </row>
    <row r="11110" spans="3:3" x14ac:dyDescent="0.2">
      <c r="C11110" s="465"/>
    </row>
    <row r="11111" spans="3:3" x14ac:dyDescent="0.2">
      <c r="C11111" s="465"/>
    </row>
    <row r="11112" spans="3:3" x14ac:dyDescent="0.2">
      <c r="C11112" s="465"/>
    </row>
    <row r="11113" spans="3:3" x14ac:dyDescent="0.2">
      <c r="C11113" s="465"/>
    </row>
    <row r="11114" spans="3:3" x14ac:dyDescent="0.2">
      <c r="C11114" s="465"/>
    </row>
    <row r="11115" spans="3:3" x14ac:dyDescent="0.2">
      <c r="C11115" s="465"/>
    </row>
    <row r="11116" spans="3:3" x14ac:dyDescent="0.2">
      <c r="C11116" s="465"/>
    </row>
    <row r="11117" spans="3:3" x14ac:dyDescent="0.2">
      <c r="C11117" s="465"/>
    </row>
    <row r="11118" spans="3:3" x14ac:dyDescent="0.2">
      <c r="C11118" s="465"/>
    </row>
    <row r="11119" spans="3:3" x14ac:dyDescent="0.2">
      <c r="C11119" s="465"/>
    </row>
    <row r="11120" spans="3:3" x14ac:dyDescent="0.2">
      <c r="C11120" s="465"/>
    </row>
    <row r="11121" spans="3:3" x14ac:dyDescent="0.2">
      <c r="C11121" s="465"/>
    </row>
    <row r="11122" spans="3:3" x14ac:dyDescent="0.2">
      <c r="C11122" s="465"/>
    </row>
    <row r="11123" spans="3:3" x14ac:dyDescent="0.2">
      <c r="C11123" s="465"/>
    </row>
    <row r="11124" spans="3:3" x14ac:dyDescent="0.2">
      <c r="C11124" s="465"/>
    </row>
    <row r="11125" spans="3:3" x14ac:dyDescent="0.2">
      <c r="C11125" s="465"/>
    </row>
    <row r="11126" spans="3:3" x14ac:dyDescent="0.2">
      <c r="C11126" s="465"/>
    </row>
    <row r="11127" spans="3:3" x14ac:dyDescent="0.2">
      <c r="C11127" s="465"/>
    </row>
    <row r="11128" spans="3:3" x14ac:dyDescent="0.2">
      <c r="C11128" s="465"/>
    </row>
    <row r="11129" spans="3:3" x14ac:dyDescent="0.2">
      <c r="C11129" s="465"/>
    </row>
    <row r="11130" spans="3:3" x14ac:dyDescent="0.2">
      <c r="C11130" s="465"/>
    </row>
    <row r="11131" spans="3:3" x14ac:dyDescent="0.2">
      <c r="C11131" s="465"/>
    </row>
    <row r="11132" spans="3:3" x14ac:dyDescent="0.2">
      <c r="C11132" s="465"/>
    </row>
    <row r="11133" spans="3:3" x14ac:dyDescent="0.2">
      <c r="C11133" s="465"/>
    </row>
    <row r="11134" spans="3:3" x14ac:dyDescent="0.2">
      <c r="C11134" s="465"/>
    </row>
    <row r="11135" spans="3:3" x14ac:dyDescent="0.2">
      <c r="C11135" s="465"/>
    </row>
    <row r="11136" spans="3:3" x14ac:dyDescent="0.2">
      <c r="C11136" s="465"/>
    </row>
    <row r="11137" spans="3:3" x14ac:dyDescent="0.2">
      <c r="C11137" s="465"/>
    </row>
    <row r="11138" spans="3:3" x14ac:dyDescent="0.2">
      <c r="C11138" s="465"/>
    </row>
    <row r="11139" spans="3:3" x14ac:dyDescent="0.2">
      <c r="C11139" s="465"/>
    </row>
    <row r="11140" spans="3:3" x14ac:dyDescent="0.2">
      <c r="C11140" s="465"/>
    </row>
    <row r="11141" spans="3:3" x14ac:dyDescent="0.2">
      <c r="C11141" s="465"/>
    </row>
    <row r="11142" spans="3:3" x14ac:dyDescent="0.2">
      <c r="C11142" s="465"/>
    </row>
    <row r="11143" spans="3:3" x14ac:dyDescent="0.2">
      <c r="C11143" s="465"/>
    </row>
    <row r="11144" spans="3:3" x14ac:dyDescent="0.2">
      <c r="C11144" s="465"/>
    </row>
    <row r="11145" spans="3:3" x14ac:dyDescent="0.2">
      <c r="C11145" s="465"/>
    </row>
    <row r="11146" spans="3:3" x14ac:dyDescent="0.2">
      <c r="C11146" s="465"/>
    </row>
    <row r="11147" spans="3:3" x14ac:dyDescent="0.2">
      <c r="C11147" s="465"/>
    </row>
    <row r="11148" spans="3:3" x14ac:dyDescent="0.2">
      <c r="C11148" s="465"/>
    </row>
    <row r="11149" spans="3:3" x14ac:dyDescent="0.2">
      <c r="C11149" s="465"/>
    </row>
    <row r="11150" spans="3:3" x14ac:dyDescent="0.2">
      <c r="C11150" s="465"/>
    </row>
    <row r="11151" spans="3:3" x14ac:dyDescent="0.2">
      <c r="C11151" s="465"/>
    </row>
    <row r="11152" spans="3:3" x14ac:dyDescent="0.2">
      <c r="C11152" s="465"/>
    </row>
    <row r="11153" spans="3:3" x14ac:dyDescent="0.2">
      <c r="C11153" s="465"/>
    </row>
    <row r="11154" spans="3:3" x14ac:dyDescent="0.2">
      <c r="C11154" s="465"/>
    </row>
    <row r="11155" spans="3:3" x14ac:dyDescent="0.2">
      <c r="C11155" s="465"/>
    </row>
    <row r="11156" spans="3:3" x14ac:dyDescent="0.2">
      <c r="C11156" s="465"/>
    </row>
    <row r="11157" spans="3:3" x14ac:dyDescent="0.2">
      <c r="C11157" s="465"/>
    </row>
    <row r="11158" spans="3:3" x14ac:dyDescent="0.2">
      <c r="C11158" s="465"/>
    </row>
    <row r="11159" spans="3:3" x14ac:dyDescent="0.2">
      <c r="C11159" s="465"/>
    </row>
    <row r="11160" spans="3:3" x14ac:dyDescent="0.2">
      <c r="C11160" s="465"/>
    </row>
    <row r="11161" spans="3:3" x14ac:dyDescent="0.2">
      <c r="C11161" s="465"/>
    </row>
    <row r="11162" spans="3:3" x14ac:dyDescent="0.2">
      <c r="C11162" s="465"/>
    </row>
    <row r="11163" spans="3:3" x14ac:dyDescent="0.2">
      <c r="C11163" s="465"/>
    </row>
    <row r="11164" spans="3:3" x14ac:dyDescent="0.2">
      <c r="C11164" s="465"/>
    </row>
    <row r="11165" spans="3:3" x14ac:dyDescent="0.2">
      <c r="C11165" s="465"/>
    </row>
    <row r="11166" spans="3:3" x14ac:dyDescent="0.2">
      <c r="C11166" s="465"/>
    </row>
    <row r="11167" spans="3:3" x14ac:dyDescent="0.2">
      <c r="C11167" s="465"/>
    </row>
    <row r="11168" spans="3:3" x14ac:dyDescent="0.2">
      <c r="C11168" s="465"/>
    </row>
    <row r="11169" spans="3:3" x14ac:dyDescent="0.2">
      <c r="C11169" s="465"/>
    </row>
    <row r="11170" spans="3:3" x14ac:dyDescent="0.2">
      <c r="C11170" s="465"/>
    </row>
    <row r="11171" spans="3:3" x14ac:dyDescent="0.2">
      <c r="C11171" s="465"/>
    </row>
    <row r="11172" spans="3:3" x14ac:dyDescent="0.2">
      <c r="C11172" s="465"/>
    </row>
    <row r="11173" spans="3:3" x14ac:dyDescent="0.2">
      <c r="C11173" s="465"/>
    </row>
    <row r="11174" spans="3:3" x14ac:dyDescent="0.2">
      <c r="C11174" s="465"/>
    </row>
    <row r="11175" spans="3:3" x14ac:dyDescent="0.2">
      <c r="C11175" s="465"/>
    </row>
    <row r="11176" spans="3:3" x14ac:dyDescent="0.2">
      <c r="C11176" s="465"/>
    </row>
    <row r="11177" spans="3:3" x14ac:dyDescent="0.2">
      <c r="C11177" s="465"/>
    </row>
    <row r="11178" spans="3:3" x14ac:dyDescent="0.2">
      <c r="C11178" s="465"/>
    </row>
    <row r="11179" spans="3:3" x14ac:dyDescent="0.2">
      <c r="C11179" s="465"/>
    </row>
    <row r="11180" spans="3:3" x14ac:dyDescent="0.2">
      <c r="C11180" s="465"/>
    </row>
    <row r="11181" spans="3:3" x14ac:dyDescent="0.2">
      <c r="C11181" s="465"/>
    </row>
    <row r="11182" spans="3:3" x14ac:dyDescent="0.2">
      <c r="C11182" s="465"/>
    </row>
    <row r="11183" spans="3:3" x14ac:dyDescent="0.2">
      <c r="C11183" s="465"/>
    </row>
    <row r="11184" spans="3:3" x14ac:dyDescent="0.2">
      <c r="C11184" s="465"/>
    </row>
    <row r="11185" spans="3:3" x14ac:dyDescent="0.2">
      <c r="C11185" s="465"/>
    </row>
    <row r="11186" spans="3:3" x14ac:dyDescent="0.2">
      <c r="C11186" s="465"/>
    </row>
    <row r="11187" spans="3:3" x14ac:dyDescent="0.2">
      <c r="C11187" s="465"/>
    </row>
    <row r="11188" spans="3:3" x14ac:dyDescent="0.2">
      <c r="C11188" s="465"/>
    </row>
    <row r="11189" spans="3:3" x14ac:dyDescent="0.2">
      <c r="C11189" s="465"/>
    </row>
    <row r="11190" spans="3:3" x14ac:dyDescent="0.2">
      <c r="C11190" s="465"/>
    </row>
    <row r="11191" spans="3:3" x14ac:dyDescent="0.2">
      <c r="C11191" s="465"/>
    </row>
    <row r="11192" spans="3:3" x14ac:dyDescent="0.2">
      <c r="C11192" s="465"/>
    </row>
    <row r="11193" spans="3:3" x14ac:dyDescent="0.2">
      <c r="C11193" s="465"/>
    </row>
    <row r="11194" spans="3:3" x14ac:dyDescent="0.2">
      <c r="C11194" s="465"/>
    </row>
    <row r="11195" spans="3:3" x14ac:dyDescent="0.2">
      <c r="C11195" s="465"/>
    </row>
    <row r="11196" spans="3:3" x14ac:dyDescent="0.2">
      <c r="C11196" s="465"/>
    </row>
    <row r="11197" spans="3:3" x14ac:dyDescent="0.2">
      <c r="C11197" s="465"/>
    </row>
    <row r="11198" spans="3:3" x14ac:dyDescent="0.2">
      <c r="C11198" s="465"/>
    </row>
    <row r="11199" spans="3:3" x14ac:dyDescent="0.2">
      <c r="C11199" s="465"/>
    </row>
    <row r="11200" spans="3:3" x14ac:dyDescent="0.2">
      <c r="C11200" s="465"/>
    </row>
    <row r="11201" spans="3:3" x14ac:dyDescent="0.2">
      <c r="C11201" s="465"/>
    </row>
    <row r="11202" spans="3:3" x14ac:dyDescent="0.2">
      <c r="C11202" s="465"/>
    </row>
    <row r="11203" spans="3:3" x14ac:dyDescent="0.2">
      <c r="C11203" s="465"/>
    </row>
    <row r="11204" spans="3:3" x14ac:dyDescent="0.2">
      <c r="C11204" s="465"/>
    </row>
    <row r="11205" spans="3:3" x14ac:dyDescent="0.2">
      <c r="C11205" s="465"/>
    </row>
    <row r="11206" spans="3:3" x14ac:dyDescent="0.2">
      <c r="C11206" s="465"/>
    </row>
    <row r="11207" spans="3:3" x14ac:dyDescent="0.2">
      <c r="C11207" s="465"/>
    </row>
    <row r="11208" spans="3:3" x14ac:dyDescent="0.2">
      <c r="C11208" s="465"/>
    </row>
    <row r="11209" spans="3:3" x14ac:dyDescent="0.2">
      <c r="C11209" s="465"/>
    </row>
    <row r="11210" spans="3:3" x14ac:dyDescent="0.2">
      <c r="C11210" s="465"/>
    </row>
    <row r="11211" spans="3:3" x14ac:dyDescent="0.2">
      <c r="C11211" s="465"/>
    </row>
    <row r="11212" spans="3:3" x14ac:dyDescent="0.2">
      <c r="C11212" s="465"/>
    </row>
    <row r="11213" spans="3:3" x14ac:dyDescent="0.2">
      <c r="C11213" s="465"/>
    </row>
    <row r="11214" spans="3:3" x14ac:dyDescent="0.2">
      <c r="C11214" s="465"/>
    </row>
    <row r="11215" spans="3:3" x14ac:dyDescent="0.2">
      <c r="C11215" s="465"/>
    </row>
    <row r="11216" spans="3:3" x14ac:dyDescent="0.2">
      <c r="C11216" s="465"/>
    </row>
    <row r="11217" spans="3:3" x14ac:dyDescent="0.2">
      <c r="C11217" s="465"/>
    </row>
    <row r="11218" spans="3:3" x14ac:dyDescent="0.2">
      <c r="C11218" s="465"/>
    </row>
    <row r="11219" spans="3:3" x14ac:dyDescent="0.2">
      <c r="C11219" s="465"/>
    </row>
    <row r="11220" spans="3:3" x14ac:dyDescent="0.2">
      <c r="C11220" s="465"/>
    </row>
    <row r="11221" spans="3:3" x14ac:dyDescent="0.2">
      <c r="C11221" s="465"/>
    </row>
    <row r="11222" spans="3:3" x14ac:dyDescent="0.2">
      <c r="C11222" s="465"/>
    </row>
    <row r="11223" spans="3:3" x14ac:dyDescent="0.2">
      <c r="C11223" s="465"/>
    </row>
    <row r="11224" spans="3:3" x14ac:dyDescent="0.2">
      <c r="C11224" s="465"/>
    </row>
    <row r="11225" spans="3:3" x14ac:dyDescent="0.2">
      <c r="C11225" s="465"/>
    </row>
    <row r="11226" spans="3:3" x14ac:dyDescent="0.2">
      <c r="C11226" s="465"/>
    </row>
    <row r="11227" spans="3:3" x14ac:dyDescent="0.2">
      <c r="C11227" s="465"/>
    </row>
    <row r="11228" spans="3:3" x14ac:dyDescent="0.2">
      <c r="C11228" s="465"/>
    </row>
    <row r="11229" spans="3:3" x14ac:dyDescent="0.2">
      <c r="C11229" s="465"/>
    </row>
    <row r="11230" spans="3:3" x14ac:dyDescent="0.2">
      <c r="C11230" s="465"/>
    </row>
    <row r="11231" spans="3:3" x14ac:dyDescent="0.2">
      <c r="C11231" s="465"/>
    </row>
    <row r="11232" spans="3:3" x14ac:dyDescent="0.2">
      <c r="C11232" s="465"/>
    </row>
    <row r="11233" spans="3:3" x14ac:dyDescent="0.2">
      <c r="C11233" s="465"/>
    </row>
    <row r="11234" spans="3:3" x14ac:dyDescent="0.2">
      <c r="C11234" s="465"/>
    </row>
    <row r="11235" spans="3:3" x14ac:dyDescent="0.2">
      <c r="C11235" s="465"/>
    </row>
    <row r="11236" spans="3:3" x14ac:dyDescent="0.2">
      <c r="C11236" s="465"/>
    </row>
    <row r="11237" spans="3:3" x14ac:dyDescent="0.2">
      <c r="C11237" s="465"/>
    </row>
    <row r="11238" spans="3:3" x14ac:dyDescent="0.2">
      <c r="C11238" s="465"/>
    </row>
    <row r="11239" spans="3:3" x14ac:dyDescent="0.2">
      <c r="C11239" s="465"/>
    </row>
    <row r="11240" spans="3:3" x14ac:dyDescent="0.2">
      <c r="C11240" s="465"/>
    </row>
    <row r="11241" spans="3:3" x14ac:dyDescent="0.2">
      <c r="C11241" s="465"/>
    </row>
    <row r="11242" spans="3:3" x14ac:dyDescent="0.2">
      <c r="C11242" s="465"/>
    </row>
    <row r="11243" spans="3:3" x14ac:dyDescent="0.2">
      <c r="C11243" s="465"/>
    </row>
    <row r="11244" spans="3:3" x14ac:dyDescent="0.2">
      <c r="C11244" s="465"/>
    </row>
    <row r="11245" spans="3:3" x14ac:dyDescent="0.2">
      <c r="C11245" s="465"/>
    </row>
    <row r="11246" spans="3:3" x14ac:dyDescent="0.2">
      <c r="C11246" s="465"/>
    </row>
    <row r="11247" spans="3:3" x14ac:dyDescent="0.2">
      <c r="C11247" s="465"/>
    </row>
    <row r="11248" spans="3:3" x14ac:dyDescent="0.2">
      <c r="C11248" s="465"/>
    </row>
    <row r="11249" spans="3:3" x14ac:dyDescent="0.2">
      <c r="C11249" s="465"/>
    </row>
    <row r="11250" spans="3:3" x14ac:dyDescent="0.2">
      <c r="C11250" s="465"/>
    </row>
    <row r="11251" spans="3:3" x14ac:dyDescent="0.2">
      <c r="C11251" s="465"/>
    </row>
    <row r="11252" spans="3:3" x14ac:dyDescent="0.2">
      <c r="C11252" s="465"/>
    </row>
    <row r="11253" spans="3:3" x14ac:dyDescent="0.2">
      <c r="C11253" s="465"/>
    </row>
    <row r="11254" spans="3:3" x14ac:dyDescent="0.2">
      <c r="C11254" s="465"/>
    </row>
    <row r="11255" spans="3:3" x14ac:dyDescent="0.2">
      <c r="C11255" s="465"/>
    </row>
    <row r="11256" spans="3:3" x14ac:dyDescent="0.2">
      <c r="C11256" s="465"/>
    </row>
    <row r="11257" spans="3:3" x14ac:dyDescent="0.2">
      <c r="C11257" s="465"/>
    </row>
    <row r="11258" spans="3:3" x14ac:dyDescent="0.2">
      <c r="C11258" s="465"/>
    </row>
    <row r="11259" spans="3:3" x14ac:dyDescent="0.2">
      <c r="C11259" s="465"/>
    </row>
    <row r="11260" spans="3:3" x14ac:dyDescent="0.2">
      <c r="C11260" s="465"/>
    </row>
    <row r="11261" spans="3:3" x14ac:dyDescent="0.2">
      <c r="C11261" s="465"/>
    </row>
    <row r="11262" spans="3:3" x14ac:dyDescent="0.2">
      <c r="C11262" s="465"/>
    </row>
    <row r="11263" spans="3:3" x14ac:dyDescent="0.2">
      <c r="C11263" s="465"/>
    </row>
    <row r="11264" spans="3:3" x14ac:dyDescent="0.2">
      <c r="C11264" s="465"/>
    </row>
    <row r="11265" spans="3:3" x14ac:dyDescent="0.2">
      <c r="C11265" s="465"/>
    </row>
    <row r="11266" spans="3:3" x14ac:dyDescent="0.2">
      <c r="C11266" s="465"/>
    </row>
    <row r="11267" spans="3:3" x14ac:dyDescent="0.2">
      <c r="C11267" s="465"/>
    </row>
    <row r="11268" spans="3:3" x14ac:dyDescent="0.2">
      <c r="C11268" s="465"/>
    </row>
    <row r="11269" spans="3:3" x14ac:dyDescent="0.2">
      <c r="C11269" s="465"/>
    </row>
    <row r="11270" spans="3:3" x14ac:dyDescent="0.2">
      <c r="C11270" s="465"/>
    </row>
    <row r="11271" spans="3:3" x14ac:dyDescent="0.2">
      <c r="C11271" s="465"/>
    </row>
    <row r="11272" spans="3:3" x14ac:dyDescent="0.2">
      <c r="C11272" s="465"/>
    </row>
    <row r="11273" spans="3:3" x14ac:dyDescent="0.2">
      <c r="C11273" s="465"/>
    </row>
    <row r="11274" spans="3:3" x14ac:dyDescent="0.2">
      <c r="C11274" s="465"/>
    </row>
    <row r="11275" spans="3:3" x14ac:dyDescent="0.2">
      <c r="C11275" s="465"/>
    </row>
    <row r="11276" spans="3:3" x14ac:dyDescent="0.2">
      <c r="C11276" s="465"/>
    </row>
    <row r="11277" spans="3:3" x14ac:dyDescent="0.2">
      <c r="C11277" s="465"/>
    </row>
    <row r="11278" spans="3:3" x14ac:dyDescent="0.2">
      <c r="C11278" s="465"/>
    </row>
    <row r="11279" spans="3:3" x14ac:dyDescent="0.2">
      <c r="C11279" s="465"/>
    </row>
    <row r="11280" spans="3:3" x14ac:dyDescent="0.2">
      <c r="C11280" s="465"/>
    </row>
    <row r="11281" spans="3:3" x14ac:dyDescent="0.2">
      <c r="C11281" s="465"/>
    </row>
    <row r="11282" spans="3:3" x14ac:dyDescent="0.2">
      <c r="C11282" s="465"/>
    </row>
    <row r="11283" spans="3:3" x14ac:dyDescent="0.2">
      <c r="C11283" s="465"/>
    </row>
    <row r="11284" spans="3:3" x14ac:dyDescent="0.2">
      <c r="C11284" s="465"/>
    </row>
    <row r="11285" spans="3:3" x14ac:dyDescent="0.2">
      <c r="C11285" s="465"/>
    </row>
    <row r="11286" spans="3:3" x14ac:dyDescent="0.2">
      <c r="C11286" s="465"/>
    </row>
    <row r="11287" spans="3:3" x14ac:dyDescent="0.2">
      <c r="C11287" s="465"/>
    </row>
    <row r="11288" spans="3:3" x14ac:dyDescent="0.2">
      <c r="C11288" s="465"/>
    </row>
    <row r="11289" spans="3:3" x14ac:dyDescent="0.2">
      <c r="C11289" s="465"/>
    </row>
    <row r="11290" spans="3:3" x14ac:dyDescent="0.2">
      <c r="C11290" s="465"/>
    </row>
    <row r="11291" spans="3:3" x14ac:dyDescent="0.2">
      <c r="C11291" s="465"/>
    </row>
    <row r="11292" spans="3:3" x14ac:dyDescent="0.2">
      <c r="C11292" s="465"/>
    </row>
    <row r="11293" spans="3:3" x14ac:dyDescent="0.2">
      <c r="C11293" s="465"/>
    </row>
    <row r="11294" spans="3:3" x14ac:dyDescent="0.2">
      <c r="C11294" s="465"/>
    </row>
    <row r="11295" spans="3:3" x14ac:dyDescent="0.2">
      <c r="C11295" s="465"/>
    </row>
    <row r="11296" spans="3:3" x14ac:dyDescent="0.2">
      <c r="C11296" s="465"/>
    </row>
    <row r="11297" spans="3:3" x14ac:dyDescent="0.2">
      <c r="C11297" s="465"/>
    </row>
    <row r="11298" spans="3:3" x14ac:dyDescent="0.2">
      <c r="C11298" s="465"/>
    </row>
    <row r="11299" spans="3:3" x14ac:dyDescent="0.2">
      <c r="C11299" s="465"/>
    </row>
    <row r="11300" spans="3:3" x14ac:dyDescent="0.2">
      <c r="C11300" s="465"/>
    </row>
    <row r="11301" spans="3:3" x14ac:dyDescent="0.2">
      <c r="C11301" s="465"/>
    </row>
    <row r="11302" spans="3:3" x14ac:dyDescent="0.2">
      <c r="C11302" s="465"/>
    </row>
    <row r="11303" spans="3:3" x14ac:dyDescent="0.2">
      <c r="C11303" s="465"/>
    </row>
    <row r="11304" spans="3:3" x14ac:dyDescent="0.2">
      <c r="C11304" s="465"/>
    </row>
    <row r="11305" spans="3:3" x14ac:dyDescent="0.2">
      <c r="C11305" s="465"/>
    </row>
    <row r="11306" spans="3:3" x14ac:dyDescent="0.2">
      <c r="C11306" s="465"/>
    </row>
    <row r="11307" spans="3:3" x14ac:dyDescent="0.2">
      <c r="C11307" s="465"/>
    </row>
    <row r="11308" spans="3:3" x14ac:dyDescent="0.2">
      <c r="C11308" s="465"/>
    </row>
    <row r="11309" spans="3:3" x14ac:dyDescent="0.2">
      <c r="C11309" s="465"/>
    </row>
    <row r="11310" spans="3:3" x14ac:dyDescent="0.2">
      <c r="C11310" s="465"/>
    </row>
    <row r="11311" spans="3:3" x14ac:dyDescent="0.2">
      <c r="C11311" s="465"/>
    </row>
    <row r="11312" spans="3:3" x14ac:dyDescent="0.2">
      <c r="C11312" s="465"/>
    </row>
    <row r="11313" spans="3:3" x14ac:dyDescent="0.2">
      <c r="C11313" s="465"/>
    </row>
    <row r="11314" spans="3:3" x14ac:dyDescent="0.2">
      <c r="C11314" s="465"/>
    </row>
    <row r="11315" spans="3:3" x14ac:dyDescent="0.2">
      <c r="C11315" s="465"/>
    </row>
    <row r="11316" spans="3:3" x14ac:dyDescent="0.2">
      <c r="C11316" s="465"/>
    </row>
    <row r="11317" spans="3:3" x14ac:dyDescent="0.2">
      <c r="C11317" s="465"/>
    </row>
    <row r="11318" spans="3:3" x14ac:dyDescent="0.2">
      <c r="C11318" s="465"/>
    </row>
    <row r="11319" spans="3:3" x14ac:dyDescent="0.2">
      <c r="C11319" s="465"/>
    </row>
    <row r="11320" spans="3:3" x14ac:dyDescent="0.2">
      <c r="C11320" s="465"/>
    </row>
    <row r="11321" spans="3:3" x14ac:dyDescent="0.2">
      <c r="C11321" s="465"/>
    </row>
    <row r="11322" spans="3:3" x14ac:dyDescent="0.2">
      <c r="C11322" s="465"/>
    </row>
    <row r="11323" spans="3:3" x14ac:dyDescent="0.2">
      <c r="C11323" s="465"/>
    </row>
    <row r="11324" spans="3:3" x14ac:dyDescent="0.2">
      <c r="C11324" s="465"/>
    </row>
    <row r="11325" spans="3:3" x14ac:dyDescent="0.2">
      <c r="C11325" s="465"/>
    </row>
    <row r="11326" spans="3:3" x14ac:dyDescent="0.2">
      <c r="C11326" s="465"/>
    </row>
    <row r="11327" spans="3:3" x14ac:dyDescent="0.2">
      <c r="C11327" s="465"/>
    </row>
    <row r="11328" spans="3:3" x14ac:dyDescent="0.2">
      <c r="C11328" s="465"/>
    </row>
    <row r="11329" spans="3:3" x14ac:dyDescent="0.2">
      <c r="C11329" s="465"/>
    </row>
    <row r="11330" spans="3:3" x14ac:dyDescent="0.2">
      <c r="C11330" s="465"/>
    </row>
    <row r="11331" spans="3:3" x14ac:dyDescent="0.2">
      <c r="C11331" s="465"/>
    </row>
    <row r="11332" spans="3:3" x14ac:dyDescent="0.2">
      <c r="C11332" s="465"/>
    </row>
    <row r="11333" spans="3:3" x14ac:dyDescent="0.2">
      <c r="C11333" s="465"/>
    </row>
    <row r="11334" spans="3:3" x14ac:dyDescent="0.2">
      <c r="C11334" s="465"/>
    </row>
    <row r="11335" spans="3:3" x14ac:dyDescent="0.2">
      <c r="C11335" s="465"/>
    </row>
    <row r="11336" spans="3:3" x14ac:dyDescent="0.2">
      <c r="C11336" s="465"/>
    </row>
    <row r="11337" spans="3:3" x14ac:dyDescent="0.2">
      <c r="C11337" s="465"/>
    </row>
    <row r="11338" spans="3:3" x14ac:dyDescent="0.2">
      <c r="C11338" s="465"/>
    </row>
    <row r="11339" spans="3:3" x14ac:dyDescent="0.2">
      <c r="C11339" s="465"/>
    </row>
    <row r="11340" spans="3:3" x14ac:dyDescent="0.2">
      <c r="C11340" s="465"/>
    </row>
    <row r="11341" spans="3:3" x14ac:dyDescent="0.2">
      <c r="C11341" s="465"/>
    </row>
    <row r="11342" spans="3:3" x14ac:dyDescent="0.2">
      <c r="C11342" s="465"/>
    </row>
    <row r="11343" spans="3:3" x14ac:dyDescent="0.2">
      <c r="C11343" s="465"/>
    </row>
    <row r="11344" spans="3:3" x14ac:dyDescent="0.2">
      <c r="C11344" s="465"/>
    </row>
    <row r="11345" spans="3:3" x14ac:dyDescent="0.2">
      <c r="C11345" s="465"/>
    </row>
    <row r="11346" spans="3:3" x14ac:dyDescent="0.2">
      <c r="C11346" s="465"/>
    </row>
    <row r="11347" spans="3:3" x14ac:dyDescent="0.2">
      <c r="C11347" s="465"/>
    </row>
    <row r="11348" spans="3:3" x14ac:dyDescent="0.2">
      <c r="C11348" s="465"/>
    </row>
    <row r="11349" spans="3:3" x14ac:dyDescent="0.2">
      <c r="C11349" s="465"/>
    </row>
    <row r="11350" spans="3:3" x14ac:dyDescent="0.2">
      <c r="C11350" s="465"/>
    </row>
    <row r="11351" spans="3:3" x14ac:dyDescent="0.2">
      <c r="C11351" s="465"/>
    </row>
    <row r="11352" spans="3:3" x14ac:dyDescent="0.2">
      <c r="C11352" s="465"/>
    </row>
    <row r="11353" spans="3:3" x14ac:dyDescent="0.2">
      <c r="C11353" s="465"/>
    </row>
    <row r="11354" spans="3:3" x14ac:dyDescent="0.2">
      <c r="C11354" s="465"/>
    </row>
    <row r="11355" spans="3:3" x14ac:dyDescent="0.2">
      <c r="C11355" s="465"/>
    </row>
    <row r="11356" spans="3:3" x14ac:dyDescent="0.2">
      <c r="C11356" s="465"/>
    </row>
    <row r="11357" spans="3:3" x14ac:dyDescent="0.2">
      <c r="C11357" s="465"/>
    </row>
    <row r="11358" spans="3:3" x14ac:dyDescent="0.2">
      <c r="C11358" s="465"/>
    </row>
    <row r="11359" spans="3:3" x14ac:dyDescent="0.2">
      <c r="C11359" s="465"/>
    </row>
    <row r="11360" spans="3:3" x14ac:dyDescent="0.2">
      <c r="C11360" s="465"/>
    </row>
    <row r="11361" spans="3:3" x14ac:dyDescent="0.2">
      <c r="C11361" s="465"/>
    </row>
    <row r="11362" spans="3:3" x14ac:dyDescent="0.2">
      <c r="C11362" s="465"/>
    </row>
    <row r="11363" spans="3:3" x14ac:dyDescent="0.2">
      <c r="C11363" s="465"/>
    </row>
    <row r="11364" spans="3:3" x14ac:dyDescent="0.2">
      <c r="C11364" s="465"/>
    </row>
    <row r="11365" spans="3:3" x14ac:dyDescent="0.2">
      <c r="C11365" s="465"/>
    </row>
    <row r="11366" spans="3:3" x14ac:dyDescent="0.2">
      <c r="C11366" s="465"/>
    </row>
    <row r="11367" spans="3:3" x14ac:dyDescent="0.2">
      <c r="C11367" s="465"/>
    </row>
    <row r="11368" spans="3:3" x14ac:dyDescent="0.2">
      <c r="C11368" s="465"/>
    </row>
    <row r="11369" spans="3:3" x14ac:dyDescent="0.2">
      <c r="C11369" s="465"/>
    </row>
    <row r="11370" spans="3:3" x14ac:dyDescent="0.2">
      <c r="C11370" s="465"/>
    </row>
    <row r="11371" spans="3:3" x14ac:dyDescent="0.2">
      <c r="C11371" s="465"/>
    </row>
    <row r="11372" spans="3:3" x14ac:dyDescent="0.2">
      <c r="C11372" s="465"/>
    </row>
    <row r="11373" spans="3:3" x14ac:dyDescent="0.2">
      <c r="C11373" s="465"/>
    </row>
    <row r="11374" spans="3:3" x14ac:dyDescent="0.2">
      <c r="C11374" s="465"/>
    </row>
    <row r="11375" spans="3:3" x14ac:dyDescent="0.2">
      <c r="C11375" s="465"/>
    </row>
    <row r="11376" spans="3:3" x14ac:dyDescent="0.2">
      <c r="C11376" s="465"/>
    </row>
    <row r="11377" spans="3:3" x14ac:dyDescent="0.2">
      <c r="C11377" s="465"/>
    </row>
    <row r="11378" spans="3:3" x14ac:dyDescent="0.2">
      <c r="C11378" s="465"/>
    </row>
    <row r="11379" spans="3:3" x14ac:dyDescent="0.2">
      <c r="C11379" s="465"/>
    </row>
    <row r="11380" spans="3:3" x14ac:dyDescent="0.2">
      <c r="C11380" s="465"/>
    </row>
    <row r="11381" spans="3:3" x14ac:dyDescent="0.2">
      <c r="C11381" s="465"/>
    </row>
    <row r="11382" spans="3:3" x14ac:dyDescent="0.2">
      <c r="C11382" s="465"/>
    </row>
    <row r="11383" spans="3:3" x14ac:dyDescent="0.2">
      <c r="C11383" s="465"/>
    </row>
    <row r="11384" spans="3:3" x14ac:dyDescent="0.2">
      <c r="C11384" s="465"/>
    </row>
    <row r="11385" spans="3:3" x14ac:dyDescent="0.2">
      <c r="C11385" s="465"/>
    </row>
    <row r="11386" spans="3:3" x14ac:dyDescent="0.2">
      <c r="C11386" s="465"/>
    </row>
    <row r="11387" spans="3:3" x14ac:dyDescent="0.2">
      <c r="C11387" s="465"/>
    </row>
    <row r="11388" spans="3:3" x14ac:dyDescent="0.2">
      <c r="C11388" s="465"/>
    </row>
    <row r="11389" spans="3:3" x14ac:dyDescent="0.2">
      <c r="C11389" s="465"/>
    </row>
    <row r="11390" spans="3:3" x14ac:dyDescent="0.2">
      <c r="C11390" s="465"/>
    </row>
    <row r="11391" spans="3:3" x14ac:dyDescent="0.2">
      <c r="C11391" s="465"/>
    </row>
    <row r="11392" spans="3:3" x14ac:dyDescent="0.2">
      <c r="C11392" s="465"/>
    </row>
    <row r="11393" spans="3:3" x14ac:dyDescent="0.2">
      <c r="C11393" s="465"/>
    </row>
    <row r="11394" spans="3:3" x14ac:dyDescent="0.2">
      <c r="C11394" s="465"/>
    </row>
    <row r="11395" spans="3:3" x14ac:dyDescent="0.2">
      <c r="C11395" s="465"/>
    </row>
    <row r="11396" spans="3:3" x14ac:dyDescent="0.2">
      <c r="C11396" s="465"/>
    </row>
    <row r="11397" spans="3:3" x14ac:dyDescent="0.2">
      <c r="C11397" s="465"/>
    </row>
    <row r="11398" spans="3:3" x14ac:dyDescent="0.2">
      <c r="C11398" s="465"/>
    </row>
    <row r="11399" spans="3:3" x14ac:dyDescent="0.2">
      <c r="C11399" s="465"/>
    </row>
    <row r="11400" spans="3:3" x14ac:dyDescent="0.2">
      <c r="C11400" s="465"/>
    </row>
    <row r="11401" spans="3:3" x14ac:dyDescent="0.2">
      <c r="C11401" s="465"/>
    </row>
    <row r="11402" spans="3:3" x14ac:dyDescent="0.2">
      <c r="C11402" s="465"/>
    </row>
    <row r="11403" spans="3:3" x14ac:dyDescent="0.2">
      <c r="C11403" s="465"/>
    </row>
    <row r="11404" spans="3:3" x14ac:dyDescent="0.2">
      <c r="C11404" s="465"/>
    </row>
    <row r="11405" spans="3:3" x14ac:dyDescent="0.2">
      <c r="C11405" s="465"/>
    </row>
    <row r="11406" spans="3:3" x14ac:dyDescent="0.2">
      <c r="C11406" s="465"/>
    </row>
    <row r="11407" spans="3:3" x14ac:dyDescent="0.2">
      <c r="C11407" s="465"/>
    </row>
    <row r="11408" spans="3:3" x14ac:dyDescent="0.2">
      <c r="C11408" s="465"/>
    </row>
    <row r="11409" spans="3:3" x14ac:dyDescent="0.2">
      <c r="C11409" s="465"/>
    </row>
    <row r="11410" spans="3:3" x14ac:dyDescent="0.2">
      <c r="C11410" s="465"/>
    </row>
    <row r="11411" spans="3:3" x14ac:dyDescent="0.2">
      <c r="C11411" s="465"/>
    </row>
    <row r="11412" spans="3:3" x14ac:dyDescent="0.2">
      <c r="C11412" s="465"/>
    </row>
    <row r="11413" spans="3:3" x14ac:dyDescent="0.2">
      <c r="C11413" s="465"/>
    </row>
    <row r="11414" spans="3:3" x14ac:dyDescent="0.2">
      <c r="C11414" s="465"/>
    </row>
    <row r="11415" spans="3:3" x14ac:dyDescent="0.2">
      <c r="C11415" s="465"/>
    </row>
    <row r="11416" spans="3:3" x14ac:dyDescent="0.2">
      <c r="C11416" s="465"/>
    </row>
    <row r="11417" spans="3:3" x14ac:dyDescent="0.2">
      <c r="C11417" s="465"/>
    </row>
    <row r="11418" spans="3:3" x14ac:dyDescent="0.2">
      <c r="C11418" s="465"/>
    </row>
    <row r="11419" spans="3:3" x14ac:dyDescent="0.2">
      <c r="C11419" s="465"/>
    </row>
    <row r="11420" spans="3:3" x14ac:dyDescent="0.2">
      <c r="C11420" s="465"/>
    </row>
    <row r="11421" spans="3:3" x14ac:dyDescent="0.2">
      <c r="C11421" s="465"/>
    </row>
    <row r="11422" spans="3:3" x14ac:dyDescent="0.2">
      <c r="C11422" s="465"/>
    </row>
    <row r="11423" spans="3:3" x14ac:dyDescent="0.2">
      <c r="C11423" s="465"/>
    </row>
    <row r="11424" spans="3:3" x14ac:dyDescent="0.2">
      <c r="C11424" s="465"/>
    </row>
    <row r="11425" spans="3:3" x14ac:dyDescent="0.2">
      <c r="C11425" s="465"/>
    </row>
    <row r="11426" spans="3:3" x14ac:dyDescent="0.2">
      <c r="C11426" s="465"/>
    </row>
    <row r="11427" spans="3:3" x14ac:dyDescent="0.2">
      <c r="C11427" s="465"/>
    </row>
    <row r="11428" spans="3:3" x14ac:dyDescent="0.2">
      <c r="C11428" s="465"/>
    </row>
    <row r="11429" spans="3:3" x14ac:dyDescent="0.2">
      <c r="C11429" s="465"/>
    </row>
    <row r="11430" spans="3:3" x14ac:dyDescent="0.2">
      <c r="C11430" s="465"/>
    </row>
    <row r="11431" spans="3:3" x14ac:dyDescent="0.2">
      <c r="C11431" s="465"/>
    </row>
    <row r="11432" spans="3:3" x14ac:dyDescent="0.2">
      <c r="C11432" s="465"/>
    </row>
    <row r="11433" spans="3:3" x14ac:dyDescent="0.2">
      <c r="C11433" s="465"/>
    </row>
    <row r="11434" spans="3:3" x14ac:dyDescent="0.2">
      <c r="C11434" s="465"/>
    </row>
    <row r="11435" spans="3:3" x14ac:dyDescent="0.2">
      <c r="C11435" s="465"/>
    </row>
    <row r="11436" spans="3:3" x14ac:dyDescent="0.2">
      <c r="C11436" s="465"/>
    </row>
    <row r="11437" spans="3:3" x14ac:dyDescent="0.2">
      <c r="C11437" s="465"/>
    </row>
    <row r="11438" spans="3:3" x14ac:dyDescent="0.2">
      <c r="C11438" s="465"/>
    </row>
    <row r="11439" spans="3:3" x14ac:dyDescent="0.2">
      <c r="C11439" s="465"/>
    </row>
    <row r="11440" spans="3:3" x14ac:dyDescent="0.2">
      <c r="C11440" s="465"/>
    </row>
    <row r="11441" spans="3:3" x14ac:dyDescent="0.2">
      <c r="C11441" s="465"/>
    </row>
    <row r="11442" spans="3:3" x14ac:dyDescent="0.2">
      <c r="C11442" s="465"/>
    </row>
    <row r="11443" spans="3:3" x14ac:dyDescent="0.2">
      <c r="C11443" s="465"/>
    </row>
    <row r="11444" spans="3:3" x14ac:dyDescent="0.2">
      <c r="C11444" s="465"/>
    </row>
    <row r="11445" spans="3:3" x14ac:dyDescent="0.2">
      <c r="C11445" s="465"/>
    </row>
    <row r="11446" spans="3:3" x14ac:dyDescent="0.2">
      <c r="C11446" s="465"/>
    </row>
    <row r="11447" spans="3:3" x14ac:dyDescent="0.2">
      <c r="C11447" s="465"/>
    </row>
    <row r="11448" spans="3:3" x14ac:dyDescent="0.2">
      <c r="C11448" s="465"/>
    </row>
    <row r="11449" spans="3:3" x14ac:dyDescent="0.2">
      <c r="C11449" s="465"/>
    </row>
    <row r="11450" spans="3:3" x14ac:dyDescent="0.2">
      <c r="C11450" s="465"/>
    </row>
    <row r="11451" spans="3:3" x14ac:dyDescent="0.2">
      <c r="C11451" s="465"/>
    </row>
    <row r="11452" spans="3:3" x14ac:dyDescent="0.2">
      <c r="C11452" s="465"/>
    </row>
    <row r="11453" spans="3:3" x14ac:dyDescent="0.2">
      <c r="C11453" s="465"/>
    </row>
    <row r="11454" spans="3:3" x14ac:dyDescent="0.2">
      <c r="C11454" s="465"/>
    </row>
    <row r="11455" spans="3:3" x14ac:dyDescent="0.2">
      <c r="C11455" s="465"/>
    </row>
    <row r="11456" spans="3:3" x14ac:dyDescent="0.2">
      <c r="C11456" s="465"/>
    </row>
    <row r="11457" spans="3:3" x14ac:dyDescent="0.2">
      <c r="C11457" s="465"/>
    </row>
    <row r="11458" spans="3:3" x14ac:dyDescent="0.2">
      <c r="C11458" s="465"/>
    </row>
    <row r="11459" spans="3:3" x14ac:dyDescent="0.2">
      <c r="C11459" s="465"/>
    </row>
    <row r="11460" spans="3:3" x14ac:dyDescent="0.2">
      <c r="C11460" s="465"/>
    </row>
    <row r="11461" spans="3:3" x14ac:dyDescent="0.2">
      <c r="C11461" s="465"/>
    </row>
    <row r="11462" spans="3:3" x14ac:dyDescent="0.2">
      <c r="C11462" s="465"/>
    </row>
    <row r="11463" spans="3:3" x14ac:dyDescent="0.2">
      <c r="C11463" s="465"/>
    </row>
    <row r="11464" spans="3:3" x14ac:dyDescent="0.2">
      <c r="C11464" s="465"/>
    </row>
    <row r="11465" spans="3:3" x14ac:dyDescent="0.2">
      <c r="C11465" s="465"/>
    </row>
    <row r="11466" spans="3:3" x14ac:dyDescent="0.2">
      <c r="C11466" s="465"/>
    </row>
    <row r="11467" spans="3:3" x14ac:dyDescent="0.2">
      <c r="C11467" s="465"/>
    </row>
    <row r="11468" spans="3:3" x14ac:dyDescent="0.2">
      <c r="C11468" s="465"/>
    </row>
    <row r="11469" spans="3:3" x14ac:dyDescent="0.2">
      <c r="C11469" s="465"/>
    </row>
    <row r="11470" spans="3:3" x14ac:dyDescent="0.2">
      <c r="C11470" s="465"/>
    </row>
    <row r="11471" spans="3:3" x14ac:dyDescent="0.2">
      <c r="C11471" s="465"/>
    </row>
    <row r="11472" spans="3:3" x14ac:dyDescent="0.2">
      <c r="C11472" s="465"/>
    </row>
    <row r="11473" spans="3:3" x14ac:dyDescent="0.2">
      <c r="C11473" s="465"/>
    </row>
    <row r="11474" spans="3:3" x14ac:dyDescent="0.2">
      <c r="C11474" s="465"/>
    </row>
    <row r="11475" spans="3:3" x14ac:dyDescent="0.2">
      <c r="C11475" s="465"/>
    </row>
    <row r="11476" spans="3:3" x14ac:dyDescent="0.2">
      <c r="C11476" s="465"/>
    </row>
    <row r="11477" spans="3:3" x14ac:dyDescent="0.2">
      <c r="C11477" s="465"/>
    </row>
    <row r="11478" spans="3:3" x14ac:dyDescent="0.2">
      <c r="C11478" s="465"/>
    </row>
    <row r="11479" spans="3:3" x14ac:dyDescent="0.2">
      <c r="C11479" s="465"/>
    </row>
    <row r="11480" spans="3:3" x14ac:dyDescent="0.2">
      <c r="C11480" s="465"/>
    </row>
    <row r="11481" spans="3:3" x14ac:dyDescent="0.2">
      <c r="C11481" s="465"/>
    </row>
    <row r="11482" spans="3:3" x14ac:dyDescent="0.2">
      <c r="C11482" s="465"/>
    </row>
    <row r="11483" spans="3:3" x14ac:dyDescent="0.2">
      <c r="C11483" s="465"/>
    </row>
    <row r="11484" spans="3:3" x14ac:dyDescent="0.2">
      <c r="C11484" s="465"/>
    </row>
    <row r="11485" spans="3:3" x14ac:dyDescent="0.2">
      <c r="C11485" s="465"/>
    </row>
    <row r="11486" spans="3:3" x14ac:dyDescent="0.2">
      <c r="C11486" s="465"/>
    </row>
    <row r="11487" spans="3:3" x14ac:dyDescent="0.2">
      <c r="C11487" s="465"/>
    </row>
    <row r="11488" spans="3:3" x14ac:dyDescent="0.2">
      <c r="C11488" s="465"/>
    </row>
    <row r="11489" spans="3:3" x14ac:dyDescent="0.2">
      <c r="C11489" s="465"/>
    </row>
    <row r="11490" spans="3:3" x14ac:dyDescent="0.2">
      <c r="C11490" s="465"/>
    </row>
    <row r="11491" spans="3:3" x14ac:dyDescent="0.2">
      <c r="C11491" s="465"/>
    </row>
    <row r="11492" spans="3:3" x14ac:dyDescent="0.2">
      <c r="C11492" s="465"/>
    </row>
    <row r="11493" spans="3:3" x14ac:dyDescent="0.2">
      <c r="C11493" s="465"/>
    </row>
    <row r="11494" spans="3:3" x14ac:dyDescent="0.2">
      <c r="C11494" s="465"/>
    </row>
    <row r="11495" spans="3:3" x14ac:dyDescent="0.2">
      <c r="C11495" s="465"/>
    </row>
    <row r="11496" spans="3:3" x14ac:dyDescent="0.2">
      <c r="C11496" s="465"/>
    </row>
    <row r="11497" spans="3:3" x14ac:dyDescent="0.2">
      <c r="C11497" s="465"/>
    </row>
    <row r="11498" spans="3:3" x14ac:dyDescent="0.2">
      <c r="C11498" s="465"/>
    </row>
    <row r="11499" spans="3:3" x14ac:dyDescent="0.2">
      <c r="C11499" s="465"/>
    </row>
    <row r="11500" spans="3:3" x14ac:dyDescent="0.2">
      <c r="C11500" s="465"/>
    </row>
    <row r="11501" spans="3:3" x14ac:dyDescent="0.2">
      <c r="C11501" s="465"/>
    </row>
    <row r="11502" spans="3:3" x14ac:dyDescent="0.2">
      <c r="C11502" s="465"/>
    </row>
    <row r="11503" spans="3:3" x14ac:dyDescent="0.2">
      <c r="C11503" s="465"/>
    </row>
    <row r="11504" spans="3:3" x14ac:dyDescent="0.2">
      <c r="C11504" s="465"/>
    </row>
    <row r="11505" spans="3:3" x14ac:dyDescent="0.2">
      <c r="C11505" s="465"/>
    </row>
    <row r="11506" spans="3:3" x14ac:dyDescent="0.2">
      <c r="C11506" s="465"/>
    </row>
    <row r="11507" spans="3:3" x14ac:dyDescent="0.2">
      <c r="C11507" s="465"/>
    </row>
    <row r="11508" spans="3:3" x14ac:dyDescent="0.2">
      <c r="C11508" s="465"/>
    </row>
    <row r="11509" spans="3:3" x14ac:dyDescent="0.2">
      <c r="C11509" s="465"/>
    </row>
    <row r="11510" spans="3:3" x14ac:dyDescent="0.2">
      <c r="C11510" s="465"/>
    </row>
    <row r="11511" spans="3:3" x14ac:dyDescent="0.2">
      <c r="C11511" s="465"/>
    </row>
    <row r="11512" spans="3:3" x14ac:dyDescent="0.2">
      <c r="C11512" s="465"/>
    </row>
    <row r="11513" spans="3:3" x14ac:dyDescent="0.2">
      <c r="C11513" s="465"/>
    </row>
    <row r="11514" spans="3:3" x14ac:dyDescent="0.2">
      <c r="C11514" s="465"/>
    </row>
    <row r="11515" spans="3:3" x14ac:dyDescent="0.2">
      <c r="C11515" s="465"/>
    </row>
    <row r="11516" spans="3:3" x14ac:dyDescent="0.2">
      <c r="C11516" s="465"/>
    </row>
    <row r="11517" spans="3:3" x14ac:dyDescent="0.2">
      <c r="C11517" s="465"/>
    </row>
    <row r="11518" spans="3:3" x14ac:dyDescent="0.2">
      <c r="C11518" s="465"/>
    </row>
    <row r="11519" spans="3:3" x14ac:dyDescent="0.2">
      <c r="C11519" s="465"/>
    </row>
    <row r="11520" spans="3:3" x14ac:dyDescent="0.2">
      <c r="C11520" s="465"/>
    </row>
    <row r="11521" spans="3:3" x14ac:dyDescent="0.2">
      <c r="C11521" s="465"/>
    </row>
    <row r="11522" spans="3:3" x14ac:dyDescent="0.2">
      <c r="C11522" s="465"/>
    </row>
    <row r="11523" spans="3:3" x14ac:dyDescent="0.2">
      <c r="C11523" s="465"/>
    </row>
    <row r="11524" spans="3:3" x14ac:dyDescent="0.2">
      <c r="C11524" s="465"/>
    </row>
    <row r="11525" spans="3:3" x14ac:dyDescent="0.2">
      <c r="C11525" s="465"/>
    </row>
    <row r="11526" spans="3:3" x14ac:dyDescent="0.2">
      <c r="C11526" s="465"/>
    </row>
    <row r="11527" spans="3:3" x14ac:dyDescent="0.2">
      <c r="C11527" s="465"/>
    </row>
    <row r="11528" spans="3:3" x14ac:dyDescent="0.2">
      <c r="C11528" s="465"/>
    </row>
    <row r="11529" spans="3:3" x14ac:dyDescent="0.2">
      <c r="C11529" s="465"/>
    </row>
    <row r="11530" spans="3:3" x14ac:dyDescent="0.2">
      <c r="C11530" s="465"/>
    </row>
    <row r="11531" spans="3:3" x14ac:dyDescent="0.2">
      <c r="C11531" s="465"/>
    </row>
    <row r="11532" spans="3:3" x14ac:dyDescent="0.2">
      <c r="C11532" s="465"/>
    </row>
    <row r="11533" spans="3:3" x14ac:dyDescent="0.2">
      <c r="C11533" s="465"/>
    </row>
    <row r="11534" spans="3:3" x14ac:dyDescent="0.2">
      <c r="C11534" s="465"/>
    </row>
    <row r="11535" spans="3:3" x14ac:dyDescent="0.2">
      <c r="C11535" s="465"/>
    </row>
    <row r="11536" spans="3:3" x14ac:dyDescent="0.2">
      <c r="C11536" s="465"/>
    </row>
    <row r="11537" spans="3:3" x14ac:dyDescent="0.2">
      <c r="C11537" s="465"/>
    </row>
    <row r="11538" spans="3:3" x14ac:dyDescent="0.2">
      <c r="C11538" s="465"/>
    </row>
    <row r="11539" spans="3:3" x14ac:dyDescent="0.2">
      <c r="C11539" s="465"/>
    </row>
    <row r="11540" spans="3:3" x14ac:dyDescent="0.2">
      <c r="C11540" s="465"/>
    </row>
    <row r="11541" spans="3:3" x14ac:dyDescent="0.2">
      <c r="C11541" s="465"/>
    </row>
    <row r="11542" spans="3:3" x14ac:dyDescent="0.2">
      <c r="C11542" s="465"/>
    </row>
    <row r="11543" spans="3:3" x14ac:dyDescent="0.2">
      <c r="C11543" s="465"/>
    </row>
    <row r="11544" spans="3:3" x14ac:dyDescent="0.2">
      <c r="C11544" s="465"/>
    </row>
    <row r="11545" spans="3:3" x14ac:dyDescent="0.2">
      <c r="C11545" s="465"/>
    </row>
    <row r="11546" spans="3:3" x14ac:dyDescent="0.2">
      <c r="C11546" s="465"/>
    </row>
    <row r="11547" spans="3:3" x14ac:dyDescent="0.2">
      <c r="C11547" s="465"/>
    </row>
    <row r="11548" spans="3:3" x14ac:dyDescent="0.2">
      <c r="C11548" s="465"/>
    </row>
    <row r="11549" spans="3:3" x14ac:dyDescent="0.2">
      <c r="C11549" s="465"/>
    </row>
    <row r="11550" spans="3:3" x14ac:dyDescent="0.2">
      <c r="C11550" s="465"/>
    </row>
    <row r="11551" spans="3:3" x14ac:dyDescent="0.2">
      <c r="C11551" s="465"/>
    </row>
    <row r="11552" spans="3:3" x14ac:dyDescent="0.2">
      <c r="C11552" s="465"/>
    </row>
    <row r="11553" spans="3:3" x14ac:dyDescent="0.2">
      <c r="C11553" s="465"/>
    </row>
    <row r="11554" spans="3:3" x14ac:dyDescent="0.2">
      <c r="C11554" s="465"/>
    </row>
    <row r="11555" spans="3:3" x14ac:dyDescent="0.2">
      <c r="C11555" s="465"/>
    </row>
    <row r="11556" spans="3:3" x14ac:dyDescent="0.2">
      <c r="C11556" s="465"/>
    </row>
    <row r="11557" spans="3:3" x14ac:dyDescent="0.2">
      <c r="C11557" s="465"/>
    </row>
    <row r="11558" spans="3:3" x14ac:dyDescent="0.2">
      <c r="C11558" s="465"/>
    </row>
    <row r="11559" spans="3:3" x14ac:dyDescent="0.2">
      <c r="C11559" s="465"/>
    </row>
    <row r="11560" spans="3:3" x14ac:dyDescent="0.2">
      <c r="C11560" s="465"/>
    </row>
    <row r="11561" spans="3:3" x14ac:dyDescent="0.2">
      <c r="C11561" s="465"/>
    </row>
    <row r="11562" spans="3:3" x14ac:dyDescent="0.2">
      <c r="C11562" s="465"/>
    </row>
    <row r="11563" spans="3:3" x14ac:dyDescent="0.2">
      <c r="C11563" s="465"/>
    </row>
    <row r="11564" spans="3:3" x14ac:dyDescent="0.2">
      <c r="C11564" s="465"/>
    </row>
    <row r="11565" spans="3:3" x14ac:dyDescent="0.2">
      <c r="C11565" s="465"/>
    </row>
    <row r="11566" spans="3:3" x14ac:dyDescent="0.2">
      <c r="C11566" s="465"/>
    </row>
    <row r="11567" spans="3:3" x14ac:dyDescent="0.2">
      <c r="C11567" s="465"/>
    </row>
    <row r="11568" spans="3:3" x14ac:dyDescent="0.2">
      <c r="C11568" s="465"/>
    </row>
    <row r="11569" spans="3:3" x14ac:dyDescent="0.2">
      <c r="C11569" s="465"/>
    </row>
    <row r="11570" spans="3:3" x14ac:dyDescent="0.2">
      <c r="C11570" s="465"/>
    </row>
    <row r="11571" spans="3:3" x14ac:dyDescent="0.2">
      <c r="C11571" s="465"/>
    </row>
    <row r="11572" spans="3:3" x14ac:dyDescent="0.2">
      <c r="C11572" s="465"/>
    </row>
    <row r="11573" spans="3:3" x14ac:dyDescent="0.2">
      <c r="C11573" s="465"/>
    </row>
    <row r="11574" spans="3:3" x14ac:dyDescent="0.2">
      <c r="C11574" s="465"/>
    </row>
    <row r="11575" spans="3:3" x14ac:dyDescent="0.2">
      <c r="C11575" s="465"/>
    </row>
    <row r="11576" spans="3:3" x14ac:dyDescent="0.2">
      <c r="C11576" s="465"/>
    </row>
    <row r="11577" spans="3:3" x14ac:dyDescent="0.2">
      <c r="C11577" s="465"/>
    </row>
    <row r="11578" spans="3:3" x14ac:dyDescent="0.2">
      <c r="C11578" s="465"/>
    </row>
    <row r="11579" spans="3:3" x14ac:dyDescent="0.2">
      <c r="C11579" s="465"/>
    </row>
    <row r="11580" spans="3:3" x14ac:dyDescent="0.2">
      <c r="C11580" s="465"/>
    </row>
    <row r="11581" spans="3:3" x14ac:dyDescent="0.2">
      <c r="C11581" s="465"/>
    </row>
    <row r="11582" spans="3:3" x14ac:dyDescent="0.2">
      <c r="C11582" s="465"/>
    </row>
    <row r="11583" spans="3:3" x14ac:dyDescent="0.2">
      <c r="C11583" s="465"/>
    </row>
    <row r="11584" spans="3:3" x14ac:dyDescent="0.2">
      <c r="C11584" s="465"/>
    </row>
    <row r="11585" spans="3:3" x14ac:dyDescent="0.2">
      <c r="C11585" s="465"/>
    </row>
    <row r="11586" spans="3:3" x14ac:dyDescent="0.2">
      <c r="C11586" s="465"/>
    </row>
    <row r="11587" spans="3:3" x14ac:dyDescent="0.2">
      <c r="C11587" s="465"/>
    </row>
    <row r="11588" spans="3:3" x14ac:dyDescent="0.2">
      <c r="C11588" s="465"/>
    </row>
    <row r="11589" spans="3:3" x14ac:dyDescent="0.2">
      <c r="C11589" s="465"/>
    </row>
    <row r="11590" spans="3:3" x14ac:dyDescent="0.2">
      <c r="C11590" s="465"/>
    </row>
    <row r="11591" spans="3:3" x14ac:dyDescent="0.2">
      <c r="C11591" s="465"/>
    </row>
    <row r="11592" spans="3:3" x14ac:dyDescent="0.2">
      <c r="C11592" s="465"/>
    </row>
    <row r="11593" spans="3:3" x14ac:dyDescent="0.2">
      <c r="C11593" s="465"/>
    </row>
    <row r="11594" spans="3:3" x14ac:dyDescent="0.2">
      <c r="C11594" s="465"/>
    </row>
    <row r="11595" spans="3:3" x14ac:dyDescent="0.2">
      <c r="C11595" s="465"/>
    </row>
    <row r="11596" spans="3:3" x14ac:dyDescent="0.2">
      <c r="C11596" s="465"/>
    </row>
    <row r="11597" spans="3:3" x14ac:dyDescent="0.2">
      <c r="C11597" s="465"/>
    </row>
    <row r="11598" spans="3:3" x14ac:dyDescent="0.2">
      <c r="C11598" s="465"/>
    </row>
    <row r="11599" spans="3:3" x14ac:dyDescent="0.2">
      <c r="C11599" s="465"/>
    </row>
    <row r="11600" spans="3:3" x14ac:dyDescent="0.2">
      <c r="C11600" s="465"/>
    </row>
    <row r="11601" spans="3:3" x14ac:dyDescent="0.2">
      <c r="C11601" s="465"/>
    </row>
    <row r="11602" spans="3:3" x14ac:dyDescent="0.2">
      <c r="C11602" s="465"/>
    </row>
    <row r="11603" spans="3:3" x14ac:dyDescent="0.2">
      <c r="C11603" s="465"/>
    </row>
    <row r="11604" spans="3:3" x14ac:dyDescent="0.2">
      <c r="C11604" s="465"/>
    </row>
    <row r="11605" spans="3:3" x14ac:dyDescent="0.2">
      <c r="C11605" s="465"/>
    </row>
    <row r="11606" spans="3:3" x14ac:dyDescent="0.2">
      <c r="C11606" s="465"/>
    </row>
    <row r="11607" spans="3:3" x14ac:dyDescent="0.2">
      <c r="C11607" s="465"/>
    </row>
    <row r="11608" spans="3:3" x14ac:dyDescent="0.2">
      <c r="C11608" s="465"/>
    </row>
    <row r="11609" spans="3:3" x14ac:dyDescent="0.2">
      <c r="C11609" s="465"/>
    </row>
    <row r="11610" spans="3:3" x14ac:dyDescent="0.2">
      <c r="C11610" s="465"/>
    </row>
    <row r="11611" spans="3:3" x14ac:dyDescent="0.2">
      <c r="C11611" s="465"/>
    </row>
    <row r="11612" spans="3:3" x14ac:dyDescent="0.2">
      <c r="C11612" s="465"/>
    </row>
    <row r="11613" spans="3:3" x14ac:dyDescent="0.2">
      <c r="C11613" s="465"/>
    </row>
    <row r="11614" spans="3:3" x14ac:dyDescent="0.2">
      <c r="C11614" s="465"/>
    </row>
    <row r="11615" spans="3:3" x14ac:dyDescent="0.2">
      <c r="C11615" s="465"/>
    </row>
    <row r="11616" spans="3:3" x14ac:dyDescent="0.2">
      <c r="C11616" s="465"/>
    </row>
    <row r="11617" spans="3:3" x14ac:dyDescent="0.2">
      <c r="C11617" s="465"/>
    </row>
    <row r="11618" spans="3:3" x14ac:dyDescent="0.2">
      <c r="C11618" s="465"/>
    </row>
    <row r="11619" spans="3:3" x14ac:dyDescent="0.2">
      <c r="C11619" s="465"/>
    </row>
    <row r="11620" spans="3:3" x14ac:dyDescent="0.2">
      <c r="C11620" s="465"/>
    </row>
    <row r="11621" spans="3:3" x14ac:dyDescent="0.2">
      <c r="C11621" s="465"/>
    </row>
    <row r="11622" spans="3:3" x14ac:dyDescent="0.2">
      <c r="C11622" s="465"/>
    </row>
    <row r="11623" spans="3:3" x14ac:dyDescent="0.2">
      <c r="C11623" s="465"/>
    </row>
    <row r="11624" spans="3:3" x14ac:dyDescent="0.2">
      <c r="C11624" s="465"/>
    </row>
    <row r="11625" spans="3:3" x14ac:dyDescent="0.2">
      <c r="C11625" s="465"/>
    </row>
    <row r="11626" spans="3:3" x14ac:dyDescent="0.2">
      <c r="C11626" s="465"/>
    </row>
    <row r="11627" spans="3:3" x14ac:dyDescent="0.2">
      <c r="C11627" s="465"/>
    </row>
    <row r="11628" spans="3:3" x14ac:dyDescent="0.2">
      <c r="C11628" s="465"/>
    </row>
    <row r="11629" spans="3:3" x14ac:dyDescent="0.2">
      <c r="C11629" s="465"/>
    </row>
    <row r="11630" spans="3:3" x14ac:dyDescent="0.2">
      <c r="C11630" s="465"/>
    </row>
    <row r="11631" spans="3:3" x14ac:dyDescent="0.2">
      <c r="C11631" s="465"/>
    </row>
    <row r="11632" spans="3:3" x14ac:dyDescent="0.2">
      <c r="C11632" s="465"/>
    </row>
    <row r="11633" spans="3:3" x14ac:dyDescent="0.2">
      <c r="C11633" s="465"/>
    </row>
    <row r="11634" spans="3:3" x14ac:dyDescent="0.2">
      <c r="C11634" s="465"/>
    </row>
    <row r="11635" spans="3:3" x14ac:dyDescent="0.2">
      <c r="C11635" s="465"/>
    </row>
    <row r="11636" spans="3:3" x14ac:dyDescent="0.2">
      <c r="C11636" s="465"/>
    </row>
    <row r="11637" spans="3:3" x14ac:dyDescent="0.2">
      <c r="C11637" s="465"/>
    </row>
    <row r="11638" spans="3:3" x14ac:dyDescent="0.2">
      <c r="C11638" s="465"/>
    </row>
    <row r="11639" spans="3:3" x14ac:dyDescent="0.2">
      <c r="C11639" s="465"/>
    </row>
    <row r="11640" spans="3:3" x14ac:dyDescent="0.2">
      <c r="C11640" s="465"/>
    </row>
    <row r="11641" spans="3:3" x14ac:dyDescent="0.2">
      <c r="C11641" s="465"/>
    </row>
    <row r="11642" spans="3:3" x14ac:dyDescent="0.2">
      <c r="C11642" s="465"/>
    </row>
    <row r="11643" spans="3:3" x14ac:dyDescent="0.2">
      <c r="C11643" s="465"/>
    </row>
    <row r="11644" spans="3:3" x14ac:dyDescent="0.2">
      <c r="C11644" s="465"/>
    </row>
    <row r="11645" spans="3:3" x14ac:dyDescent="0.2">
      <c r="C11645" s="465"/>
    </row>
    <row r="11646" spans="3:3" x14ac:dyDescent="0.2">
      <c r="C11646" s="465"/>
    </row>
    <row r="11647" spans="3:3" x14ac:dyDescent="0.2">
      <c r="C11647" s="465"/>
    </row>
    <row r="11648" spans="3:3" x14ac:dyDescent="0.2">
      <c r="C11648" s="465"/>
    </row>
    <row r="11649" spans="3:3" x14ac:dyDescent="0.2">
      <c r="C11649" s="465"/>
    </row>
    <row r="11650" spans="3:3" x14ac:dyDescent="0.2">
      <c r="C11650" s="465"/>
    </row>
    <row r="11651" spans="3:3" x14ac:dyDescent="0.2">
      <c r="C11651" s="465"/>
    </row>
    <row r="11652" spans="3:3" x14ac:dyDescent="0.2">
      <c r="C11652" s="465"/>
    </row>
    <row r="11653" spans="3:3" x14ac:dyDescent="0.2">
      <c r="C11653" s="465"/>
    </row>
    <row r="11654" spans="3:3" x14ac:dyDescent="0.2">
      <c r="C11654" s="465"/>
    </row>
    <row r="11655" spans="3:3" x14ac:dyDescent="0.2">
      <c r="C11655" s="465"/>
    </row>
    <row r="11656" spans="3:3" x14ac:dyDescent="0.2">
      <c r="C11656" s="465"/>
    </row>
    <row r="11657" spans="3:3" x14ac:dyDescent="0.2">
      <c r="C11657" s="465"/>
    </row>
    <row r="11658" spans="3:3" x14ac:dyDescent="0.2">
      <c r="C11658" s="465"/>
    </row>
    <row r="11659" spans="3:3" x14ac:dyDescent="0.2">
      <c r="C11659" s="465"/>
    </row>
    <row r="11660" spans="3:3" x14ac:dyDescent="0.2">
      <c r="C11660" s="465"/>
    </row>
    <row r="11661" spans="3:3" x14ac:dyDescent="0.2">
      <c r="C11661" s="465"/>
    </row>
    <row r="11662" spans="3:3" x14ac:dyDescent="0.2">
      <c r="C11662" s="465"/>
    </row>
    <row r="11663" spans="3:3" x14ac:dyDescent="0.2">
      <c r="C11663" s="465"/>
    </row>
    <row r="11664" spans="3:3" x14ac:dyDescent="0.2">
      <c r="C11664" s="465"/>
    </row>
    <row r="11665" spans="3:3" x14ac:dyDescent="0.2">
      <c r="C11665" s="465"/>
    </row>
    <row r="11666" spans="3:3" x14ac:dyDescent="0.2">
      <c r="C11666" s="465"/>
    </row>
    <row r="11667" spans="3:3" x14ac:dyDescent="0.2">
      <c r="C11667" s="465"/>
    </row>
    <row r="11668" spans="3:3" x14ac:dyDescent="0.2">
      <c r="C11668" s="465"/>
    </row>
    <row r="11669" spans="3:3" x14ac:dyDescent="0.2">
      <c r="C11669" s="465"/>
    </row>
    <row r="11670" spans="3:3" x14ac:dyDescent="0.2">
      <c r="C11670" s="465"/>
    </row>
    <row r="11671" spans="3:3" x14ac:dyDescent="0.2">
      <c r="C11671" s="465"/>
    </row>
    <row r="11672" spans="3:3" x14ac:dyDescent="0.2">
      <c r="C11672" s="465"/>
    </row>
    <row r="11673" spans="3:3" x14ac:dyDescent="0.2">
      <c r="C11673" s="465"/>
    </row>
    <row r="11674" spans="3:3" x14ac:dyDescent="0.2">
      <c r="C11674" s="465"/>
    </row>
    <row r="11675" spans="3:3" x14ac:dyDescent="0.2">
      <c r="C11675" s="465"/>
    </row>
    <row r="11676" spans="3:3" x14ac:dyDescent="0.2">
      <c r="C11676" s="465"/>
    </row>
    <row r="11677" spans="3:3" x14ac:dyDescent="0.2">
      <c r="C11677" s="465"/>
    </row>
    <row r="11678" spans="3:3" x14ac:dyDescent="0.2">
      <c r="C11678" s="465"/>
    </row>
    <row r="11679" spans="3:3" x14ac:dyDescent="0.2">
      <c r="C11679" s="465"/>
    </row>
    <row r="11680" spans="3:3" x14ac:dyDescent="0.2">
      <c r="C11680" s="465"/>
    </row>
    <row r="11681" spans="3:3" x14ac:dyDescent="0.2">
      <c r="C11681" s="465"/>
    </row>
    <row r="11682" spans="3:3" x14ac:dyDescent="0.2">
      <c r="C11682" s="465"/>
    </row>
    <row r="11683" spans="3:3" x14ac:dyDescent="0.2">
      <c r="C11683" s="465"/>
    </row>
    <row r="11684" spans="3:3" x14ac:dyDescent="0.2">
      <c r="C11684" s="465"/>
    </row>
    <row r="11685" spans="3:3" x14ac:dyDescent="0.2">
      <c r="C11685" s="465"/>
    </row>
    <row r="11686" spans="3:3" x14ac:dyDescent="0.2">
      <c r="C11686" s="465"/>
    </row>
    <row r="11687" spans="3:3" x14ac:dyDescent="0.2">
      <c r="C11687" s="465"/>
    </row>
    <row r="11688" spans="3:3" x14ac:dyDescent="0.2">
      <c r="C11688" s="465"/>
    </row>
    <row r="11689" spans="3:3" x14ac:dyDescent="0.2">
      <c r="C11689" s="465"/>
    </row>
    <row r="11690" spans="3:3" x14ac:dyDescent="0.2">
      <c r="C11690" s="465"/>
    </row>
    <row r="11691" spans="3:3" x14ac:dyDescent="0.2">
      <c r="C11691" s="465"/>
    </row>
    <row r="11692" spans="3:3" x14ac:dyDescent="0.2">
      <c r="C11692" s="465"/>
    </row>
    <row r="11693" spans="3:3" x14ac:dyDescent="0.2">
      <c r="C11693" s="465"/>
    </row>
    <row r="11694" spans="3:3" x14ac:dyDescent="0.2">
      <c r="C11694" s="465"/>
    </row>
    <row r="11695" spans="3:3" x14ac:dyDescent="0.2">
      <c r="C11695" s="465"/>
    </row>
    <row r="11696" spans="3:3" x14ac:dyDescent="0.2">
      <c r="C11696" s="465"/>
    </row>
    <row r="11697" spans="3:3" x14ac:dyDescent="0.2">
      <c r="C11697" s="465"/>
    </row>
    <row r="11698" spans="3:3" x14ac:dyDescent="0.2">
      <c r="C11698" s="465"/>
    </row>
    <row r="11699" spans="3:3" x14ac:dyDescent="0.2">
      <c r="C11699" s="465"/>
    </row>
    <row r="11700" spans="3:3" x14ac:dyDescent="0.2">
      <c r="C11700" s="465"/>
    </row>
    <row r="11701" spans="3:3" x14ac:dyDescent="0.2">
      <c r="C11701" s="465"/>
    </row>
    <row r="11702" spans="3:3" x14ac:dyDescent="0.2">
      <c r="C11702" s="465"/>
    </row>
    <row r="11703" spans="3:3" x14ac:dyDescent="0.2">
      <c r="C11703" s="465"/>
    </row>
    <row r="11704" spans="3:3" x14ac:dyDescent="0.2">
      <c r="C11704" s="465"/>
    </row>
    <row r="11705" spans="3:3" x14ac:dyDescent="0.2">
      <c r="C11705" s="465"/>
    </row>
    <row r="11706" spans="3:3" x14ac:dyDescent="0.2">
      <c r="C11706" s="465"/>
    </row>
    <row r="11707" spans="3:3" x14ac:dyDescent="0.2">
      <c r="C11707" s="465"/>
    </row>
    <row r="11708" spans="3:3" x14ac:dyDescent="0.2">
      <c r="C11708" s="465"/>
    </row>
    <row r="11709" spans="3:3" x14ac:dyDescent="0.2">
      <c r="C11709" s="465"/>
    </row>
    <row r="11710" spans="3:3" x14ac:dyDescent="0.2">
      <c r="C11710" s="465"/>
    </row>
    <row r="11711" spans="3:3" x14ac:dyDescent="0.2">
      <c r="C11711" s="465"/>
    </row>
    <row r="11712" spans="3:3" x14ac:dyDescent="0.2">
      <c r="C11712" s="465"/>
    </row>
    <row r="11713" spans="3:3" x14ac:dyDescent="0.2">
      <c r="C11713" s="465"/>
    </row>
    <row r="11714" spans="3:3" x14ac:dyDescent="0.2">
      <c r="C11714" s="465"/>
    </row>
    <row r="11715" spans="3:3" x14ac:dyDescent="0.2">
      <c r="C11715" s="465"/>
    </row>
    <row r="11716" spans="3:3" x14ac:dyDescent="0.2">
      <c r="C11716" s="465"/>
    </row>
    <row r="11717" spans="3:3" x14ac:dyDescent="0.2">
      <c r="C11717" s="465"/>
    </row>
    <row r="11718" spans="3:3" x14ac:dyDescent="0.2">
      <c r="C11718" s="465"/>
    </row>
    <row r="11719" spans="3:3" x14ac:dyDescent="0.2">
      <c r="C11719" s="465"/>
    </row>
    <row r="11720" spans="3:3" x14ac:dyDescent="0.2">
      <c r="C11720" s="465"/>
    </row>
    <row r="11721" spans="3:3" x14ac:dyDescent="0.2">
      <c r="C11721" s="465"/>
    </row>
    <row r="11722" spans="3:3" x14ac:dyDescent="0.2">
      <c r="C11722" s="465"/>
    </row>
    <row r="11723" spans="3:3" x14ac:dyDescent="0.2">
      <c r="C11723" s="465"/>
    </row>
    <row r="11724" spans="3:3" x14ac:dyDescent="0.2">
      <c r="C11724" s="465"/>
    </row>
    <row r="11725" spans="3:3" x14ac:dyDescent="0.2">
      <c r="C11725" s="465"/>
    </row>
    <row r="11726" spans="3:3" x14ac:dyDescent="0.2">
      <c r="C11726" s="465"/>
    </row>
    <row r="11727" spans="3:3" x14ac:dyDescent="0.2">
      <c r="C11727" s="465"/>
    </row>
    <row r="11728" spans="3:3" x14ac:dyDescent="0.2">
      <c r="C11728" s="465"/>
    </row>
    <row r="11729" spans="3:3" x14ac:dyDescent="0.2">
      <c r="C11729" s="465"/>
    </row>
    <row r="11730" spans="3:3" x14ac:dyDescent="0.2">
      <c r="C11730" s="465"/>
    </row>
    <row r="11731" spans="3:3" x14ac:dyDescent="0.2">
      <c r="C11731" s="465"/>
    </row>
    <row r="11732" spans="3:3" x14ac:dyDescent="0.2">
      <c r="C11732" s="465"/>
    </row>
    <row r="11733" spans="3:3" x14ac:dyDescent="0.2">
      <c r="C11733" s="465"/>
    </row>
    <row r="11734" spans="3:3" x14ac:dyDescent="0.2">
      <c r="C11734" s="465"/>
    </row>
    <row r="11735" spans="3:3" x14ac:dyDescent="0.2">
      <c r="C11735" s="465"/>
    </row>
    <row r="11736" spans="3:3" x14ac:dyDescent="0.2">
      <c r="C11736" s="465"/>
    </row>
    <row r="11737" spans="3:3" x14ac:dyDescent="0.2">
      <c r="C11737" s="465"/>
    </row>
    <row r="11738" spans="3:3" x14ac:dyDescent="0.2">
      <c r="C11738" s="465"/>
    </row>
    <row r="11739" spans="3:3" x14ac:dyDescent="0.2">
      <c r="C11739" s="465"/>
    </row>
    <row r="11740" spans="3:3" x14ac:dyDescent="0.2">
      <c r="C11740" s="465"/>
    </row>
    <row r="11741" spans="3:3" x14ac:dyDescent="0.2">
      <c r="C11741" s="465"/>
    </row>
    <row r="11742" spans="3:3" x14ac:dyDescent="0.2">
      <c r="C11742" s="465"/>
    </row>
    <row r="11743" spans="3:3" x14ac:dyDescent="0.2">
      <c r="C11743" s="465"/>
    </row>
    <row r="11744" spans="3:3" x14ac:dyDescent="0.2">
      <c r="C11744" s="465"/>
    </row>
    <row r="11745" spans="3:3" x14ac:dyDescent="0.2">
      <c r="C11745" s="465"/>
    </row>
    <row r="11746" spans="3:3" x14ac:dyDescent="0.2">
      <c r="C11746" s="465"/>
    </row>
    <row r="11747" spans="3:3" x14ac:dyDescent="0.2">
      <c r="C11747" s="465"/>
    </row>
    <row r="11748" spans="3:3" x14ac:dyDescent="0.2">
      <c r="C11748" s="465"/>
    </row>
    <row r="11749" spans="3:3" x14ac:dyDescent="0.2">
      <c r="C11749" s="465"/>
    </row>
    <row r="11750" spans="3:3" x14ac:dyDescent="0.2">
      <c r="C11750" s="465"/>
    </row>
    <row r="11751" spans="3:3" x14ac:dyDescent="0.2">
      <c r="C11751" s="465"/>
    </row>
    <row r="11752" spans="3:3" x14ac:dyDescent="0.2">
      <c r="C11752" s="465"/>
    </row>
    <row r="11753" spans="3:3" x14ac:dyDescent="0.2">
      <c r="C11753" s="465"/>
    </row>
    <row r="11754" spans="3:3" x14ac:dyDescent="0.2">
      <c r="C11754" s="465"/>
    </row>
    <row r="11755" spans="3:3" x14ac:dyDescent="0.2">
      <c r="C11755" s="465"/>
    </row>
    <row r="11756" spans="3:3" x14ac:dyDescent="0.2">
      <c r="C11756" s="465"/>
    </row>
    <row r="11757" spans="3:3" x14ac:dyDescent="0.2">
      <c r="C11757" s="465"/>
    </row>
    <row r="11758" spans="3:3" x14ac:dyDescent="0.2">
      <c r="C11758" s="465"/>
    </row>
    <row r="11759" spans="3:3" x14ac:dyDescent="0.2">
      <c r="C11759" s="465"/>
    </row>
    <row r="11760" spans="3:3" x14ac:dyDescent="0.2">
      <c r="C11760" s="465"/>
    </row>
    <row r="11761" spans="3:3" x14ac:dyDescent="0.2">
      <c r="C11761" s="465"/>
    </row>
    <row r="11762" spans="3:3" x14ac:dyDescent="0.2">
      <c r="C11762" s="465"/>
    </row>
    <row r="11763" spans="3:3" x14ac:dyDescent="0.2">
      <c r="C11763" s="465"/>
    </row>
    <row r="11764" spans="3:3" x14ac:dyDescent="0.2">
      <c r="C11764" s="465"/>
    </row>
    <row r="11765" spans="3:3" x14ac:dyDescent="0.2">
      <c r="C11765" s="465"/>
    </row>
    <row r="11766" spans="3:3" x14ac:dyDescent="0.2">
      <c r="C11766" s="465"/>
    </row>
    <row r="11767" spans="3:3" x14ac:dyDescent="0.2">
      <c r="C11767" s="465"/>
    </row>
    <row r="11768" spans="3:3" x14ac:dyDescent="0.2">
      <c r="C11768" s="465"/>
    </row>
    <row r="11769" spans="3:3" x14ac:dyDescent="0.2">
      <c r="C11769" s="465"/>
    </row>
    <row r="11770" spans="3:3" x14ac:dyDescent="0.2">
      <c r="C11770" s="465"/>
    </row>
    <row r="11771" spans="3:3" x14ac:dyDescent="0.2">
      <c r="C11771" s="465"/>
    </row>
    <row r="11772" spans="3:3" x14ac:dyDescent="0.2">
      <c r="C11772" s="465"/>
    </row>
    <row r="11773" spans="3:3" x14ac:dyDescent="0.2">
      <c r="C11773" s="465"/>
    </row>
    <row r="11774" spans="3:3" x14ac:dyDescent="0.2">
      <c r="C11774" s="465"/>
    </row>
    <row r="11775" spans="3:3" x14ac:dyDescent="0.2">
      <c r="C11775" s="465"/>
    </row>
    <row r="11776" spans="3:3" x14ac:dyDescent="0.2">
      <c r="C11776" s="465"/>
    </row>
    <row r="11777" spans="3:3" x14ac:dyDescent="0.2">
      <c r="C11777" s="465"/>
    </row>
    <row r="11778" spans="3:3" x14ac:dyDescent="0.2">
      <c r="C11778" s="465"/>
    </row>
    <row r="11779" spans="3:3" x14ac:dyDescent="0.2">
      <c r="C11779" s="465"/>
    </row>
    <row r="11780" spans="3:3" x14ac:dyDescent="0.2">
      <c r="C11780" s="465"/>
    </row>
    <row r="11781" spans="3:3" x14ac:dyDescent="0.2">
      <c r="C11781" s="465"/>
    </row>
    <row r="11782" spans="3:3" x14ac:dyDescent="0.2">
      <c r="C11782" s="465"/>
    </row>
    <row r="11783" spans="3:3" x14ac:dyDescent="0.2">
      <c r="C11783" s="465"/>
    </row>
    <row r="11784" spans="3:3" x14ac:dyDescent="0.2">
      <c r="C11784" s="465"/>
    </row>
    <row r="11785" spans="3:3" x14ac:dyDescent="0.2">
      <c r="C11785" s="465"/>
    </row>
    <row r="11786" spans="3:3" x14ac:dyDescent="0.2">
      <c r="C11786" s="465"/>
    </row>
    <row r="11787" spans="3:3" x14ac:dyDescent="0.2">
      <c r="C11787" s="465"/>
    </row>
    <row r="11788" spans="3:3" x14ac:dyDescent="0.2">
      <c r="C11788" s="465"/>
    </row>
    <row r="11789" spans="3:3" x14ac:dyDescent="0.2">
      <c r="C11789" s="465"/>
    </row>
    <row r="11790" spans="3:3" x14ac:dyDescent="0.2">
      <c r="C11790" s="465"/>
    </row>
    <row r="11791" spans="3:3" x14ac:dyDescent="0.2">
      <c r="C11791" s="465"/>
    </row>
    <row r="11792" spans="3:3" x14ac:dyDescent="0.2">
      <c r="C11792" s="465"/>
    </row>
    <row r="11793" spans="3:3" x14ac:dyDescent="0.2">
      <c r="C11793" s="465"/>
    </row>
    <row r="11794" spans="3:3" x14ac:dyDescent="0.2">
      <c r="C11794" s="465"/>
    </row>
    <row r="11795" spans="3:3" x14ac:dyDescent="0.2">
      <c r="C11795" s="465"/>
    </row>
    <row r="11796" spans="3:3" x14ac:dyDescent="0.2">
      <c r="C11796" s="465"/>
    </row>
    <row r="11797" spans="3:3" x14ac:dyDescent="0.2">
      <c r="C11797" s="465"/>
    </row>
    <row r="11798" spans="3:3" x14ac:dyDescent="0.2">
      <c r="C11798" s="465"/>
    </row>
    <row r="11799" spans="3:3" x14ac:dyDescent="0.2">
      <c r="C11799" s="465"/>
    </row>
    <row r="11800" spans="3:3" x14ac:dyDescent="0.2">
      <c r="C11800" s="465"/>
    </row>
    <row r="11801" spans="3:3" x14ac:dyDescent="0.2">
      <c r="C11801" s="465"/>
    </row>
    <row r="11802" spans="3:3" x14ac:dyDescent="0.2">
      <c r="C11802" s="465"/>
    </row>
    <row r="11803" spans="3:3" x14ac:dyDescent="0.2">
      <c r="C11803" s="465"/>
    </row>
    <row r="11804" spans="3:3" x14ac:dyDescent="0.2">
      <c r="C11804" s="465"/>
    </row>
    <row r="11805" spans="3:3" x14ac:dyDescent="0.2">
      <c r="C11805" s="465"/>
    </row>
    <row r="11806" spans="3:3" x14ac:dyDescent="0.2">
      <c r="C11806" s="465"/>
    </row>
    <row r="11807" spans="3:3" x14ac:dyDescent="0.2">
      <c r="C11807" s="465"/>
    </row>
    <row r="11808" spans="3:3" x14ac:dyDescent="0.2">
      <c r="C11808" s="465"/>
    </row>
    <row r="11809" spans="3:3" x14ac:dyDescent="0.2">
      <c r="C11809" s="465"/>
    </row>
    <row r="11810" spans="3:3" x14ac:dyDescent="0.2">
      <c r="C11810" s="465"/>
    </row>
    <row r="11811" spans="3:3" x14ac:dyDescent="0.2">
      <c r="C11811" s="465"/>
    </row>
    <row r="11812" spans="3:3" x14ac:dyDescent="0.2">
      <c r="C11812" s="465"/>
    </row>
    <row r="11813" spans="3:3" x14ac:dyDescent="0.2">
      <c r="C11813" s="465"/>
    </row>
    <row r="11814" spans="3:3" x14ac:dyDescent="0.2">
      <c r="C11814" s="465"/>
    </row>
    <row r="11815" spans="3:3" x14ac:dyDescent="0.2">
      <c r="C11815" s="465"/>
    </row>
    <row r="11816" spans="3:3" x14ac:dyDescent="0.2">
      <c r="C11816" s="465"/>
    </row>
    <row r="11817" spans="3:3" x14ac:dyDescent="0.2">
      <c r="C11817" s="465"/>
    </row>
    <row r="11818" spans="3:3" x14ac:dyDescent="0.2">
      <c r="C11818" s="465"/>
    </row>
    <row r="11819" spans="3:3" x14ac:dyDescent="0.2">
      <c r="C11819" s="465"/>
    </row>
    <row r="11820" spans="3:3" x14ac:dyDescent="0.2">
      <c r="C11820" s="465"/>
    </row>
    <row r="11821" spans="3:3" x14ac:dyDescent="0.2">
      <c r="C11821" s="465"/>
    </row>
    <row r="11822" spans="3:3" x14ac:dyDescent="0.2">
      <c r="C11822" s="465"/>
    </row>
    <row r="11823" spans="3:3" x14ac:dyDescent="0.2">
      <c r="C11823" s="465"/>
    </row>
    <row r="11824" spans="3:3" x14ac:dyDescent="0.2">
      <c r="C11824" s="465"/>
    </row>
    <row r="11825" spans="3:3" x14ac:dyDescent="0.2">
      <c r="C11825" s="465"/>
    </row>
    <row r="11826" spans="3:3" x14ac:dyDescent="0.2">
      <c r="C11826" s="465"/>
    </row>
    <row r="11827" spans="3:3" x14ac:dyDescent="0.2">
      <c r="C11827" s="465"/>
    </row>
    <row r="11828" spans="3:3" x14ac:dyDescent="0.2">
      <c r="C11828" s="465"/>
    </row>
    <row r="11829" spans="3:3" x14ac:dyDescent="0.2">
      <c r="C11829" s="465"/>
    </row>
    <row r="11830" spans="3:3" x14ac:dyDescent="0.2">
      <c r="C11830" s="465"/>
    </row>
    <row r="11831" spans="3:3" x14ac:dyDescent="0.2">
      <c r="C11831" s="465"/>
    </row>
    <row r="11832" spans="3:3" x14ac:dyDescent="0.2">
      <c r="C11832" s="465"/>
    </row>
    <row r="11833" spans="3:3" x14ac:dyDescent="0.2">
      <c r="C11833" s="465"/>
    </row>
    <row r="11834" spans="3:3" x14ac:dyDescent="0.2">
      <c r="C11834" s="465"/>
    </row>
    <row r="11835" spans="3:3" x14ac:dyDescent="0.2">
      <c r="C11835" s="465"/>
    </row>
    <row r="11836" spans="3:3" x14ac:dyDescent="0.2">
      <c r="C11836" s="465"/>
    </row>
    <row r="11837" spans="3:3" x14ac:dyDescent="0.2">
      <c r="C11837" s="465"/>
    </row>
    <row r="11838" spans="3:3" x14ac:dyDescent="0.2">
      <c r="C11838" s="465"/>
    </row>
    <row r="11839" spans="3:3" x14ac:dyDescent="0.2">
      <c r="C11839" s="465"/>
    </row>
    <row r="11840" spans="3:3" x14ac:dyDescent="0.2">
      <c r="C11840" s="465"/>
    </row>
    <row r="11841" spans="3:3" x14ac:dyDescent="0.2">
      <c r="C11841" s="465"/>
    </row>
    <row r="11842" spans="3:3" x14ac:dyDescent="0.2">
      <c r="C11842" s="465"/>
    </row>
    <row r="11843" spans="3:3" x14ac:dyDescent="0.2">
      <c r="C11843" s="465"/>
    </row>
    <row r="11844" spans="3:3" x14ac:dyDescent="0.2">
      <c r="C11844" s="465"/>
    </row>
    <row r="11845" spans="3:3" x14ac:dyDescent="0.2">
      <c r="C11845" s="465"/>
    </row>
    <row r="11846" spans="3:3" x14ac:dyDescent="0.2">
      <c r="C11846" s="465"/>
    </row>
    <row r="11847" spans="3:3" x14ac:dyDescent="0.2">
      <c r="C11847" s="465"/>
    </row>
    <row r="11848" spans="3:3" x14ac:dyDescent="0.2">
      <c r="C11848" s="465"/>
    </row>
    <row r="11849" spans="3:3" x14ac:dyDescent="0.2">
      <c r="C11849" s="465"/>
    </row>
    <row r="11850" spans="3:3" x14ac:dyDescent="0.2">
      <c r="C11850" s="465"/>
    </row>
    <row r="11851" spans="3:3" x14ac:dyDescent="0.2">
      <c r="C11851" s="465"/>
    </row>
    <row r="11852" spans="3:3" x14ac:dyDescent="0.2">
      <c r="C11852" s="465"/>
    </row>
    <row r="11853" spans="3:3" x14ac:dyDescent="0.2">
      <c r="C11853" s="465"/>
    </row>
    <row r="11854" spans="3:3" x14ac:dyDescent="0.2">
      <c r="C11854" s="465"/>
    </row>
    <row r="11855" spans="3:3" x14ac:dyDescent="0.2">
      <c r="C11855" s="465"/>
    </row>
    <row r="11856" spans="3:3" x14ac:dyDescent="0.2">
      <c r="C11856" s="465"/>
    </row>
    <row r="11857" spans="3:3" x14ac:dyDescent="0.2">
      <c r="C11857" s="465"/>
    </row>
    <row r="11858" spans="3:3" x14ac:dyDescent="0.2">
      <c r="C11858" s="465"/>
    </row>
    <row r="11859" spans="3:3" x14ac:dyDescent="0.2">
      <c r="C11859" s="465"/>
    </row>
    <row r="11860" spans="3:3" x14ac:dyDescent="0.2">
      <c r="C11860" s="465"/>
    </row>
    <row r="11861" spans="3:3" x14ac:dyDescent="0.2">
      <c r="C11861" s="465"/>
    </row>
    <row r="11862" spans="3:3" x14ac:dyDescent="0.2">
      <c r="C11862" s="465"/>
    </row>
    <row r="11863" spans="3:3" x14ac:dyDescent="0.2">
      <c r="C11863" s="465"/>
    </row>
    <row r="11864" spans="3:3" x14ac:dyDescent="0.2">
      <c r="C11864" s="465"/>
    </row>
    <row r="11865" spans="3:3" x14ac:dyDescent="0.2">
      <c r="C11865" s="465"/>
    </row>
    <row r="11866" spans="3:3" x14ac:dyDescent="0.2">
      <c r="C11866" s="465"/>
    </row>
    <row r="11867" spans="3:3" x14ac:dyDescent="0.2">
      <c r="C11867" s="465"/>
    </row>
    <row r="11868" spans="3:3" x14ac:dyDescent="0.2">
      <c r="C11868" s="465"/>
    </row>
    <row r="11869" spans="3:3" x14ac:dyDescent="0.2">
      <c r="C11869" s="465"/>
    </row>
    <row r="11870" spans="3:3" x14ac:dyDescent="0.2">
      <c r="C11870" s="465"/>
    </row>
    <row r="11871" spans="3:3" x14ac:dyDescent="0.2">
      <c r="C11871" s="465"/>
    </row>
    <row r="11872" spans="3:3" x14ac:dyDescent="0.2">
      <c r="C11872" s="465"/>
    </row>
    <row r="11873" spans="3:3" x14ac:dyDescent="0.2">
      <c r="C11873" s="465"/>
    </row>
    <row r="11874" spans="3:3" x14ac:dyDescent="0.2">
      <c r="C11874" s="465"/>
    </row>
    <row r="11875" spans="3:3" x14ac:dyDescent="0.2">
      <c r="C11875" s="465"/>
    </row>
    <row r="11876" spans="3:3" x14ac:dyDescent="0.2">
      <c r="C11876" s="465"/>
    </row>
    <row r="11877" spans="3:3" x14ac:dyDescent="0.2">
      <c r="C11877" s="465"/>
    </row>
    <row r="11878" spans="3:3" x14ac:dyDescent="0.2">
      <c r="C11878" s="465"/>
    </row>
    <row r="11879" spans="3:3" x14ac:dyDescent="0.2">
      <c r="C11879" s="465"/>
    </row>
    <row r="11880" spans="3:3" x14ac:dyDescent="0.2">
      <c r="C11880" s="465"/>
    </row>
    <row r="11881" spans="3:3" x14ac:dyDescent="0.2">
      <c r="C11881" s="465"/>
    </row>
    <row r="11882" spans="3:3" x14ac:dyDescent="0.2">
      <c r="C11882" s="465"/>
    </row>
    <row r="11883" spans="3:3" x14ac:dyDescent="0.2">
      <c r="C11883" s="465"/>
    </row>
    <row r="11884" spans="3:3" x14ac:dyDescent="0.2">
      <c r="C11884" s="465"/>
    </row>
    <row r="11885" spans="3:3" x14ac:dyDescent="0.2">
      <c r="C11885" s="465"/>
    </row>
    <row r="11886" spans="3:3" x14ac:dyDescent="0.2">
      <c r="C11886" s="465"/>
    </row>
    <row r="11887" spans="3:3" x14ac:dyDescent="0.2">
      <c r="C11887" s="465"/>
    </row>
    <row r="11888" spans="3:3" x14ac:dyDescent="0.2">
      <c r="C11888" s="465"/>
    </row>
    <row r="11889" spans="3:3" x14ac:dyDescent="0.2">
      <c r="C11889" s="465"/>
    </row>
    <row r="11890" spans="3:3" x14ac:dyDescent="0.2">
      <c r="C11890" s="465"/>
    </row>
    <row r="11891" spans="3:3" x14ac:dyDescent="0.2">
      <c r="C11891" s="465"/>
    </row>
    <row r="11892" spans="3:3" x14ac:dyDescent="0.2">
      <c r="C11892" s="465"/>
    </row>
    <row r="11893" spans="3:3" x14ac:dyDescent="0.2">
      <c r="C11893" s="465"/>
    </row>
    <row r="11894" spans="3:3" x14ac:dyDescent="0.2">
      <c r="C11894" s="465"/>
    </row>
    <row r="11895" spans="3:3" x14ac:dyDescent="0.2">
      <c r="C11895" s="465"/>
    </row>
    <row r="11896" spans="3:3" x14ac:dyDescent="0.2">
      <c r="C11896" s="465"/>
    </row>
    <row r="11897" spans="3:3" x14ac:dyDescent="0.2">
      <c r="C11897" s="465"/>
    </row>
    <row r="11898" spans="3:3" x14ac:dyDescent="0.2">
      <c r="C11898" s="465"/>
    </row>
    <row r="11899" spans="3:3" x14ac:dyDescent="0.2">
      <c r="C11899" s="465"/>
    </row>
    <row r="11900" spans="3:3" x14ac:dyDescent="0.2">
      <c r="C11900" s="465"/>
    </row>
    <row r="11901" spans="3:3" x14ac:dyDescent="0.2">
      <c r="C11901" s="465"/>
    </row>
    <row r="11902" spans="3:3" x14ac:dyDescent="0.2">
      <c r="C11902" s="465"/>
    </row>
    <row r="11903" spans="3:3" x14ac:dyDescent="0.2">
      <c r="C11903" s="465"/>
    </row>
    <row r="11904" spans="3:3" x14ac:dyDescent="0.2">
      <c r="C11904" s="465"/>
    </row>
    <row r="11905" spans="3:3" x14ac:dyDescent="0.2">
      <c r="C11905" s="465"/>
    </row>
    <row r="11906" spans="3:3" x14ac:dyDescent="0.2">
      <c r="C11906" s="465"/>
    </row>
    <row r="11907" spans="3:3" x14ac:dyDescent="0.2">
      <c r="C11907" s="465"/>
    </row>
    <row r="11908" spans="3:3" x14ac:dyDescent="0.2">
      <c r="C11908" s="465"/>
    </row>
    <row r="11909" spans="3:3" x14ac:dyDescent="0.2">
      <c r="C11909" s="465"/>
    </row>
    <row r="11910" spans="3:3" x14ac:dyDescent="0.2">
      <c r="C11910" s="465"/>
    </row>
    <row r="11911" spans="3:3" x14ac:dyDescent="0.2">
      <c r="C11911" s="465"/>
    </row>
    <row r="11912" spans="3:3" x14ac:dyDescent="0.2">
      <c r="C11912" s="465"/>
    </row>
    <row r="11913" spans="3:3" x14ac:dyDescent="0.2">
      <c r="C11913" s="465"/>
    </row>
    <row r="11914" spans="3:3" x14ac:dyDescent="0.2">
      <c r="C11914" s="465"/>
    </row>
    <row r="11915" spans="3:3" x14ac:dyDescent="0.2">
      <c r="C11915" s="465"/>
    </row>
    <row r="11916" spans="3:3" x14ac:dyDescent="0.2">
      <c r="C11916" s="465"/>
    </row>
    <row r="11917" spans="3:3" x14ac:dyDescent="0.2">
      <c r="C11917" s="465"/>
    </row>
    <row r="11918" spans="3:3" x14ac:dyDescent="0.2">
      <c r="C11918" s="465"/>
    </row>
    <row r="11919" spans="3:3" x14ac:dyDescent="0.2">
      <c r="C11919" s="465"/>
    </row>
    <row r="11920" spans="3:3" x14ac:dyDescent="0.2">
      <c r="C11920" s="465"/>
    </row>
    <row r="11921" spans="3:3" x14ac:dyDescent="0.2">
      <c r="C11921" s="465"/>
    </row>
    <row r="11922" spans="3:3" x14ac:dyDescent="0.2">
      <c r="C11922" s="465"/>
    </row>
    <row r="11923" spans="3:3" x14ac:dyDescent="0.2">
      <c r="C11923" s="465"/>
    </row>
    <row r="11924" spans="3:3" x14ac:dyDescent="0.2">
      <c r="C11924" s="465"/>
    </row>
    <row r="11925" spans="3:3" x14ac:dyDescent="0.2">
      <c r="C11925" s="465"/>
    </row>
    <row r="11926" spans="3:3" x14ac:dyDescent="0.2">
      <c r="C11926" s="465"/>
    </row>
    <row r="11927" spans="3:3" x14ac:dyDescent="0.2">
      <c r="C11927" s="465"/>
    </row>
    <row r="11928" spans="3:3" x14ac:dyDescent="0.2">
      <c r="C11928" s="465"/>
    </row>
    <row r="11929" spans="3:3" x14ac:dyDescent="0.2">
      <c r="C11929" s="465"/>
    </row>
    <row r="11930" spans="3:3" x14ac:dyDescent="0.2">
      <c r="C11930" s="465"/>
    </row>
    <row r="11931" spans="3:3" x14ac:dyDescent="0.2">
      <c r="C11931" s="465"/>
    </row>
    <row r="11932" spans="3:3" x14ac:dyDescent="0.2">
      <c r="C11932" s="465"/>
    </row>
    <row r="11933" spans="3:3" x14ac:dyDescent="0.2">
      <c r="C11933" s="465"/>
    </row>
    <row r="11934" spans="3:3" x14ac:dyDescent="0.2">
      <c r="C11934" s="465"/>
    </row>
    <row r="11935" spans="3:3" x14ac:dyDescent="0.2">
      <c r="C11935" s="465"/>
    </row>
    <row r="11936" spans="3:3" x14ac:dyDescent="0.2">
      <c r="C11936" s="465"/>
    </row>
    <row r="11937" spans="3:3" x14ac:dyDescent="0.2">
      <c r="C11937" s="465"/>
    </row>
    <row r="11938" spans="3:3" x14ac:dyDescent="0.2">
      <c r="C11938" s="465"/>
    </row>
    <row r="11939" spans="3:3" x14ac:dyDescent="0.2">
      <c r="C11939" s="465"/>
    </row>
    <row r="11940" spans="3:3" x14ac:dyDescent="0.2">
      <c r="C11940" s="465"/>
    </row>
    <row r="11941" spans="3:3" x14ac:dyDescent="0.2">
      <c r="C11941" s="465"/>
    </row>
    <row r="11942" spans="3:3" x14ac:dyDescent="0.2">
      <c r="C11942" s="465"/>
    </row>
    <row r="11943" spans="3:3" x14ac:dyDescent="0.2">
      <c r="C11943" s="465"/>
    </row>
    <row r="11944" spans="3:3" x14ac:dyDescent="0.2">
      <c r="C11944" s="465"/>
    </row>
    <row r="11945" spans="3:3" x14ac:dyDescent="0.2">
      <c r="C11945" s="465"/>
    </row>
    <row r="11946" spans="3:3" x14ac:dyDescent="0.2">
      <c r="C11946" s="465"/>
    </row>
    <row r="11947" spans="3:3" x14ac:dyDescent="0.2">
      <c r="C11947" s="465"/>
    </row>
    <row r="11948" spans="3:3" x14ac:dyDescent="0.2">
      <c r="C11948" s="465"/>
    </row>
    <row r="11949" spans="3:3" x14ac:dyDescent="0.2">
      <c r="C11949" s="465"/>
    </row>
    <row r="11950" spans="3:3" x14ac:dyDescent="0.2">
      <c r="C11950" s="465"/>
    </row>
    <row r="11951" spans="3:3" x14ac:dyDescent="0.2">
      <c r="C11951" s="465"/>
    </row>
    <row r="11952" spans="3:3" x14ac:dyDescent="0.2">
      <c r="C11952" s="465"/>
    </row>
    <row r="11953" spans="3:3" x14ac:dyDescent="0.2">
      <c r="C11953" s="465"/>
    </row>
    <row r="11954" spans="3:3" x14ac:dyDescent="0.2">
      <c r="C11954" s="465"/>
    </row>
    <row r="11955" spans="3:3" x14ac:dyDescent="0.2">
      <c r="C11955" s="465"/>
    </row>
    <row r="11956" spans="3:3" x14ac:dyDescent="0.2">
      <c r="C11956" s="465"/>
    </row>
    <row r="11957" spans="3:3" x14ac:dyDescent="0.2">
      <c r="C11957" s="465"/>
    </row>
    <row r="11958" spans="3:3" x14ac:dyDescent="0.2">
      <c r="C11958" s="465"/>
    </row>
    <row r="11959" spans="3:3" x14ac:dyDescent="0.2">
      <c r="C11959" s="465"/>
    </row>
    <row r="11960" spans="3:3" x14ac:dyDescent="0.2">
      <c r="C11960" s="465"/>
    </row>
    <row r="11961" spans="3:3" x14ac:dyDescent="0.2">
      <c r="C11961" s="465"/>
    </row>
    <row r="11962" spans="3:3" x14ac:dyDescent="0.2">
      <c r="C11962" s="465"/>
    </row>
    <row r="11963" spans="3:3" x14ac:dyDescent="0.2">
      <c r="C11963" s="465"/>
    </row>
    <row r="11964" spans="3:3" x14ac:dyDescent="0.2">
      <c r="C11964" s="465"/>
    </row>
    <row r="11965" spans="3:3" x14ac:dyDescent="0.2">
      <c r="C11965" s="465"/>
    </row>
    <row r="11966" spans="3:3" x14ac:dyDescent="0.2">
      <c r="C11966" s="465"/>
    </row>
    <row r="11967" spans="3:3" x14ac:dyDescent="0.2">
      <c r="C11967" s="465"/>
    </row>
    <row r="11968" spans="3:3" x14ac:dyDescent="0.2">
      <c r="C11968" s="465"/>
    </row>
    <row r="11969" spans="3:3" x14ac:dyDescent="0.2">
      <c r="C11969" s="465"/>
    </row>
    <row r="11970" spans="3:3" x14ac:dyDescent="0.2">
      <c r="C11970" s="465"/>
    </row>
    <row r="11971" spans="3:3" x14ac:dyDescent="0.2">
      <c r="C11971" s="465"/>
    </row>
    <row r="11972" spans="3:3" x14ac:dyDescent="0.2">
      <c r="C11972" s="465"/>
    </row>
    <row r="11973" spans="3:3" x14ac:dyDescent="0.2">
      <c r="C11973" s="465"/>
    </row>
    <row r="11974" spans="3:3" x14ac:dyDescent="0.2">
      <c r="C11974" s="465"/>
    </row>
    <row r="11975" spans="3:3" x14ac:dyDescent="0.2">
      <c r="C11975" s="465"/>
    </row>
    <row r="11976" spans="3:3" x14ac:dyDescent="0.2">
      <c r="C11976" s="465"/>
    </row>
    <row r="11977" spans="3:3" x14ac:dyDescent="0.2">
      <c r="C11977" s="465"/>
    </row>
    <row r="11978" spans="3:3" x14ac:dyDescent="0.2">
      <c r="C11978" s="465"/>
    </row>
    <row r="11979" spans="3:3" x14ac:dyDescent="0.2">
      <c r="C11979" s="465"/>
    </row>
    <row r="11980" spans="3:3" x14ac:dyDescent="0.2">
      <c r="C11980" s="465"/>
    </row>
    <row r="11981" spans="3:3" x14ac:dyDescent="0.2">
      <c r="C11981" s="465"/>
    </row>
    <row r="11982" spans="3:3" x14ac:dyDescent="0.2">
      <c r="C11982" s="465"/>
    </row>
    <row r="11983" spans="3:3" x14ac:dyDescent="0.2">
      <c r="C11983" s="465"/>
    </row>
    <row r="11984" spans="3:3" x14ac:dyDescent="0.2">
      <c r="C11984" s="465"/>
    </row>
    <row r="11985" spans="3:3" x14ac:dyDescent="0.2">
      <c r="C11985" s="465"/>
    </row>
    <row r="11986" spans="3:3" x14ac:dyDescent="0.2">
      <c r="C11986" s="465"/>
    </row>
    <row r="11987" spans="3:3" x14ac:dyDescent="0.2">
      <c r="C11987" s="465"/>
    </row>
    <row r="11988" spans="3:3" x14ac:dyDescent="0.2">
      <c r="C11988" s="465"/>
    </row>
    <row r="11989" spans="3:3" x14ac:dyDescent="0.2">
      <c r="C11989" s="465"/>
    </row>
    <row r="11990" spans="3:3" x14ac:dyDescent="0.2">
      <c r="C11990" s="465"/>
    </row>
    <row r="11991" spans="3:3" x14ac:dyDescent="0.2">
      <c r="C11991" s="465"/>
    </row>
    <row r="11992" spans="3:3" x14ac:dyDescent="0.2">
      <c r="C11992" s="465"/>
    </row>
    <row r="11993" spans="3:3" x14ac:dyDescent="0.2">
      <c r="C11993" s="465"/>
    </row>
    <row r="11994" spans="3:3" x14ac:dyDescent="0.2">
      <c r="C11994" s="465"/>
    </row>
    <row r="11995" spans="3:3" x14ac:dyDescent="0.2">
      <c r="C11995" s="465"/>
    </row>
    <row r="11996" spans="3:3" x14ac:dyDescent="0.2">
      <c r="C11996" s="465"/>
    </row>
    <row r="11997" spans="3:3" x14ac:dyDescent="0.2">
      <c r="C11997" s="465"/>
    </row>
    <row r="11998" spans="3:3" x14ac:dyDescent="0.2">
      <c r="C11998" s="465"/>
    </row>
    <row r="11999" spans="3:3" x14ac:dyDescent="0.2">
      <c r="C11999" s="465"/>
    </row>
    <row r="12000" spans="3:3" x14ac:dyDescent="0.2">
      <c r="C12000" s="465"/>
    </row>
    <row r="12001" spans="3:3" x14ac:dyDescent="0.2">
      <c r="C12001" s="465"/>
    </row>
    <row r="12002" spans="3:3" x14ac:dyDescent="0.2">
      <c r="C12002" s="465"/>
    </row>
    <row r="12003" spans="3:3" x14ac:dyDescent="0.2">
      <c r="C12003" s="465"/>
    </row>
    <row r="12004" spans="3:3" x14ac:dyDescent="0.2">
      <c r="C12004" s="465"/>
    </row>
    <row r="12005" spans="3:3" x14ac:dyDescent="0.2">
      <c r="C12005" s="465"/>
    </row>
    <row r="12006" spans="3:3" x14ac:dyDescent="0.2">
      <c r="C12006" s="465"/>
    </row>
    <row r="12007" spans="3:3" x14ac:dyDescent="0.2">
      <c r="C12007" s="465"/>
    </row>
    <row r="12008" spans="3:3" x14ac:dyDescent="0.2">
      <c r="C12008" s="465"/>
    </row>
    <row r="12009" spans="3:3" x14ac:dyDescent="0.2">
      <c r="C12009" s="465"/>
    </row>
    <row r="12010" spans="3:3" x14ac:dyDescent="0.2">
      <c r="C12010" s="465"/>
    </row>
    <row r="12011" spans="3:3" x14ac:dyDescent="0.2">
      <c r="C12011" s="465"/>
    </row>
    <row r="12012" spans="3:3" x14ac:dyDescent="0.2">
      <c r="C12012" s="465"/>
    </row>
    <row r="12013" spans="3:3" x14ac:dyDescent="0.2">
      <c r="C12013" s="465"/>
    </row>
    <row r="12014" spans="3:3" x14ac:dyDescent="0.2">
      <c r="C12014" s="465"/>
    </row>
    <row r="12015" spans="3:3" x14ac:dyDescent="0.2">
      <c r="C12015" s="465"/>
    </row>
    <row r="12016" spans="3:3" x14ac:dyDescent="0.2">
      <c r="C12016" s="465"/>
    </row>
    <row r="12017" spans="3:3" x14ac:dyDescent="0.2">
      <c r="C12017" s="465"/>
    </row>
    <row r="12018" spans="3:3" x14ac:dyDescent="0.2">
      <c r="C12018" s="465"/>
    </row>
    <row r="12019" spans="3:3" x14ac:dyDescent="0.2">
      <c r="C12019" s="465"/>
    </row>
    <row r="12020" spans="3:3" x14ac:dyDescent="0.2">
      <c r="C12020" s="465"/>
    </row>
    <row r="12021" spans="3:3" x14ac:dyDescent="0.2">
      <c r="C12021" s="465"/>
    </row>
    <row r="12022" spans="3:3" x14ac:dyDescent="0.2">
      <c r="C12022" s="465"/>
    </row>
    <row r="12023" spans="3:3" x14ac:dyDescent="0.2">
      <c r="C12023" s="465"/>
    </row>
    <row r="12024" spans="3:3" x14ac:dyDescent="0.2">
      <c r="C12024" s="465"/>
    </row>
    <row r="12025" spans="3:3" x14ac:dyDescent="0.2">
      <c r="C12025" s="465"/>
    </row>
    <row r="12026" spans="3:3" x14ac:dyDescent="0.2">
      <c r="C12026" s="465"/>
    </row>
    <row r="12027" spans="3:3" x14ac:dyDescent="0.2">
      <c r="C12027" s="465"/>
    </row>
    <row r="12028" spans="3:3" x14ac:dyDescent="0.2">
      <c r="C12028" s="465"/>
    </row>
    <row r="12029" spans="3:3" x14ac:dyDescent="0.2">
      <c r="C12029" s="465"/>
    </row>
    <row r="12030" spans="3:3" x14ac:dyDescent="0.2">
      <c r="C12030" s="465"/>
    </row>
    <row r="12031" spans="3:3" x14ac:dyDescent="0.2">
      <c r="C12031" s="465"/>
    </row>
    <row r="12032" spans="3:3" x14ac:dyDescent="0.2">
      <c r="C12032" s="465"/>
    </row>
    <row r="12033" spans="3:3" x14ac:dyDescent="0.2">
      <c r="C12033" s="465"/>
    </row>
    <row r="12034" spans="3:3" x14ac:dyDescent="0.2">
      <c r="C12034" s="465"/>
    </row>
    <row r="12035" spans="3:3" x14ac:dyDescent="0.2">
      <c r="C12035" s="465"/>
    </row>
    <row r="12036" spans="3:3" x14ac:dyDescent="0.2">
      <c r="C12036" s="465"/>
    </row>
    <row r="12037" spans="3:3" x14ac:dyDescent="0.2">
      <c r="C12037" s="465"/>
    </row>
    <row r="12038" spans="3:3" x14ac:dyDescent="0.2">
      <c r="C12038" s="465"/>
    </row>
    <row r="12039" spans="3:3" x14ac:dyDescent="0.2">
      <c r="C12039" s="465"/>
    </row>
    <row r="12040" spans="3:3" x14ac:dyDescent="0.2">
      <c r="C12040" s="465"/>
    </row>
    <row r="12041" spans="3:3" x14ac:dyDescent="0.2">
      <c r="C12041" s="465"/>
    </row>
    <row r="12042" spans="3:3" x14ac:dyDescent="0.2">
      <c r="C12042" s="465"/>
    </row>
    <row r="12043" spans="3:3" x14ac:dyDescent="0.2">
      <c r="C12043" s="465"/>
    </row>
    <row r="12044" spans="3:3" x14ac:dyDescent="0.2">
      <c r="C12044" s="465"/>
    </row>
    <row r="12045" spans="3:3" x14ac:dyDescent="0.2">
      <c r="C12045" s="465"/>
    </row>
    <row r="12046" spans="3:3" x14ac:dyDescent="0.2">
      <c r="C12046" s="465"/>
    </row>
    <row r="12047" spans="3:3" x14ac:dyDescent="0.2">
      <c r="C12047" s="465"/>
    </row>
    <row r="12048" spans="3:3" x14ac:dyDescent="0.2">
      <c r="C12048" s="465"/>
    </row>
    <row r="12049" spans="3:3" x14ac:dyDescent="0.2">
      <c r="C12049" s="465"/>
    </row>
    <row r="12050" spans="3:3" x14ac:dyDescent="0.2">
      <c r="C12050" s="465"/>
    </row>
    <row r="12051" spans="3:3" x14ac:dyDescent="0.2">
      <c r="C12051" s="465"/>
    </row>
    <row r="12052" spans="3:3" x14ac:dyDescent="0.2">
      <c r="C12052" s="465"/>
    </row>
    <row r="12053" spans="3:3" x14ac:dyDescent="0.2">
      <c r="C12053" s="465"/>
    </row>
    <row r="12054" spans="3:3" x14ac:dyDescent="0.2">
      <c r="C12054" s="465"/>
    </row>
    <row r="12055" spans="3:3" x14ac:dyDescent="0.2">
      <c r="C12055" s="465"/>
    </row>
    <row r="12056" spans="3:3" x14ac:dyDescent="0.2">
      <c r="C12056" s="465"/>
    </row>
    <row r="12057" spans="3:3" x14ac:dyDescent="0.2">
      <c r="C12057" s="465"/>
    </row>
    <row r="12058" spans="3:3" x14ac:dyDescent="0.2">
      <c r="C12058" s="465"/>
    </row>
    <row r="12059" spans="3:3" x14ac:dyDescent="0.2">
      <c r="C12059" s="465"/>
    </row>
    <row r="12060" spans="3:3" x14ac:dyDescent="0.2">
      <c r="C12060" s="465"/>
    </row>
    <row r="12061" spans="3:3" x14ac:dyDescent="0.2">
      <c r="C12061" s="465"/>
    </row>
    <row r="12062" spans="3:3" x14ac:dyDescent="0.2">
      <c r="C12062" s="465"/>
    </row>
    <row r="12063" spans="3:3" x14ac:dyDescent="0.2">
      <c r="C12063" s="465"/>
    </row>
    <row r="12064" spans="3:3" x14ac:dyDescent="0.2">
      <c r="C12064" s="465"/>
    </row>
    <row r="12065" spans="3:3" x14ac:dyDescent="0.2">
      <c r="C12065" s="465"/>
    </row>
    <row r="12066" spans="3:3" x14ac:dyDescent="0.2">
      <c r="C12066" s="465"/>
    </row>
    <row r="12067" spans="3:3" x14ac:dyDescent="0.2">
      <c r="C12067" s="465"/>
    </row>
    <row r="12068" spans="3:3" x14ac:dyDescent="0.2">
      <c r="C12068" s="465"/>
    </row>
    <row r="12069" spans="3:3" x14ac:dyDescent="0.2">
      <c r="C12069" s="465"/>
    </row>
    <row r="12070" spans="3:3" x14ac:dyDescent="0.2">
      <c r="C12070" s="465"/>
    </row>
    <row r="12071" spans="3:3" x14ac:dyDescent="0.2">
      <c r="C12071" s="465"/>
    </row>
    <row r="12072" spans="3:3" x14ac:dyDescent="0.2">
      <c r="C12072" s="465"/>
    </row>
    <row r="12073" spans="3:3" x14ac:dyDescent="0.2">
      <c r="C12073" s="465"/>
    </row>
    <row r="12074" spans="3:3" x14ac:dyDescent="0.2">
      <c r="C12074" s="465"/>
    </row>
    <row r="12075" spans="3:3" x14ac:dyDescent="0.2">
      <c r="C12075" s="465"/>
    </row>
    <row r="12076" spans="3:3" x14ac:dyDescent="0.2">
      <c r="C12076" s="465"/>
    </row>
    <row r="12077" spans="3:3" x14ac:dyDescent="0.2">
      <c r="C12077" s="465"/>
    </row>
    <row r="12078" spans="3:3" x14ac:dyDescent="0.2">
      <c r="C12078" s="465"/>
    </row>
    <row r="12079" spans="3:3" x14ac:dyDescent="0.2">
      <c r="C12079" s="465"/>
    </row>
    <row r="12080" spans="3:3" x14ac:dyDescent="0.2">
      <c r="C12080" s="465"/>
    </row>
    <row r="12081" spans="3:3" x14ac:dyDescent="0.2">
      <c r="C12081" s="465"/>
    </row>
    <row r="12082" spans="3:3" x14ac:dyDescent="0.2">
      <c r="C12082" s="465"/>
    </row>
    <row r="12083" spans="3:3" x14ac:dyDescent="0.2">
      <c r="C12083" s="465"/>
    </row>
    <row r="12084" spans="3:3" x14ac:dyDescent="0.2">
      <c r="C12084" s="465"/>
    </row>
    <row r="12085" spans="3:3" x14ac:dyDescent="0.2">
      <c r="C12085" s="465"/>
    </row>
    <row r="12086" spans="3:3" x14ac:dyDescent="0.2">
      <c r="C12086" s="465"/>
    </row>
    <row r="12087" spans="3:3" x14ac:dyDescent="0.2">
      <c r="C12087" s="465"/>
    </row>
    <row r="12088" spans="3:3" x14ac:dyDescent="0.2">
      <c r="C12088" s="465"/>
    </row>
    <row r="12089" spans="3:3" x14ac:dyDescent="0.2">
      <c r="C12089" s="465"/>
    </row>
    <row r="12090" spans="3:3" x14ac:dyDescent="0.2">
      <c r="C12090" s="465"/>
    </row>
    <row r="12091" spans="3:3" x14ac:dyDescent="0.2">
      <c r="C12091" s="465"/>
    </row>
    <row r="12092" spans="3:3" x14ac:dyDescent="0.2">
      <c r="C12092" s="465"/>
    </row>
    <row r="12093" spans="3:3" x14ac:dyDescent="0.2">
      <c r="C12093" s="465"/>
    </row>
    <row r="12094" spans="3:3" x14ac:dyDescent="0.2">
      <c r="C12094" s="465"/>
    </row>
    <row r="12095" spans="3:3" x14ac:dyDescent="0.2">
      <c r="C12095" s="465"/>
    </row>
    <row r="12096" spans="3:3" x14ac:dyDescent="0.2">
      <c r="C12096" s="465"/>
    </row>
    <row r="12097" spans="3:3" x14ac:dyDescent="0.2">
      <c r="C12097" s="465"/>
    </row>
    <row r="12098" spans="3:3" x14ac:dyDescent="0.2">
      <c r="C12098" s="465"/>
    </row>
    <row r="12099" spans="3:3" x14ac:dyDescent="0.2">
      <c r="C12099" s="465"/>
    </row>
    <row r="12100" spans="3:3" x14ac:dyDescent="0.2">
      <c r="C12100" s="465"/>
    </row>
    <row r="12101" spans="3:3" x14ac:dyDescent="0.2">
      <c r="C12101" s="465"/>
    </row>
    <row r="12102" spans="3:3" x14ac:dyDescent="0.2">
      <c r="C12102" s="465"/>
    </row>
    <row r="12103" spans="3:3" x14ac:dyDescent="0.2">
      <c r="C12103" s="465"/>
    </row>
    <row r="12104" spans="3:3" x14ac:dyDescent="0.2">
      <c r="C12104" s="465"/>
    </row>
    <row r="12105" spans="3:3" x14ac:dyDescent="0.2">
      <c r="C12105" s="465"/>
    </row>
    <row r="12106" spans="3:3" x14ac:dyDescent="0.2">
      <c r="C12106" s="465"/>
    </row>
    <row r="12107" spans="3:3" x14ac:dyDescent="0.2">
      <c r="C12107" s="465"/>
    </row>
    <row r="12108" spans="3:3" x14ac:dyDescent="0.2">
      <c r="C12108" s="465"/>
    </row>
    <row r="12109" spans="3:3" x14ac:dyDescent="0.2">
      <c r="C12109" s="465"/>
    </row>
    <row r="12110" spans="3:3" x14ac:dyDescent="0.2">
      <c r="C12110" s="465"/>
    </row>
    <row r="12111" spans="3:3" x14ac:dyDescent="0.2">
      <c r="C12111" s="465"/>
    </row>
    <row r="12112" spans="3:3" x14ac:dyDescent="0.2">
      <c r="C12112" s="465"/>
    </row>
    <row r="12113" spans="3:3" x14ac:dyDescent="0.2">
      <c r="C12113" s="465"/>
    </row>
    <row r="12114" spans="3:3" x14ac:dyDescent="0.2">
      <c r="C12114" s="465"/>
    </row>
    <row r="12115" spans="3:3" x14ac:dyDescent="0.2">
      <c r="C12115" s="465"/>
    </row>
    <row r="12116" spans="3:3" x14ac:dyDescent="0.2">
      <c r="C12116" s="465"/>
    </row>
    <row r="12117" spans="3:3" x14ac:dyDescent="0.2">
      <c r="C12117" s="465"/>
    </row>
    <row r="12118" spans="3:3" x14ac:dyDescent="0.2">
      <c r="C12118" s="465"/>
    </row>
    <row r="12119" spans="3:3" x14ac:dyDescent="0.2">
      <c r="C12119" s="465"/>
    </row>
    <row r="12120" spans="3:3" x14ac:dyDescent="0.2">
      <c r="C12120" s="465"/>
    </row>
    <row r="12121" spans="3:3" x14ac:dyDescent="0.2">
      <c r="C12121" s="465"/>
    </row>
    <row r="12122" spans="3:3" x14ac:dyDescent="0.2">
      <c r="C12122" s="465"/>
    </row>
    <row r="12123" spans="3:3" x14ac:dyDescent="0.2">
      <c r="C12123" s="465"/>
    </row>
    <row r="12124" spans="3:3" x14ac:dyDescent="0.2">
      <c r="C12124" s="465"/>
    </row>
    <row r="12125" spans="3:3" x14ac:dyDescent="0.2">
      <c r="C12125" s="465"/>
    </row>
    <row r="12126" spans="3:3" x14ac:dyDescent="0.2">
      <c r="C12126" s="465"/>
    </row>
    <row r="12127" spans="3:3" x14ac:dyDescent="0.2">
      <c r="C12127" s="465"/>
    </row>
    <row r="12128" spans="3:3" x14ac:dyDescent="0.2">
      <c r="C12128" s="465"/>
    </row>
    <row r="12129" spans="3:3" x14ac:dyDescent="0.2">
      <c r="C12129" s="465"/>
    </row>
    <row r="12130" spans="3:3" x14ac:dyDescent="0.2">
      <c r="C12130" s="465"/>
    </row>
    <row r="12131" spans="3:3" x14ac:dyDescent="0.2">
      <c r="C12131" s="465"/>
    </row>
    <row r="12132" spans="3:3" x14ac:dyDescent="0.2">
      <c r="C12132" s="465"/>
    </row>
    <row r="12133" spans="3:3" x14ac:dyDescent="0.2">
      <c r="C12133" s="465"/>
    </row>
    <row r="12134" spans="3:3" x14ac:dyDescent="0.2">
      <c r="C12134" s="465"/>
    </row>
    <row r="12135" spans="3:3" x14ac:dyDescent="0.2">
      <c r="C12135" s="465"/>
    </row>
    <row r="12136" spans="3:3" x14ac:dyDescent="0.2">
      <c r="C12136" s="465"/>
    </row>
    <row r="12137" spans="3:3" x14ac:dyDescent="0.2">
      <c r="C12137" s="465"/>
    </row>
    <row r="12138" spans="3:3" x14ac:dyDescent="0.2">
      <c r="C12138" s="465"/>
    </row>
    <row r="12139" spans="3:3" x14ac:dyDescent="0.2">
      <c r="C12139" s="465"/>
    </row>
    <row r="12140" spans="3:3" x14ac:dyDescent="0.2">
      <c r="C12140" s="465"/>
    </row>
    <row r="12141" spans="3:3" x14ac:dyDescent="0.2">
      <c r="C12141" s="465"/>
    </row>
    <row r="12142" spans="3:3" x14ac:dyDescent="0.2">
      <c r="C12142" s="465"/>
    </row>
    <row r="12143" spans="3:3" x14ac:dyDescent="0.2">
      <c r="C12143" s="465"/>
    </row>
    <row r="12144" spans="3:3" x14ac:dyDescent="0.2">
      <c r="C12144" s="465"/>
    </row>
    <row r="12145" spans="3:3" x14ac:dyDescent="0.2">
      <c r="C12145" s="465"/>
    </row>
    <row r="12146" spans="3:3" x14ac:dyDescent="0.2">
      <c r="C12146" s="465"/>
    </row>
    <row r="12147" spans="3:3" x14ac:dyDescent="0.2">
      <c r="C12147" s="465"/>
    </row>
    <row r="12148" spans="3:3" x14ac:dyDescent="0.2">
      <c r="C12148" s="465"/>
    </row>
    <row r="12149" spans="3:3" x14ac:dyDescent="0.2">
      <c r="C12149" s="465"/>
    </row>
    <row r="12150" spans="3:3" x14ac:dyDescent="0.2">
      <c r="C12150" s="465"/>
    </row>
    <row r="12151" spans="3:3" x14ac:dyDescent="0.2">
      <c r="C12151" s="465"/>
    </row>
    <row r="12152" spans="3:3" x14ac:dyDescent="0.2">
      <c r="C12152" s="465"/>
    </row>
    <row r="12153" spans="3:3" x14ac:dyDescent="0.2">
      <c r="C12153" s="465"/>
    </row>
    <row r="12154" spans="3:3" x14ac:dyDescent="0.2">
      <c r="C12154" s="465"/>
    </row>
    <row r="12155" spans="3:3" x14ac:dyDescent="0.2">
      <c r="C12155" s="465"/>
    </row>
    <row r="12156" spans="3:3" x14ac:dyDescent="0.2">
      <c r="C12156" s="465"/>
    </row>
    <row r="12157" spans="3:3" x14ac:dyDescent="0.2">
      <c r="C12157" s="465"/>
    </row>
    <row r="12158" spans="3:3" x14ac:dyDescent="0.2">
      <c r="C12158" s="465"/>
    </row>
    <row r="12159" spans="3:3" x14ac:dyDescent="0.2">
      <c r="C12159" s="465"/>
    </row>
    <row r="12160" spans="3:3" x14ac:dyDescent="0.2">
      <c r="C12160" s="465"/>
    </row>
    <row r="12161" spans="3:3" x14ac:dyDescent="0.2">
      <c r="C12161" s="465"/>
    </row>
    <row r="12162" spans="3:3" x14ac:dyDescent="0.2">
      <c r="C12162" s="465"/>
    </row>
    <row r="12163" spans="3:3" x14ac:dyDescent="0.2">
      <c r="C12163" s="465"/>
    </row>
    <row r="12164" spans="3:3" x14ac:dyDescent="0.2">
      <c r="C12164" s="465"/>
    </row>
    <row r="12165" spans="3:3" x14ac:dyDescent="0.2">
      <c r="C12165" s="465"/>
    </row>
    <row r="12166" spans="3:3" x14ac:dyDescent="0.2">
      <c r="C12166" s="465"/>
    </row>
    <row r="12167" spans="3:3" x14ac:dyDescent="0.2">
      <c r="C12167" s="465"/>
    </row>
    <row r="12168" spans="3:3" x14ac:dyDescent="0.2">
      <c r="C12168" s="465"/>
    </row>
    <row r="12169" spans="3:3" x14ac:dyDescent="0.2">
      <c r="C12169" s="465"/>
    </row>
    <row r="12170" spans="3:3" x14ac:dyDescent="0.2">
      <c r="C12170" s="465"/>
    </row>
    <row r="12171" spans="3:3" x14ac:dyDescent="0.2">
      <c r="C12171" s="465"/>
    </row>
    <row r="12172" spans="3:3" x14ac:dyDescent="0.2">
      <c r="C12172" s="465"/>
    </row>
    <row r="12173" spans="3:3" x14ac:dyDescent="0.2">
      <c r="C12173" s="465"/>
    </row>
    <row r="12174" spans="3:3" x14ac:dyDescent="0.2">
      <c r="C12174" s="465"/>
    </row>
    <row r="12175" spans="3:3" x14ac:dyDescent="0.2">
      <c r="C12175" s="465"/>
    </row>
    <row r="12176" spans="3:3" x14ac:dyDescent="0.2">
      <c r="C12176" s="465"/>
    </row>
    <row r="12177" spans="3:3" x14ac:dyDescent="0.2">
      <c r="C12177" s="465"/>
    </row>
    <row r="12178" spans="3:3" x14ac:dyDescent="0.2">
      <c r="C12178" s="465"/>
    </row>
    <row r="12179" spans="3:3" x14ac:dyDescent="0.2">
      <c r="C12179" s="465"/>
    </row>
    <row r="12180" spans="3:3" x14ac:dyDescent="0.2">
      <c r="C12180" s="465"/>
    </row>
    <row r="12181" spans="3:3" x14ac:dyDescent="0.2">
      <c r="C12181" s="465"/>
    </row>
    <row r="12182" spans="3:3" x14ac:dyDescent="0.2">
      <c r="C12182" s="465"/>
    </row>
    <row r="12183" spans="3:3" x14ac:dyDescent="0.2">
      <c r="C12183" s="465"/>
    </row>
    <row r="12184" spans="3:3" x14ac:dyDescent="0.2">
      <c r="C12184" s="465"/>
    </row>
    <row r="12185" spans="3:3" x14ac:dyDescent="0.2">
      <c r="C12185" s="465"/>
    </row>
    <row r="12186" spans="3:3" x14ac:dyDescent="0.2">
      <c r="C12186" s="465"/>
    </row>
    <row r="12187" spans="3:3" x14ac:dyDescent="0.2">
      <c r="C12187" s="465"/>
    </row>
    <row r="12188" spans="3:3" x14ac:dyDescent="0.2">
      <c r="C12188" s="465"/>
    </row>
    <row r="12189" spans="3:3" x14ac:dyDescent="0.2">
      <c r="C12189" s="465"/>
    </row>
    <row r="12190" spans="3:3" x14ac:dyDescent="0.2">
      <c r="C12190" s="465"/>
    </row>
    <row r="12191" spans="3:3" x14ac:dyDescent="0.2">
      <c r="C12191" s="465"/>
    </row>
    <row r="12192" spans="3:3" x14ac:dyDescent="0.2">
      <c r="C12192" s="465"/>
    </row>
    <row r="12193" spans="3:3" x14ac:dyDescent="0.2">
      <c r="C12193" s="465"/>
    </row>
    <row r="12194" spans="3:3" x14ac:dyDescent="0.2">
      <c r="C12194" s="465"/>
    </row>
    <row r="12195" spans="3:3" x14ac:dyDescent="0.2">
      <c r="C12195" s="465"/>
    </row>
    <row r="12196" spans="3:3" x14ac:dyDescent="0.2">
      <c r="C12196" s="465"/>
    </row>
    <row r="12197" spans="3:3" x14ac:dyDescent="0.2">
      <c r="C12197" s="465"/>
    </row>
    <row r="12198" spans="3:3" x14ac:dyDescent="0.2">
      <c r="C12198" s="465"/>
    </row>
    <row r="12199" spans="3:3" x14ac:dyDescent="0.2">
      <c r="C12199" s="465"/>
    </row>
    <row r="12200" spans="3:3" x14ac:dyDescent="0.2">
      <c r="C12200" s="465"/>
    </row>
    <row r="12201" spans="3:3" x14ac:dyDescent="0.2">
      <c r="C12201" s="465"/>
    </row>
    <row r="12202" spans="3:3" x14ac:dyDescent="0.2">
      <c r="C12202" s="465"/>
    </row>
    <row r="12203" spans="3:3" x14ac:dyDescent="0.2">
      <c r="C12203" s="465"/>
    </row>
    <row r="12204" spans="3:3" x14ac:dyDescent="0.2">
      <c r="C12204" s="465"/>
    </row>
    <row r="12205" spans="3:3" x14ac:dyDescent="0.2">
      <c r="C12205" s="465"/>
    </row>
    <row r="12206" spans="3:3" x14ac:dyDescent="0.2">
      <c r="C12206" s="465"/>
    </row>
    <row r="12207" spans="3:3" x14ac:dyDescent="0.2">
      <c r="C12207" s="465"/>
    </row>
    <row r="12208" spans="3:3" x14ac:dyDescent="0.2">
      <c r="C12208" s="465"/>
    </row>
    <row r="12209" spans="3:3" x14ac:dyDescent="0.2">
      <c r="C12209" s="465"/>
    </row>
    <row r="12210" spans="3:3" x14ac:dyDescent="0.2">
      <c r="C12210" s="465"/>
    </row>
    <row r="12211" spans="3:3" x14ac:dyDescent="0.2">
      <c r="C12211" s="465"/>
    </row>
    <row r="12212" spans="3:3" x14ac:dyDescent="0.2">
      <c r="C12212" s="465"/>
    </row>
    <row r="12213" spans="3:3" x14ac:dyDescent="0.2">
      <c r="C12213" s="465"/>
    </row>
    <row r="12214" spans="3:3" x14ac:dyDescent="0.2">
      <c r="C12214" s="465"/>
    </row>
    <row r="12215" spans="3:3" x14ac:dyDescent="0.2">
      <c r="C12215" s="465"/>
    </row>
    <row r="12216" spans="3:3" x14ac:dyDescent="0.2">
      <c r="C12216" s="465"/>
    </row>
    <row r="12217" spans="3:3" x14ac:dyDescent="0.2">
      <c r="C12217" s="465"/>
    </row>
    <row r="12218" spans="3:3" x14ac:dyDescent="0.2">
      <c r="C12218" s="465"/>
    </row>
    <row r="12219" spans="3:3" x14ac:dyDescent="0.2">
      <c r="C12219" s="465"/>
    </row>
    <row r="12220" spans="3:3" x14ac:dyDescent="0.2">
      <c r="C12220" s="465"/>
    </row>
    <row r="12221" spans="3:3" x14ac:dyDescent="0.2">
      <c r="C12221" s="465"/>
    </row>
    <row r="12222" spans="3:3" x14ac:dyDescent="0.2">
      <c r="C12222" s="465"/>
    </row>
    <row r="12223" spans="3:3" x14ac:dyDescent="0.2">
      <c r="C12223" s="465"/>
    </row>
    <row r="12224" spans="3:3" x14ac:dyDescent="0.2">
      <c r="C12224" s="465"/>
    </row>
    <row r="12225" spans="3:3" x14ac:dyDescent="0.2">
      <c r="C12225" s="465"/>
    </row>
    <row r="12226" spans="3:3" x14ac:dyDescent="0.2">
      <c r="C12226" s="465"/>
    </row>
    <row r="12227" spans="3:3" x14ac:dyDescent="0.2">
      <c r="C12227" s="465"/>
    </row>
    <row r="12228" spans="3:3" x14ac:dyDescent="0.2">
      <c r="C12228" s="465"/>
    </row>
    <row r="12229" spans="3:3" x14ac:dyDescent="0.2">
      <c r="C12229" s="465"/>
    </row>
    <row r="12230" spans="3:3" x14ac:dyDescent="0.2">
      <c r="C12230" s="465"/>
    </row>
    <row r="12231" spans="3:3" x14ac:dyDescent="0.2">
      <c r="C12231" s="465"/>
    </row>
    <row r="12232" spans="3:3" x14ac:dyDescent="0.2">
      <c r="C12232" s="465"/>
    </row>
    <row r="12233" spans="3:3" x14ac:dyDescent="0.2">
      <c r="C12233" s="465"/>
    </row>
    <row r="12234" spans="3:3" x14ac:dyDescent="0.2">
      <c r="C12234" s="465"/>
    </row>
    <row r="12235" spans="3:3" x14ac:dyDescent="0.2">
      <c r="C12235" s="465"/>
    </row>
    <row r="12236" spans="3:3" x14ac:dyDescent="0.2">
      <c r="C12236" s="465"/>
    </row>
    <row r="12237" spans="3:3" x14ac:dyDescent="0.2">
      <c r="C12237" s="465"/>
    </row>
    <row r="12238" spans="3:3" x14ac:dyDescent="0.2">
      <c r="C12238" s="465"/>
    </row>
    <row r="12239" spans="3:3" x14ac:dyDescent="0.2">
      <c r="C12239" s="465"/>
    </row>
    <row r="12240" spans="3:3" x14ac:dyDescent="0.2">
      <c r="C12240" s="465"/>
    </row>
    <row r="12241" spans="3:3" x14ac:dyDescent="0.2">
      <c r="C12241" s="465"/>
    </row>
    <row r="12242" spans="3:3" x14ac:dyDescent="0.2">
      <c r="C12242" s="465"/>
    </row>
    <row r="12243" spans="3:3" x14ac:dyDescent="0.2">
      <c r="C12243" s="465"/>
    </row>
    <row r="12244" spans="3:3" x14ac:dyDescent="0.2">
      <c r="C12244" s="465"/>
    </row>
    <row r="12245" spans="3:3" x14ac:dyDescent="0.2">
      <c r="C12245" s="465"/>
    </row>
    <row r="12246" spans="3:3" x14ac:dyDescent="0.2">
      <c r="C12246" s="465"/>
    </row>
    <row r="12247" spans="3:3" x14ac:dyDescent="0.2">
      <c r="C12247" s="465"/>
    </row>
    <row r="12248" spans="3:3" x14ac:dyDescent="0.2">
      <c r="C12248" s="465"/>
    </row>
    <row r="12249" spans="3:3" x14ac:dyDescent="0.2">
      <c r="C12249" s="465"/>
    </row>
    <row r="12250" spans="3:3" x14ac:dyDescent="0.2">
      <c r="C12250" s="465"/>
    </row>
    <row r="12251" spans="3:3" x14ac:dyDescent="0.2">
      <c r="C12251" s="465"/>
    </row>
    <row r="12252" spans="3:3" x14ac:dyDescent="0.2">
      <c r="C12252" s="465"/>
    </row>
    <row r="12253" spans="3:3" x14ac:dyDescent="0.2">
      <c r="C12253" s="465"/>
    </row>
    <row r="12254" spans="3:3" x14ac:dyDescent="0.2">
      <c r="C12254" s="465"/>
    </row>
    <row r="12255" spans="3:3" x14ac:dyDescent="0.2">
      <c r="C12255" s="465"/>
    </row>
    <row r="12256" spans="3:3" x14ac:dyDescent="0.2">
      <c r="C12256" s="465"/>
    </row>
    <row r="12257" spans="3:3" x14ac:dyDescent="0.2">
      <c r="C12257" s="465"/>
    </row>
    <row r="12258" spans="3:3" x14ac:dyDescent="0.2">
      <c r="C12258" s="465"/>
    </row>
    <row r="12259" spans="3:3" x14ac:dyDescent="0.2">
      <c r="C12259" s="465"/>
    </row>
    <row r="12260" spans="3:3" x14ac:dyDescent="0.2">
      <c r="C12260" s="465"/>
    </row>
    <row r="12261" spans="3:3" x14ac:dyDescent="0.2">
      <c r="C12261" s="465"/>
    </row>
    <row r="12262" spans="3:3" x14ac:dyDescent="0.2">
      <c r="C12262" s="465"/>
    </row>
    <row r="12263" spans="3:3" x14ac:dyDescent="0.2">
      <c r="C12263" s="465"/>
    </row>
    <row r="12264" spans="3:3" x14ac:dyDescent="0.2">
      <c r="C12264" s="465"/>
    </row>
    <row r="12265" spans="3:3" x14ac:dyDescent="0.2">
      <c r="C12265" s="465"/>
    </row>
    <row r="12266" spans="3:3" x14ac:dyDescent="0.2">
      <c r="C12266" s="465"/>
    </row>
    <row r="12267" spans="3:3" x14ac:dyDescent="0.2">
      <c r="C12267" s="465"/>
    </row>
    <row r="12268" spans="3:3" x14ac:dyDescent="0.2">
      <c r="C12268" s="465"/>
    </row>
    <row r="12269" spans="3:3" x14ac:dyDescent="0.2">
      <c r="C12269" s="465"/>
    </row>
    <row r="12270" spans="3:3" x14ac:dyDescent="0.2">
      <c r="C12270" s="465"/>
    </row>
    <row r="12271" spans="3:3" x14ac:dyDescent="0.2">
      <c r="C12271" s="465"/>
    </row>
    <row r="12272" spans="3:3" x14ac:dyDescent="0.2">
      <c r="C12272" s="465"/>
    </row>
    <row r="12273" spans="3:3" x14ac:dyDescent="0.2">
      <c r="C12273" s="465"/>
    </row>
    <row r="12274" spans="3:3" x14ac:dyDescent="0.2">
      <c r="C12274" s="465"/>
    </row>
    <row r="12275" spans="3:3" x14ac:dyDescent="0.2">
      <c r="C12275" s="465"/>
    </row>
    <row r="12276" spans="3:3" x14ac:dyDescent="0.2">
      <c r="C12276" s="465"/>
    </row>
    <row r="12277" spans="3:3" x14ac:dyDescent="0.2">
      <c r="C12277" s="465"/>
    </row>
    <row r="12278" spans="3:3" x14ac:dyDescent="0.2">
      <c r="C12278" s="465"/>
    </row>
    <row r="12279" spans="3:3" x14ac:dyDescent="0.2">
      <c r="C12279" s="465"/>
    </row>
    <row r="12280" spans="3:3" x14ac:dyDescent="0.2">
      <c r="C12280" s="465"/>
    </row>
    <row r="12281" spans="3:3" x14ac:dyDescent="0.2">
      <c r="C12281" s="465"/>
    </row>
    <row r="12282" spans="3:3" x14ac:dyDescent="0.2">
      <c r="C12282" s="465"/>
    </row>
    <row r="12283" spans="3:3" x14ac:dyDescent="0.2">
      <c r="C12283" s="465"/>
    </row>
    <row r="12284" spans="3:3" x14ac:dyDescent="0.2">
      <c r="C12284" s="465"/>
    </row>
    <row r="12285" spans="3:3" x14ac:dyDescent="0.2">
      <c r="C12285" s="465"/>
    </row>
    <row r="12286" spans="3:3" x14ac:dyDescent="0.2">
      <c r="C12286" s="465"/>
    </row>
    <row r="12287" spans="3:3" x14ac:dyDescent="0.2">
      <c r="C12287" s="465"/>
    </row>
    <row r="12288" spans="3:3" x14ac:dyDescent="0.2">
      <c r="C12288" s="465"/>
    </row>
    <row r="12289" spans="3:3" x14ac:dyDescent="0.2">
      <c r="C12289" s="465"/>
    </row>
    <row r="12290" spans="3:3" x14ac:dyDescent="0.2">
      <c r="C12290" s="465"/>
    </row>
    <row r="12291" spans="3:3" x14ac:dyDescent="0.2">
      <c r="C12291" s="465"/>
    </row>
    <row r="12292" spans="3:3" x14ac:dyDescent="0.2">
      <c r="C12292" s="465"/>
    </row>
    <row r="12293" spans="3:3" x14ac:dyDescent="0.2">
      <c r="C12293" s="465"/>
    </row>
    <row r="12294" spans="3:3" x14ac:dyDescent="0.2">
      <c r="C12294" s="465"/>
    </row>
    <row r="12295" spans="3:3" x14ac:dyDescent="0.2">
      <c r="C12295" s="465"/>
    </row>
    <row r="12296" spans="3:3" x14ac:dyDescent="0.2">
      <c r="C12296" s="465"/>
    </row>
    <row r="12297" spans="3:3" x14ac:dyDescent="0.2">
      <c r="C12297" s="465"/>
    </row>
    <row r="12298" spans="3:3" x14ac:dyDescent="0.2">
      <c r="C12298" s="465"/>
    </row>
    <row r="12299" spans="3:3" x14ac:dyDescent="0.2">
      <c r="C12299" s="465"/>
    </row>
    <row r="12300" spans="3:3" x14ac:dyDescent="0.2">
      <c r="C12300" s="465"/>
    </row>
    <row r="12301" spans="3:3" x14ac:dyDescent="0.2">
      <c r="C12301" s="465"/>
    </row>
    <row r="12302" spans="3:3" x14ac:dyDescent="0.2">
      <c r="C12302" s="465"/>
    </row>
    <row r="12303" spans="3:3" x14ac:dyDescent="0.2">
      <c r="C12303" s="465"/>
    </row>
    <row r="12304" spans="3:3" x14ac:dyDescent="0.2">
      <c r="C12304" s="465"/>
    </row>
    <row r="12305" spans="3:3" x14ac:dyDescent="0.2">
      <c r="C12305" s="465"/>
    </row>
    <row r="12306" spans="3:3" x14ac:dyDescent="0.2">
      <c r="C12306" s="465"/>
    </row>
    <row r="12307" spans="3:3" x14ac:dyDescent="0.2">
      <c r="C12307" s="465"/>
    </row>
    <row r="12308" spans="3:3" x14ac:dyDescent="0.2">
      <c r="C12308" s="465"/>
    </row>
    <row r="12309" spans="3:3" x14ac:dyDescent="0.2">
      <c r="C12309" s="465"/>
    </row>
    <row r="12310" spans="3:3" x14ac:dyDescent="0.2">
      <c r="C12310" s="465"/>
    </row>
    <row r="12311" spans="3:3" x14ac:dyDescent="0.2">
      <c r="C12311" s="465"/>
    </row>
    <row r="12312" spans="3:3" x14ac:dyDescent="0.2">
      <c r="C12312" s="465"/>
    </row>
    <row r="12313" spans="3:3" x14ac:dyDescent="0.2">
      <c r="C12313" s="465"/>
    </row>
    <row r="12314" spans="3:3" x14ac:dyDescent="0.2">
      <c r="C12314" s="465"/>
    </row>
    <row r="12315" spans="3:3" x14ac:dyDescent="0.2">
      <c r="C12315" s="465"/>
    </row>
    <row r="12316" spans="3:3" x14ac:dyDescent="0.2">
      <c r="C12316" s="465"/>
    </row>
    <row r="12317" spans="3:3" x14ac:dyDescent="0.2">
      <c r="C12317" s="465"/>
    </row>
    <row r="12318" spans="3:3" x14ac:dyDescent="0.2">
      <c r="C12318" s="465"/>
    </row>
    <row r="12319" spans="3:3" x14ac:dyDescent="0.2">
      <c r="C12319" s="465"/>
    </row>
    <row r="12320" spans="3:3" x14ac:dyDescent="0.2">
      <c r="C12320" s="465"/>
    </row>
    <row r="12321" spans="3:3" x14ac:dyDescent="0.2">
      <c r="C12321" s="465"/>
    </row>
    <row r="12322" spans="3:3" x14ac:dyDescent="0.2">
      <c r="C12322" s="465"/>
    </row>
    <row r="12323" spans="3:3" x14ac:dyDescent="0.2">
      <c r="C12323" s="465"/>
    </row>
    <row r="12324" spans="3:3" x14ac:dyDescent="0.2">
      <c r="C12324" s="465"/>
    </row>
    <row r="12325" spans="3:3" x14ac:dyDescent="0.2">
      <c r="C12325" s="465"/>
    </row>
    <row r="12326" spans="3:3" x14ac:dyDescent="0.2">
      <c r="C12326" s="465"/>
    </row>
    <row r="12327" spans="3:3" x14ac:dyDescent="0.2">
      <c r="C12327" s="465"/>
    </row>
    <row r="12328" spans="3:3" x14ac:dyDescent="0.2">
      <c r="C12328" s="465"/>
    </row>
    <row r="12329" spans="3:3" x14ac:dyDescent="0.2">
      <c r="C12329" s="465"/>
    </row>
    <row r="12330" spans="3:3" x14ac:dyDescent="0.2">
      <c r="C12330" s="465"/>
    </row>
    <row r="12331" spans="3:3" x14ac:dyDescent="0.2">
      <c r="C12331" s="465"/>
    </row>
    <row r="12332" spans="3:3" x14ac:dyDescent="0.2">
      <c r="C12332" s="465"/>
    </row>
    <row r="12333" spans="3:3" x14ac:dyDescent="0.2">
      <c r="C12333" s="465"/>
    </row>
    <row r="12334" spans="3:3" x14ac:dyDescent="0.2">
      <c r="C12334" s="465"/>
    </row>
    <row r="12335" spans="3:3" x14ac:dyDescent="0.2">
      <c r="C12335" s="465"/>
    </row>
    <row r="12336" spans="3:3" x14ac:dyDescent="0.2">
      <c r="C12336" s="465"/>
    </row>
    <row r="12337" spans="3:3" x14ac:dyDescent="0.2">
      <c r="C12337" s="465"/>
    </row>
    <row r="12338" spans="3:3" x14ac:dyDescent="0.2">
      <c r="C12338" s="465"/>
    </row>
    <row r="12339" spans="3:3" x14ac:dyDescent="0.2">
      <c r="C12339" s="465"/>
    </row>
    <row r="12340" spans="3:3" x14ac:dyDescent="0.2">
      <c r="C12340" s="465"/>
    </row>
    <row r="12341" spans="3:3" x14ac:dyDescent="0.2">
      <c r="C12341" s="465"/>
    </row>
    <row r="12342" spans="3:3" x14ac:dyDescent="0.2">
      <c r="C12342" s="465"/>
    </row>
    <row r="12343" spans="3:3" x14ac:dyDescent="0.2">
      <c r="C12343" s="465"/>
    </row>
    <row r="12344" spans="3:3" x14ac:dyDescent="0.2">
      <c r="C12344" s="465"/>
    </row>
    <row r="12345" spans="3:3" x14ac:dyDescent="0.2">
      <c r="C12345" s="465"/>
    </row>
    <row r="12346" spans="3:3" x14ac:dyDescent="0.2">
      <c r="C12346" s="465"/>
    </row>
    <row r="12347" spans="3:3" x14ac:dyDescent="0.2">
      <c r="C12347" s="465"/>
    </row>
    <row r="12348" spans="3:3" x14ac:dyDescent="0.2">
      <c r="C12348" s="465"/>
    </row>
    <row r="12349" spans="3:3" x14ac:dyDescent="0.2">
      <c r="C12349" s="465"/>
    </row>
    <row r="12350" spans="3:3" x14ac:dyDescent="0.2">
      <c r="C12350" s="465"/>
    </row>
    <row r="12351" spans="3:3" x14ac:dyDescent="0.2">
      <c r="C12351" s="465"/>
    </row>
    <row r="12352" spans="3:3" x14ac:dyDescent="0.2">
      <c r="C12352" s="465"/>
    </row>
    <row r="12353" spans="3:3" x14ac:dyDescent="0.2">
      <c r="C12353" s="465"/>
    </row>
    <row r="12354" spans="3:3" x14ac:dyDescent="0.2">
      <c r="C12354" s="465"/>
    </row>
    <row r="12355" spans="3:3" x14ac:dyDescent="0.2">
      <c r="C12355" s="465"/>
    </row>
    <row r="12356" spans="3:3" x14ac:dyDescent="0.2">
      <c r="C12356" s="465"/>
    </row>
    <row r="12357" spans="3:3" x14ac:dyDescent="0.2">
      <c r="C12357" s="465"/>
    </row>
    <row r="12358" spans="3:3" x14ac:dyDescent="0.2">
      <c r="C12358" s="465"/>
    </row>
    <row r="12359" spans="3:3" x14ac:dyDescent="0.2">
      <c r="C12359" s="465"/>
    </row>
    <row r="12360" spans="3:3" x14ac:dyDescent="0.2">
      <c r="C12360" s="465"/>
    </row>
    <row r="12361" spans="3:3" x14ac:dyDescent="0.2">
      <c r="C12361" s="465"/>
    </row>
    <row r="12362" spans="3:3" x14ac:dyDescent="0.2">
      <c r="C12362" s="465"/>
    </row>
    <row r="12363" spans="3:3" x14ac:dyDescent="0.2">
      <c r="C12363" s="465"/>
    </row>
    <row r="12364" spans="3:3" x14ac:dyDescent="0.2">
      <c r="C12364" s="465"/>
    </row>
    <row r="12365" spans="3:3" x14ac:dyDescent="0.2">
      <c r="C12365" s="465"/>
    </row>
    <row r="12366" spans="3:3" x14ac:dyDescent="0.2">
      <c r="C12366" s="465"/>
    </row>
    <row r="12367" spans="3:3" x14ac:dyDescent="0.2">
      <c r="C12367" s="465"/>
    </row>
    <row r="12368" spans="3:3" x14ac:dyDescent="0.2">
      <c r="C12368" s="465"/>
    </row>
    <row r="12369" spans="3:3" x14ac:dyDescent="0.2">
      <c r="C12369" s="465"/>
    </row>
    <row r="12370" spans="3:3" x14ac:dyDescent="0.2">
      <c r="C12370" s="465"/>
    </row>
    <row r="12371" spans="3:3" x14ac:dyDescent="0.2">
      <c r="C12371" s="465"/>
    </row>
    <row r="12372" spans="3:3" x14ac:dyDescent="0.2">
      <c r="C12372" s="465"/>
    </row>
    <row r="12373" spans="3:3" x14ac:dyDescent="0.2">
      <c r="C12373" s="465"/>
    </row>
    <row r="12374" spans="3:3" x14ac:dyDescent="0.2">
      <c r="C12374" s="465"/>
    </row>
    <row r="12375" spans="3:3" x14ac:dyDescent="0.2">
      <c r="C12375" s="465"/>
    </row>
    <row r="12376" spans="3:3" x14ac:dyDescent="0.2">
      <c r="C12376" s="465"/>
    </row>
    <row r="12377" spans="3:3" x14ac:dyDescent="0.2">
      <c r="C12377" s="465"/>
    </row>
    <row r="12378" spans="3:3" x14ac:dyDescent="0.2">
      <c r="C12378" s="465"/>
    </row>
    <row r="12379" spans="3:3" x14ac:dyDescent="0.2">
      <c r="C12379" s="465"/>
    </row>
    <row r="12380" spans="3:3" x14ac:dyDescent="0.2">
      <c r="C12380" s="465"/>
    </row>
    <row r="12381" spans="3:3" x14ac:dyDescent="0.2">
      <c r="C12381" s="465"/>
    </row>
    <row r="12382" spans="3:3" x14ac:dyDescent="0.2">
      <c r="C12382" s="465"/>
    </row>
    <row r="12383" spans="3:3" x14ac:dyDescent="0.2">
      <c r="C12383" s="465"/>
    </row>
    <row r="12384" spans="3:3" x14ac:dyDescent="0.2">
      <c r="C12384" s="465"/>
    </row>
    <row r="12385" spans="3:3" x14ac:dyDescent="0.2">
      <c r="C12385" s="465"/>
    </row>
    <row r="12386" spans="3:3" x14ac:dyDescent="0.2">
      <c r="C12386" s="465"/>
    </row>
    <row r="12387" spans="3:3" x14ac:dyDescent="0.2">
      <c r="C12387" s="465"/>
    </row>
    <row r="12388" spans="3:3" x14ac:dyDescent="0.2">
      <c r="C12388" s="465"/>
    </row>
    <row r="12389" spans="3:3" x14ac:dyDescent="0.2">
      <c r="C12389" s="465"/>
    </row>
    <row r="12390" spans="3:3" x14ac:dyDescent="0.2">
      <c r="C12390" s="465"/>
    </row>
    <row r="12391" spans="3:3" x14ac:dyDescent="0.2">
      <c r="C12391" s="465"/>
    </row>
    <row r="12392" spans="3:3" x14ac:dyDescent="0.2">
      <c r="C12392" s="465"/>
    </row>
    <row r="12393" spans="3:3" x14ac:dyDescent="0.2">
      <c r="C12393" s="465"/>
    </row>
    <row r="12394" spans="3:3" x14ac:dyDescent="0.2">
      <c r="C12394" s="465"/>
    </row>
    <row r="12395" spans="3:3" x14ac:dyDescent="0.2">
      <c r="C12395" s="465"/>
    </row>
    <row r="12396" spans="3:3" x14ac:dyDescent="0.2">
      <c r="C12396" s="465"/>
    </row>
    <row r="12397" spans="3:3" x14ac:dyDescent="0.2">
      <c r="C12397" s="465"/>
    </row>
    <row r="12398" spans="3:3" x14ac:dyDescent="0.2">
      <c r="C12398" s="465"/>
    </row>
    <row r="12399" spans="3:3" x14ac:dyDescent="0.2">
      <c r="C12399" s="465"/>
    </row>
    <row r="12400" spans="3:3" x14ac:dyDescent="0.2">
      <c r="C12400" s="465"/>
    </row>
    <row r="12401" spans="3:3" x14ac:dyDescent="0.2">
      <c r="C12401" s="465"/>
    </row>
    <row r="12402" spans="3:3" x14ac:dyDescent="0.2">
      <c r="C12402" s="465"/>
    </row>
    <row r="12403" spans="3:3" x14ac:dyDescent="0.2">
      <c r="C12403" s="465"/>
    </row>
    <row r="12404" spans="3:3" x14ac:dyDescent="0.2">
      <c r="C12404" s="465"/>
    </row>
    <row r="12405" spans="3:3" x14ac:dyDescent="0.2">
      <c r="C12405" s="465"/>
    </row>
    <row r="12406" spans="3:3" x14ac:dyDescent="0.2">
      <c r="C12406" s="465"/>
    </row>
    <row r="12407" spans="3:3" x14ac:dyDescent="0.2">
      <c r="C12407" s="465"/>
    </row>
    <row r="12408" spans="3:3" x14ac:dyDescent="0.2">
      <c r="C12408" s="465"/>
    </row>
    <row r="12409" spans="3:3" x14ac:dyDescent="0.2">
      <c r="C12409" s="465"/>
    </row>
    <row r="12410" spans="3:3" x14ac:dyDescent="0.2">
      <c r="C12410" s="465"/>
    </row>
    <row r="12411" spans="3:3" x14ac:dyDescent="0.2">
      <c r="C12411" s="465"/>
    </row>
    <row r="12412" spans="3:3" x14ac:dyDescent="0.2">
      <c r="C12412" s="465"/>
    </row>
    <row r="12413" spans="3:3" x14ac:dyDescent="0.2">
      <c r="C12413" s="465"/>
    </row>
    <row r="12414" spans="3:3" x14ac:dyDescent="0.2">
      <c r="C12414" s="465"/>
    </row>
    <row r="12415" spans="3:3" x14ac:dyDescent="0.2">
      <c r="C12415" s="465"/>
    </row>
    <row r="12416" spans="3:3" x14ac:dyDescent="0.2">
      <c r="C12416" s="465"/>
    </row>
    <row r="12417" spans="3:3" x14ac:dyDescent="0.2">
      <c r="C12417" s="465"/>
    </row>
    <row r="12418" spans="3:3" x14ac:dyDescent="0.2">
      <c r="C12418" s="465"/>
    </row>
    <row r="12419" spans="3:3" x14ac:dyDescent="0.2">
      <c r="C12419" s="465"/>
    </row>
    <row r="12420" spans="3:3" x14ac:dyDescent="0.2">
      <c r="C12420" s="465"/>
    </row>
    <row r="12421" spans="3:3" x14ac:dyDescent="0.2">
      <c r="C12421" s="465"/>
    </row>
    <row r="12422" spans="3:3" x14ac:dyDescent="0.2">
      <c r="C12422" s="465"/>
    </row>
    <row r="12423" spans="3:3" x14ac:dyDescent="0.2">
      <c r="C12423" s="465"/>
    </row>
    <row r="12424" spans="3:3" x14ac:dyDescent="0.2">
      <c r="C12424" s="465"/>
    </row>
    <row r="12425" spans="3:3" x14ac:dyDescent="0.2">
      <c r="C12425" s="465"/>
    </row>
    <row r="12426" spans="3:3" x14ac:dyDescent="0.2">
      <c r="C12426" s="465"/>
    </row>
    <row r="12427" spans="3:3" x14ac:dyDescent="0.2">
      <c r="C12427" s="465"/>
    </row>
    <row r="12428" spans="3:3" x14ac:dyDescent="0.2">
      <c r="C12428" s="465"/>
    </row>
    <row r="12429" spans="3:3" x14ac:dyDescent="0.2">
      <c r="C12429" s="465"/>
    </row>
    <row r="12430" spans="3:3" x14ac:dyDescent="0.2">
      <c r="C12430" s="465"/>
    </row>
    <row r="12431" spans="3:3" x14ac:dyDescent="0.2">
      <c r="C12431" s="465"/>
    </row>
    <row r="12432" spans="3:3" x14ac:dyDescent="0.2">
      <c r="C12432" s="465"/>
    </row>
    <row r="12433" spans="3:3" x14ac:dyDescent="0.2">
      <c r="C12433" s="465"/>
    </row>
    <row r="12434" spans="3:3" x14ac:dyDescent="0.2">
      <c r="C12434" s="465"/>
    </row>
    <row r="12435" spans="3:3" x14ac:dyDescent="0.2">
      <c r="C12435" s="465"/>
    </row>
    <row r="12436" spans="3:3" x14ac:dyDescent="0.2">
      <c r="C12436" s="465"/>
    </row>
    <row r="12437" spans="3:3" x14ac:dyDescent="0.2">
      <c r="C12437" s="465"/>
    </row>
    <row r="12438" spans="3:3" x14ac:dyDescent="0.2">
      <c r="C12438" s="465"/>
    </row>
    <row r="12439" spans="3:3" x14ac:dyDescent="0.2">
      <c r="C12439" s="465"/>
    </row>
    <row r="12440" spans="3:3" x14ac:dyDescent="0.2">
      <c r="C12440" s="465"/>
    </row>
    <row r="12441" spans="3:3" x14ac:dyDescent="0.2">
      <c r="C12441" s="465"/>
    </row>
    <row r="12442" spans="3:3" x14ac:dyDescent="0.2">
      <c r="C12442" s="465"/>
    </row>
    <row r="12443" spans="3:3" x14ac:dyDescent="0.2">
      <c r="C12443" s="465"/>
    </row>
    <row r="12444" spans="3:3" x14ac:dyDescent="0.2">
      <c r="C12444" s="465"/>
    </row>
    <row r="12445" spans="3:3" x14ac:dyDescent="0.2">
      <c r="C12445" s="465"/>
    </row>
    <row r="12446" spans="3:3" x14ac:dyDescent="0.2">
      <c r="C12446" s="465"/>
    </row>
    <row r="12447" spans="3:3" x14ac:dyDescent="0.2">
      <c r="C12447" s="465"/>
    </row>
    <row r="12448" spans="3:3" x14ac:dyDescent="0.2">
      <c r="C12448" s="465"/>
    </row>
    <row r="12449" spans="3:3" x14ac:dyDescent="0.2">
      <c r="C12449" s="465"/>
    </row>
    <row r="12450" spans="3:3" x14ac:dyDescent="0.2">
      <c r="C12450" s="465"/>
    </row>
    <row r="12451" spans="3:3" x14ac:dyDescent="0.2">
      <c r="C12451" s="465"/>
    </row>
    <row r="12452" spans="3:3" x14ac:dyDescent="0.2">
      <c r="C12452" s="465"/>
    </row>
    <row r="12453" spans="3:3" x14ac:dyDescent="0.2">
      <c r="C12453" s="465"/>
    </row>
    <row r="12454" spans="3:3" x14ac:dyDescent="0.2">
      <c r="C12454" s="465"/>
    </row>
    <row r="12455" spans="3:3" x14ac:dyDescent="0.2">
      <c r="C12455" s="465"/>
    </row>
    <row r="12456" spans="3:3" x14ac:dyDescent="0.2">
      <c r="C12456" s="465"/>
    </row>
    <row r="12457" spans="3:3" x14ac:dyDescent="0.2">
      <c r="C12457" s="465"/>
    </row>
    <row r="12458" spans="3:3" x14ac:dyDescent="0.2">
      <c r="C12458" s="465"/>
    </row>
    <row r="12459" spans="3:3" x14ac:dyDescent="0.2">
      <c r="C12459" s="465"/>
    </row>
    <row r="12460" spans="3:3" x14ac:dyDescent="0.2">
      <c r="C12460" s="465"/>
    </row>
    <row r="12461" spans="3:3" x14ac:dyDescent="0.2">
      <c r="C12461" s="465"/>
    </row>
    <row r="12462" spans="3:3" x14ac:dyDescent="0.2">
      <c r="C12462" s="465"/>
    </row>
    <row r="12463" spans="3:3" x14ac:dyDescent="0.2">
      <c r="C12463" s="465"/>
    </row>
    <row r="12464" spans="3:3" x14ac:dyDescent="0.2">
      <c r="C12464" s="465"/>
    </row>
    <row r="12465" spans="3:3" x14ac:dyDescent="0.2">
      <c r="C12465" s="465"/>
    </row>
    <row r="12466" spans="3:3" x14ac:dyDescent="0.2">
      <c r="C12466" s="465"/>
    </row>
    <row r="12467" spans="3:3" x14ac:dyDescent="0.2">
      <c r="C12467" s="465"/>
    </row>
    <row r="12468" spans="3:3" x14ac:dyDescent="0.2">
      <c r="C12468" s="465"/>
    </row>
    <row r="12469" spans="3:3" x14ac:dyDescent="0.2">
      <c r="C12469" s="465"/>
    </row>
    <row r="12470" spans="3:3" x14ac:dyDescent="0.2">
      <c r="C12470" s="465"/>
    </row>
    <row r="12471" spans="3:3" x14ac:dyDescent="0.2">
      <c r="C12471" s="465"/>
    </row>
    <row r="12472" spans="3:3" x14ac:dyDescent="0.2">
      <c r="C12472" s="465"/>
    </row>
    <row r="12473" spans="3:3" x14ac:dyDescent="0.2">
      <c r="C12473" s="465"/>
    </row>
    <row r="12474" spans="3:3" x14ac:dyDescent="0.2">
      <c r="C12474" s="465"/>
    </row>
    <row r="12475" spans="3:3" x14ac:dyDescent="0.2">
      <c r="C12475" s="465"/>
    </row>
    <row r="12476" spans="3:3" x14ac:dyDescent="0.2">
      <c r="C12476" s="465"/>
    </row>
    <row r="12477" spans="3:3" x14ac:dyDescent="0.2">
      <c r="C12477" s="465"/>
    </row>
    <row r="12478" spans="3:3" x14ac:dyDescent="0.2">
      <c r="C12478" s="465"/>
    </row>
    <row r="12479" spans="3:3" x14ac:dyDescent="0.2">
      <c r="C12479" s="465"/>
    </row>
    <row r="12480" spans="3:3" x14ac:dyDescent="0.2">
      <c r="C12480" s="465"/>
    </row>
    <row r="12481" spans="3:3" x14ac:dyDescent="0.2">
      <c r="C12481" s="465"/>
    </row>
    <row r="12482" spans="3:3" x14ac:dyDescent="0.2">
      <c r="C12482" s="465"/>
    </row>
    <row r="12483" spans="3:3" x14ac:dyDescent="0.2">
      <c r="C12483" s="465"/>
    </row>
    <row r="12484" spans="3:3" x14ac:dyDescent="0.2">
      <c r="C12484" s="465"/>
    </row>
    <row r="12485" spans="3:3" x14ac:dyDescent="0.2">
      <c r="C12485" s="465"/>
    </row>
    <row r="12486" spans="3:3" x14ac:dyDescent="0.2">
      <c r="C12486" s="465"/>
    </row>
    <row r="12487" spans="3:3" x14ac:dyDescent="0.2">
      <c r="C12487" s="465"/>
    </row>
    <row r="12488" spans="3:3" x14ac:dyDescent="0.2">
      <c r="C12488" s="465"/>
    </row>
    <row r="12489" spans="3:3" x14ac:dyDescent="0.2">
      <c r="C12489" s="465"/>
    </row>
    <row r="12490" spans="3:3" x14ac:dyDescent="0.2">
      <c r="C12490" s="465"/>
    </row>
    <row r="12491" spans="3:3" x14ac:dyDescent="0.2">
      <c r="C12491" s="465"/>
    </row>
    <row r="12492" spans="3:3" x14ac:dyDescent="0.2">
      <c r="C12492" s="465"/>
    </row>
    <row r="12493" spans="3:3" x14ac:dyDescent="0.2">
      <c r="C12493" s="465"/>
    </row>
    <row r="12494" spans="3:3" x14ac:dyDescent="0.2">
      <c r="C12494" s="465"/>
    </row>
    <row r="12495" spans="3:3" x14ac:dyDescent="0.2">
      <c r="C12495" s="465"/>
    </row>
    <row r="12496" spans="3:3" x14ac:dyDescent="0.2">
      <c r="C12496" s="465"/>
    </row>
    <row r="12497" spans="3:3" x14ac:dyDescent="0.2">
      <c r="C12497" s="465"/>
    </row>
    <row r="12498" spans="3:3" x14ac:dyDescent="0.2">
      <c r="C12498" s="465"/>
    </row>
    <row r="12499" spans="3:3" x14ac:dyDescent="0.2">
      <c r="C12499" s="465"/>
    </row>
    <row r="12500" spans="3:3" x14ac:dyDescent="0.2">
      <c r="C12500" s="465"/>
    </row>
    <row r="12501" spans="3:3" x14ac:dyDescent="0.2">
      <c r="C12501" s="465"/>
    </row>
    <row r="12502" spans="3:3" x14ac:dyDescent="0.2">
      <c r="C12502" s="465"/>
    </row>
    <row r="12503" spans="3:3" x14ac:dyDescent="0.2">
      <c r="C12503" s="465"/>
    </row>
    <row r="12504" spans="3:3" x14ac:dyDescent="0.2">
      <c r="C12504" s="465"/>
    </row>
    <row r="12505" spans="3:3" x14ac:dyDescent="0.2">
      <c r="C12505" s="465"/>
    </row>
    <row r="12506" spans="3:3" x14ac:dyDescent="0.2">
      <c r="C12506" s="465"/>
    </row>
    <row r="12507" spans="3:3" x14ac:dyDescent="0.2">
      <c r="C12507" s="465"/>
    </row>
    <row r="12508" spans="3:3" x14ac:dyDescent="0.2">
      <c r="C12508" s="465"/>
    </row>
    <row r="12509" spans="3:3" x14ac:dyDescent="0.2">
      <c r="C12509" s="465"/>
    </row>
    <row r="12510" spans="3:3" x14ac:dyDescent="0.2">
      <c r="C12510" s="465"/>
    </row>
    <row r="12511" spans="3:3" x14ac:dyDescent="0.2">
      <c r="C12511" s="465"/>
    </row>
    <row r="12512" spans="3:3" x14ac:dyDescent="0.2">
      <c r="C12512" s="465"/>
    </row>
    <row r="12513" spans="3:3" x14ac:dyDescent="0.2">
      <c r="C12513" s="465"/>
    </row>
    <row r="12514" spans="3:3" x14ac:dyDescent="0.2">
      <c r="C12514" s="465"/>
    </row>
    <row r="12515" spans="3:3" x14ac:dyDescent="0.2">
      <c r="C12515" s="465"/>
    </row>
    <row r="12516" spans="3:3" x14ac:dyDescent="0.2">
      <c r="C12516" s="465"/>
    </row>
    <row r="12517" spans="3:3" x14ac:dyDescent="0.2">
      <c r="C12517" s="465"/>
    </row>
    <row r="12518" spans="3:3" x14ac:dyDescent="0.2">
      <c r="C12518" s="465"/>
    </row>
    <row r="12519" spans="3:3" x14ac:dyDescent="0.2">
      <c r="C12519" s="465"/>
    </row>
    <row r="12520" spans="3:3" x14ac:dyDescent="0.2">
      <c r="C12520" s="465"/>
    </row>
    <row r="12521" spans="3:3" x14ac:dyDescent="0.2">
      <c r="C12521" s="465"/>
    </row>
    <row r="12522" spans="3:3" x14ac:dyDescent="0.2">
      <c r="C12522" s="465"/>
    </row>
    <row r="12523" spans="3:3" x14ac:dyDescent="0.2">
      <c r="C12523" s="465"/>
    </row>
    <row r="12524" spans="3:3" x14ac:dyDescent="0.2">
      <c r="C12524" s="465"/>
    </row>
    <row r="12525" spans="3:3" x14ac:dyDescent="0.2">
      <c r="C12525" s="465"/>
    </row>
    <row r="12526" spans="3:3" x14ac:dyDescent="0.2">
      <c r="C12526" s="465"/>
    </row>
    <row r="12527" spans="3:3" x14ac:dyDescent="0.2">
      <c r="C12527" s="465"/>
    </row>
    <row r="12528" spans="3:3" x14ac:dyDescent="0.2">
      <c r="C12528" s="465"/>
    </row>
    <row r="12529" spans="3:3" x14ac:dyDescent="0.2">
      <c r="C12529" s="465"/>
    </row>
    <row r="12530" spans="3:3" x14ac:dyDescent="0.2">
      <c r="C12530" s="465"/>
    </row>
    <row r="12531" spans="3:3" x14ac:dyDescent="0.2">
      <c r="C12531" s="465"/>
    </row>
    <row r="12532" spans="3:3" x14ac:dyDescent="0.2">
      <c r="C12532" s="465"/>
    </row>
    <row r="12533" spans="3:3" x14ac:dyDescent="0.2">
      <c r="C12533" s="465"/>
    </row>
    <row r="12534" spans="3:3" x14ac:dyDescent="0.2">
      <c r="C12534" s="465"/>
    </row>
    <row r="12535" spans="3:3" x14ac:dyDescent="0.2">
      <c r="C12535" s="465"/>
    </row>
    <row r="12536" spans="3:3" x14ac:dyDescent="0.2">
      <c r="C12536" s="465"/>
    </row>
    <row r="12537" spans="3:3" x14ac:dyDescent="0.2">
      <c r="C12537" s="465"/>
    </row>
    <row r="12538" spans="3:3" x14ac:dyDescent="0.2">
      <c r="C12538" s="465"/>
    </row>
    <row r="12539" spans="3:3" x14ac:dyDescent="0.2">
      <c r="C12539" s="465"/>
    </row>
    <row r="12540" spans="3:3" x14ac:dyDescent="0.2">
      <c r="C12540" s="465"/>
    </row>
    <row r="12541" spans="3:3" x14ac:dyDescent="0.2">
      <c r="C12541" s="465"/>
    </row>
    <row r="12542" spans="3:3" x14ac:dyDescent="0.2">
      <c r="C12542" s="465"/>
    </row>
    <row r="12543" spans="3:3" x14ac:dyDescent="0.2">
      <c r="C12543" s="465"/>
    </row>
    <row r="12544" spans="3:3" x14ac:dyDescent="0.2">
      <c r="C12544" s="465"/>
    </row>
    <row r="12545" spans="3:3" x14ac:dyDescent="0.2">
      <c r="C12545" s="465"/>
    </row>
    <row r="12546" spans="3:3" x14ac:dyDescent="0.2">
      <c r="C12546" s="465"/>
    </row>
    <row r="12547" spans="3:3" x14ac:dyDescent="0.2">
      <c r="C12547" s="465"/>
    </row>
    <row r="12548" spans="3:3" x14ac:dyDescent="0.2">
      <c r="C12548" s="465"/>
    </row>
    <row r="12549" spans="3:3" x14ac:dyDescent="0.2">
      <c r="C12549" s="465"/>
    </row>
    <row r="12550" spans="3:3" x14ac:dyDescent="0.2">
      <c r="C12550" s="465"/>
    </row>
    <row r="12551" spans="3:3" x14ac:dyDescent="0.2">
      <c r="C12551" s="465"/>
    </row>
    <row r="12552" spans="3:3" x14ac:dyDescent="0.2">
      <c r="C12552" s="465"/>
    </row>
    <row r="12553" spans="3:3" x14ac:dyDescent="0.2">
      <c r="C12553" s="465"/>
    </row>
    <row r="12554" spans="3:3" x14ac:dyDescent="0.2">
      <c r="C12554" s="465"/>
    </row>
    <row r="12555" spans="3:3" x14ac:dyDescent="0.2">
      <c r="C12555" s="465"/>
    </row>
    <row r="12556" spans="3:3" x14ac:dyDescent="0.2">
      <c r="C12556" s="465"/>
    </row>
    <row r="12557" spans="3:3" x14ac:dyDescent="0.2">
      <c r="C12557" s="465"/>
    </row>
    <row r="12558" spans="3:3" x14ac:dyDescent="0.2">
      <c r="C12558" s="465"/>
    </row>
    <row r="12559" spans="3:3" x14ac:dyDescent="0.2">
      <c r="C12559" s="465"/>
    </row>
    <row r="12560" spans="3:3" x14ac:dyDescent="0.2">
      <c r="C12560" s="465"/>
    </row>
    <row r="12561" spans="3:3" x14ac:dyDescent="0.2">
      <c r="C12561" s="465"/>
    </row>
    <row r="12562" spans="3:3" x14ac:dyDescent="0.2">
      <c r="C12562" s="465"/>
    </row>
    <row r="12563" spans="3:3" x14ac:dyDescent="0.2">
      <c r="C12563" s="465"/>
    </row>
    <row r="12564" spans="3:3" x14ac:dyDescent="0.2">
      <c r="C12564" s="465"/>
    </row>
    <row r="12565" spans="3:3" x14ac:dyDescent="0.2">
      <c r="C12565" s="465"/>
    </row>
    <row r="12566" spans="3:3" x14ac:dyDescent="0.2">
      <c r="C12566" s="465"/>
    </row>
    <row r="12567" spans="3:3" x14ac:dyDescent="0.2">
      <c r="C12567" s="465"/>
    </row>
    <row r="12568" spans="3:3" x14ac:dyDescent="0.2">
      <c r="C12568" s="465"/>
    </row>
    <row r="12569" spans="3:3" x14ac:dyDescent="0.2">
      <c r="C12569" s="465"/>
    </row>
    <row r="12570" spans="3:3" x14ac:dyDescent="0.2">
      <c r="C12570" s="465"/>
    </row>
    <row r="12571" spans="3:3" x14ac:dyDescent="0.2">
      <c r="C12571" s="465"/>
    </row>
    <row r="12572" spans="3:3" x14ac:dyDescent="0.2">
      <c r="C12572" s="465"/>
    </row>
    <row r="12573" spans="3:3" x14ac:dyDescent="0.2">
      <c r="C12573" s="465"/>
    </row>
    <row r="12574" spans="3:3" x14ac:dyDescent="0.2">
      <c r="C12574" s="465"/>
    </row>
    <row r="12575" spans="3:3" x14ac:dyDescent="0.2">
      <c r="C12575" s="465"/>
    </row>
    <row r="12576" spans="3:3" x14ac:dyDescent="0.2">
      <c r="C12576" s="465"/>
    </row>
    <row r="12577" spans="3:3" x14ac:dyDescent="0.2">
      <c r="C12577" s="465"/>
    </row>
    <row r="12578" spans="3:3" x14ac:dyDescent="0.2">
      <c r="C12578" s="465"/>
    </row>
    <row r="12579" spans="3:3" x14ac:dyDescent="0.2">
      <c r="C12579" s="465"/>
    </row>
    <row r="12580" spans="3:3" x14ac:dyDescent="0.2">
      <c r="C12580" s="465"/>
    </row>
    <row r="12581" spans="3:3" x14ac:dyDescent="0.2">
      <c r="C12581" s="465"/>
    </row>
    <row r="12582" spans="3:3" x14ac:dyDescent="0.2">
      <c r="C12582" s="465"/>
    </row>
    <row r="12583" spans="3:3" x14ac:dyDescent="0.2">
      <c r="C12583" s="465"/>
    </row>
    <row r="12584" spans="3:3" x14ac:dyDescent="0.2">
      <c r="C12584" s="465"/>
    </row>
    <row r="12585" spans="3:3" x14ac:dyDescent="0.2">
      <c r="C12585" s="465"/>
    </row>
    <row r="12586" spans="3:3" x14ac:dyDescent="0.2">
      <c r="C12586" s="465"/>
    </row>
    <row r="12587" spans="3:3" x14ac:dyDescent="0.2">
      <c r="C12587" s="465"/>
    </row>
    <row r="12588" spans="3:3" x14ac:dyDescent="0.2">
      <c r="C12588" s="465"/>
    </row>
    <row r="12589" spans="3:3" x14ac:dyDescent="0.2">
      <c r="C12589" s="465"/>
    </row>
    <row r="12590" spans="3:3" x14ac:dyDescent="0.2">
      <c r="C12590" s="465"/>
    </row>
    <row r="12591" spans="3:3" x14ac:dyDescent="0.2">
      <c r="C12591" s="465"/>
    </row>
    <row r="12592" spans="3:3" x14ac:dyDescent="0.2">
      <c r="C12592" s="465"/>
    </row>
    <row r="12593" spans="3:3" x14ac:dyDescent="0.2">
      <c r="C12593" s="465"/>
    </row>
    <row r="12594" spans="3:3" x14ac:dyDescent="0.2">
      <c r="C12594" s="465"/>
    </row>
    <row r="12595" spans="3:3" x14ac:dyDescent="0.2">
      <c r="C12595" s="465"/>
    </row>
    <row r="12596" spans="3:3" x14ac:dyDescent="0.2">
      <c r="C12596" s="465"/>
    </row>
    <row r="12597" spans="3:3" x14ac:dyDescent="0.2">
      <c r="C12597" s="465"/>
    </row>
    <row r="12598" spans="3:3" x14ac:dyDescent="0.2">
      <c r="C12598" s="465"/>
    </row>
    <row r="12599" spans="3:3" x14ac:dyDescent="0.2">
      <c r="C12599" s="465"/>
    </row>
    <row r="12600" spans="3:3" x14ac:dyDescent="0.2">
      <c r="C12600" s="465"/>
    </row>
    <row r="12601" spans="3:3" x14ac:dyDescent="0.2">
      <c r="C12601" s="465"/>
    </row>
    <row r="12602" spans="3:3" x14ac:dyDescent="0.2">
      <c r="C12602" s="465"/>
    </row>
    <row r="12603" spans="3:3" x14ac:dyDescent="0.2">
      <c r="C12603" s="465"/>
    </row>
    <row r="12604" spans="3:3" x14ac:dyDescent="0.2">
      <c r="C12604" s="465"/>
    </row>
    <row r="12605" spans="3:3" x14ac:dyDescent="0.2">
      <c r="C12605" s="465"/>
    </row>
    <row r="12606" spans="3:3" x14ac:dyDescent="0.2">
      <c r="C12606" s="465"/>
    </row>
    <row r="12607" spans="3:3" x14ac:dyDescent="0.2">
      <c r="C12607" s="465"/>
    </row>
    <row r="12608" spans="3:3" x14ac:dyDescent="0.2">
      <c r="C12608" s="465"/>
    </row>
    <row r="12609" spans="3:3" x14ac:dyDescent="0.2">
      <c r="C12609" s="465"/>
    </row>
    <row r="12610" spans="3:3" x14ac:dyDescent="0.2">
      <c r="C12610" s="465"/>
    </row>
    <row r="12611" spans="3:3" x14ac:dyDescent="0.2">
      <c r="C12611" s="465"/>
    </row>
    <row r="12612" spans="3:3" x14ac:dyDescent="0.2">
      <c r="C12612" s="465"/>
    </row>
    <row r="12613" spans="3:3" x14ac:dyDescent="0.2">
      <c r="C12613" s="465"/>
    </row>
    <row r="12614" spans="3:3" x14ac:dyDescent="0.2">
      <c r="C12614" s="465"/>
    </row>
    <row r="12615" spans="3:3" x14ac:dyDescent="0.2">
      <c r="C12615" s="465"/>
    </row>
    <row r="12616" spans="3:3" x14ac:dyDescent="0.2">
      <c r="C12616" s="465"/>
    </row>
    <row r="12617" spans="3:3" x14ac:dyDescent="0.2">
      <c r="C12617" s="465"/>
    </row>
    <row r="12618" spans="3:3" x14ac:dyDescent="0.2">
      <c r="C12618" s="465"/>
    </row>
    <row r="12619" spans="3:3" x14ac:dyDescent="0.2">
      <c r="C12619" s="465"/>
    </row>
    <row r="12620" spans="3:3" x14ac:dyDescent="0.2">
      <c r="C12620" s="465"/>
    </row>
    <row r="12621" spans="3:3" x14ac:dyDescent="0.2">
      <c r="C12621" s="465"/>
    </row>
    <row r="12622" spans="3:3" x14ac:dyDescent="0.2">
      <c r="C12622" s="465"/>
    </row>
    <row r="12623" spans="3:3" x14ac:dyDescent="0.2">
      <c r="C12623" s="465"/>
    </row>
    <row r="12624" spans="3:3" x14ac:dyDescent="0.2">
      <c r="C12624" s="465"/>
    </row>
    <row r="12625" spans="3:3" x14ac:dyDescent="0.2">
      <c r="C12625" s="465"/>
    </row>
    <row r="12626" spans="3:3" x14ac:dyDescent="0.2">
      <c r="C12626" s="465"/>
    </row>
    <row r="12627" spans="3:3" x14ac:dyDescent="0.2">
      <c r="C12627" s="465"/>
    </row>
    <row r="12628" spans="3:3" x14ac:dyDescent="0.2">
      <c r="C12628" s="465"/>
    </row>
    <row r="12629" spans="3:3" x14ac:dyDescent="0.2">
      <c r="C12629" s="465"/>
    </row>
    <row r="12630" spans="3:3" x14ac:dyDescent="0.2">
      <c r="C12630" s="465"/>
    </row>
    <row r="12631" spans="3:3" x14ac:dyDescent="0.2">
      <c r="C12631" s="465"/>
    </row>
    <row r="12632" spans="3:3" x14ac:dyDescent="0.2">
      <c r="C12632" s="465"/>
    </row>
    <row r="12633" spans="3:3" x14ac:dyDescent="0.2">
      <c r="C12633" s="465"/>
    </row>
    <row r="12634" spans="3:3" x14ac:dyDescent="0.2">
      <c r="C12634" s="465"/>
    </row>
    <row r="12635" spans="3:3" x14ac:dyDescent="0.2">
      <c r="C12635" s="465"/>
    </row>
    <row r="12636" spans="3:3" x14ac:dyDescent="0.2">
      <c r="C12636" s="465"/>
    </row>
    <row r="12637" spans="3:3" x14ac:dyDescent="0.2">
      <c r="C12637" s="465"/>
    </row>
    <row r="12638" spans="3:3" x14ac:dyDescent="0.2">
      <c r="C12638" s="465"/>
    </row>
    <row r="12639" spans="3:3" x14ac:dyDescent="0.2">
      <c r="C12639" s="465"/>
    </row>
    <row r="12640" spans="3:3" x14ac:dyDescent="0.2">
      <c r="C12640" s="465"/>
    </row>
    <row r="12641" spans="3:3" x14ac:dyDescent="0.2">
      <c r="C12641" s="465"/>
    </row>
    <row r="12642" spans="3:3" x14ac:dyDescent="0.2">
      <c r="C12642" s="465"/>
    </row>
    <row r="12643" spans="3:3" x14ac:dyDescent="0.2">
      <c r="C12643" s="465"/>
    </row>
    <row r="12644" spans="3:3" x14ac:dyDescent="0.2">
      <c r="C12644" s="465"/>
    </row>
    <row r="12645" spans="3:3" x14ac:dyDescent="0.2">
      <c r="C12645" s="465"/>
    </row>
    <row r="12646" spans="3:3" x14ac:dyDescent="0.2">
      <c r="C12646" s="465"/>
    </row>
    <row r="12647" spans="3:3" x14ac:dyDescent="0.2">
      <c r="C12647" s="465"/>
    </row>
    <row r="12648" spans="3:3" x14ac:dyDescent="0.2">
      <c r="C12648" s="465"/>
    </row>
    <row r="12649" spans="3:3" x14ac:dyDescent="0.2">
      <c r="C12649" s="465"/>
    </row>
    <row r="12650" spans="3:3" x14ac:dyDescent="0.2">
      <c r="C12650" s="465"/>
    </row>
    <row r="12651" spans="3:3" x14ac:dyDescent="0.2">
      <c r="C12651" s="465"/>
    </row>
    <row r="12652" spans="3:3" x14ac:dyDescent="0.2">
      <c r="C12652" s="465"/>
    </row>
    <row r="12653" spans="3:3" x14ac:dyDescent="0.2">
      <c r="C12653" s="465"/>
    </row>
    <row r="12654" spans="3:3" x14ac:dyDescent="0.2">
      <c r="C12654" s="465"/>
    </row>
    <row r="12655" spans="3:3" x14ac:dyDescent="0.2">
      <c r="C12655" s="465"/>
    </row>
    <row r="12656" spans="3:3" x14ac:dyDescent="0.2">
      <c r="C12656" s="465"/>
    </row>
    <row r="12657" spans="3:3" x14ac:dyDescent="0.2">
      <c r="C12657" s="465"/>
    </row>
    <row r="12658" spans="3:3" x14ac:dyDescent="0.2">
      <c r="C12658" s="465"/>
    </row>
    <row r="12659" spans="3:3" x14ac:dyDescent="0.2">
      <c r="C12659" s="465"/>
    </row>
    <row r="12660" spans="3:3" x14ac:dyDescent="0.2">
      <c r="C12660" s="465"/>
    </row>
    <row r="12661" spans="3:3" x14ac:dyDescent="0.2">
      <c r="C12661" s="465"/>
    </row>
    <row r="12662" spans="3:3" x14ac:dyDescent="0.2">
      <c r="C12662" s="465"/>
    </row>
    <row r="12663" spans="3:3" x14ac:dyDescent="0.2">
      <c r="C12663" s="465"/>
    </row>
    <row r="12664" spans="3:3" x14ac:dyDescent="0.2">
      <c r="C12664" s="465"/>
    </row>
    <row r="12665" spans="3:3" x14ac:dyDescent="0.2">
      <c r="C12665" s="465"/>
    </row>
    <row r="12666" spans="3:3" x14ac:dyDescent="0.2">
      <c r="C12666" s="465"/>
    </row>
    <row r="12667" spans="3:3" x14ac:dyDescent="0.2">
      <c r="C12667" s="465"/>
    </row>
    <row r="12668" spans="3:3" x14ac:dyDescent="0.2">
      <c r="C12668" s="465"/>
    </row>
    <row r="12669" spans="3:3" x14ac:dyDescent="0.2">
      <c r="C12669" s="465"/>
    </row>
    <row r="12670" spans="3:3" x14ac:dyDescent="0.2">
      <c r="C12670" s="465"/>
    </row>
    <row r="12671" spans="3:3" x14ac:dyDescent="0.2">
      <c r="C12671" s="465"/>
    </row>
    <row r="12672" spans="3:3" x14ac:dyDescent="0.2">
      <c r="C12672" s="465"/>
    </row>
    <row r="12673" spans="3:3" x14ac:dyDescent="0.2">
      <c r="C12673" s="465"/>
    </row>
    <row r="12674" spans="3:3" x14ac:dyDescent="0.2">
      <c r="C12674" s="465"/>
    </row>
    <row r="12675" spans="3:3" x14ac:dyDescent="0.2">
      <c r="C12675" s="465"/>
    </row>
    <row r="12676" spans="3:3" x14ac:dyDescent="0.2">
      <c r="C12676" s="465"/>
    </row>
    <row r="12677" spans="3:3" x14ac:dyDescent="0.2">
      <c r="C12677" s="465"/>
    </row>
    <row r="12678" spans="3:3" x14ac:dyDescent="0.2">
      <c r="C12678" s="465"/>
    </row>
    <row r="12679" spans="3:3" x14ac:dyDescent="0.2">
      <c r="C12679" s="465"/>
    </row>
    <row r="12680" spans="3:3" x14ac:dyDescent="0.2">
      <c r="C12680" s="465"/>
    </row>
    <row r="12681" spans="3:3" x14ac:dyDescent="0.2">
      <c r="C12681" s="465"/>
    </row>
    <row r="12682" spans="3:3" x14ac:dyDescent="0.2">
      <c r="C12682" s="465"/>
    </row>
    <row r="12683" spans="3:3" x14ac:dyDescent="0.2">
      <c r="C12683" s="465"/>
    </row>
    <row r="12684" spans="3:3" x14ac:dyDescent="0.2">
      <c r="C12684" s="465"/>
    </row>
    <row r="12685" spans="3:3" x14ac:dyDescent="0.2">
      <c r="C12685" s="465"/>
    </row>
    <row r="12686" spans="3:3" x14ac:dyDescent="0.2">
      <c r="C12686" s="465"/>
    </row>
    <row r="12687" spans="3:3" x14ac:dyDescent="0.2">
      <c r="C12687" s="465"/>
    </row>
    <row r="12688" spans="3:3" x14ac:dyDescent="0.2">
      <c r="C12688" s="465"/>
    </row>
    <row r="12689" spans="3:3" x14ac:dyDescent="0.2">
      <c r="C12689" s="465"/>
    </row>
    <row r="12690" spans="3:3" x14ac:dyDescent="0.2">
      <c r="C12690" s="465"/>
    </row>
    <row r="12691" spans="3:3" x14ac:dyDescent="0.2">
      <c r="C12691" s="465"/>
    </row>
    <row r="12692" spans="3:3" x14ac:dyDescent="0.2">
      <c r="C12692" s="465"/>
    </row>
    <row r="12693" spans="3:3" x14ac:dyDescent="0.2">
      <c r="C12693" s="465"/>
    </row>
    <row r="12694" spans="3:3" x14ac:dyDescent="0.2">
      <c r="C12694" s="465"/>
    </row>
    <row r="12695" spans="3:3" x14ac:dyDescent="0.2">
      <c r="C12695" s="465"/>
    </row>
    <row r="12696" spans="3:3" x14ac:dyDescent="0.2">
      <c r="C12696" s="465"/>
    </row>
    <row r="12697" spans="3:3" x14ac:dyDescent="0.2">
      <c r="C12697" s="465"/>
    </row>
    <row r="12698" spans="3:3" x14ac:dyDescent="0.2">
      <c r="C12698" s="465"/>
    </row>
    <row r="12699" spans="3:3" x14ac:dyDescent="0.2">
      <c r="C12699" s="465"/>
    </row>
    <row r="12700" spans="3:3" x14ac:dyDescent="0.2">
      <c r="C12700" s="465"/>
    </row>
    <row r="12701" spans="3:3" x14ac:dyDescent="0.2">
      <c r="C12701" s="465"/>
    </row>
    <row r="12702" spans="3:3" x14ac:dyDescent="0.2">
      <c r="C12702" s="465"/>
    </row>
    <row r="12703" spans="3:3" x14ac:dyDescent="0.2">
      <c r="C12703" s="465"/>
    </row>
    <row r="12704" spans="3:3" x14ac:dyDescent="0.2">
      <c r="C12704" s="465"/>
    </row>
    <row r="12705" spans="3:3" x14ac:dyDescent="0.2">
      <c r="C12705" s="465"/>
    </row>
    <row r="12706" spans="3:3" x14ac:dyDescent="0.2">
      <c r="C12706" s="465"/>
    </row>
    <row r="12707" spans="3:3" x14ac:dyDescent="0.2">
      <c r="C12707" s="465"/>
    </row>
    <row r="12708" spans="3:3" x14ac:dyDescent="0.2">
      <c r="C12708" s="465"/>
    </row>
    <row r="12709" spans="3:3" x14ac:dyDescent="0.2">
      <c r="C12709" s="465"/>
    </row>
    <row r="12710" spans="3:3" x14ac:dyDescent="0.2">
      <c r="C12710" s="465"/>
    </row>
    <row r="12711" spans="3:3" x14ac:dyDescent="0.2">
      <c r="C12711" s="465"/>
    </row>
    <row r="12712" spans="3:3" x14ac:dyDescent="0.2">
      <c r="C12712" s="465"/>
    </row>
    <row r="12713" spans="3:3" x14ac:dyDescent="0.2">
      <c r="C12713" s="465"/>
    </row>
    <row r="12714" spans="3:3" x14ac:dyDescent="0.2">
      <c r="C12714" s="465"/>
    </row>
    <row r="12715" spans="3:3" x14ac:dyDescent="0.2">
      <c r="C12715" s="465"/>
    </row>
    <row r="12716" spans="3:3" x14ac:dyDescent="0.2">
      <c r="C12716" s="465"/>
    </row>
    <row r="12717" spans="3:3" x14ac:dyDescent="0.2">
      <c r="C12717" s="465"/>
    </row>
    <row r="12718" spans="3:3" x14ac:dyDescent="0.2">
      <c r="C12718" s="465"/>
    </row>
    <row r="12719" spans="3:3" x14ac:dyDescent="0.2">
      <c r="C12719" s="465"/>
    </row>
    <row r="12720" spans="3:3" x14ac:dyDescent="0.2">
      <c r="C12720" s="465"/>
    </row>
    <row r="12721" spans="3:3" x14ac:dyDescent="0.2">
      <c r="C12721" s="465"/>
    </row>
    <row r="12722" spans="3:3" x14ac:dyDescent="0.2">
      <c r="C12722" s="465"/>
    </row>
    <row r="12723" spans="3:3" x14ac:dyDescent="0.2">
      <c r="C12723" s="465"/>
    </row>
    <row r="12724" spans="3:3" x14ac:dyDescent="0.2">
      <c r="C12724" s="465"/>
    </row>
    <row r="12725" spans="3:3" x14ac:dyDescent="0.2">
      <c r="C12725" s="465"/>
    </row>
    <row r="12726" spans="3:3" x14ac:dyDescent="0.2">
      <c r="C12726" s="465"/>
    </row>
    <row r="12727" spans="3:3" x14ac:dyDescent="0.2">
      <c r="C12727" s="465"/>
    </row>
    <row r="12728" spans="3:3" x14ac:dyDescent="0.2">
      <c r="C12728" s="465"/>
    </row>
    <row r="12729" spans="3:3" x14ac:dyDescent="0.2">
      <c r="C12729" s="465"/>
    </row>
    <row r="12730" spans="3:3" x14ac:dyDescent="0.2">
      <c r="C12730" s="465"/>
    </row>
    <row r="12731" spans="3:3" x14ac:dyDescent="0.2">
      <c r="C12731" s="465"/>
    </row>
    <row r="12732" spans="3:3" x14ac:dyDescent="0.2">
      <c r="C12732" s="465"/>
    </row>
    <row r="12733" spans="3:3" x14ac:dyDescent="0.2">
      <c r="C12733" s="465"/>
    </row>
    <row r="12734" spans="3:3" x14ac:dyDescent="0.2">
      <c r="C12734" s="465"/>
    </row>
    <row r="12735" spans="3:3" x14ac:dyDescent="0.2">
      <c r="C12735" s="465"/>
    </row>
    <row r="12736" spans="3:3" x14ac:dyDescent="0.2">
      <c r="C12736" s="465"/>
    </row>
    <row r="12737" spans="3:3" x14ac:dyDescent="0.2">
      <c r="C12737" s="465"/>
    </row>
    <row r="12738" spans="3:3" x14ac:dyDescent="0.2">
      <c r="C12738" s="465"/>
    </row>
    <row r="12739" spans="3:3" x14ac:dyDescent="0.2">
      <c r="C12739" s="465"/>
    </row>
    <row r="12740" spans="3:3" x14ac:dyDescent="0.2">
      <c r="C12740" s="465"/>
    </row>
    <row r="12741" spans="3:3" x14ac:dyDescent="0.2">
      <c r="C12741" s="465"/>
    </row>
    <row r="12742" spans="3:3" x14ac:dyDescent="0.2">
      <c r="C12742" s="465"/>
    </row>
    <row r="12743" spans="3:3" x14ac:dyDescent="0.2">
      <c r="C12743" s="465"/>
    </row>
    <row r="12744" spans="3:3" x14ac:dyDescent="0.2">
      <c r="C12744" s="465"/>
    </row>
    <row r="12745" spans="3:3" x14ac:dyDescent="0.2">
      <c r="C12745" s="465"/>
    </row>
    <row r="12746" spans="3:3" x14ac:dyDescent="0.2">
      <c r="C12746" s="465"/>
    </row>
    <row r="12747" spans="3:3" x14ac:dyDescent="0.2">
      <c r="C12747" s="465"/>
    </row>
    <row r="12748" spans="3:3" x14ac:dyDescent="0.2">
      <c r="C12748" s="465"/>
    </row>
    <row r="12749" spans="3:3" x14ac:dyDescent="0.2">
      <c r="C12749" s="465"/>
    </row>
    <row r="12750" spans="3:3" x14ac:dyDescent="0.2">
      <c r="C12750" s="465"/>
    </row>
    <row r="12751" spans="3:3" x14ac:dyDescent="0.2">
      <c r="C12751" s="465"/>
    </row>
    <row r="12752" spans="3:3" x14ac:dyDescent="0.2">
      <c r="C12752" s="465"/>
    </row>
    <row r="12753" spans="3:3" x14ac:dyDescent="0.2">
      <c r="C12753" s="465"/>
    </row>
    <row r="12754" spans="3:3" x14ac:dyDescent="0.2">
      <c r="C12754" s="465"/>
    </row>
    <row r="12755" spans="3:3" x14ac:dyDescent="0.2">
      <c r="C12755" s="465"/>
    </row>
    <row r="12756" spans="3:3" x14ac:dyDescent="0.2">
      <c r="C12756" s="465"/>
    </row>
    <row r="12757" spans="3:3" x14ac:dyDescent="0.2">
      <c r="C12757" s="465"/>
    </row>
    <row r="12758" spans="3:3" x14ac:dyDescent="0.2">
      <c r="C12758" s="465"/>
    </row>
    <row r="12759" spans="3:3" x14ac:dyDescent="0.2">
      <c r="C12759" s="465"/>
    </row>
    <row r="12760" spans="3:3" x14ac:dyDescent="0.2">
      <c r="C12760" s="465"/>
    </row>
    <row r="12761" spans="3:3" x14ac:dyDescent="0.2">
      <c r="C12761" s="465"/>
    </row>
    <row r="12762" spans="3:3" x14ac:dyDescent="0.2">
      <c r="C12762" s="465"/>
    </row>
    <row r="12763" spans="3:3" x14ac:dyDescent="0.2">
      <c r="C12763" s="465"/>
    </row>
    <row r="12764" spans="3:3" x14ac:dyDescent="0.2">
      <c r="C12764" s="465"/>
    </row>
    <row r="12765" spans="3:3" x14ac:dyDescent="0.2">
      <c r="C12765" s="465"/>
    </row>
    <row r="12766" spans="3:3" x14ac:dyDescent="0.2">
      <c r="C12766" s="465"/>
    </row>
    <row r="12767" spans="3:3" x14ac:dyDescent="0.2">
      <c r="C12767" s="465"/>
    </row>
    <row r="12768" spans="3:3" x14ac:dyDescent="0.2">
      <c r="C12768" s="465"/>
    </row>
    <row r="12769" spans="3:3" x14ac:dyDescent="0.2">
      <c r="C12769" s="465"/>
    </row>
    <row r="12770" spans="3:3" x14ac:dyDescent="0.2">
      <c r="C12770" s="465"/>
    </row>
    <row r="12771" spans="3:3" x14ac:dyDescent="0.2">
      <c r="C12771" s="465"/>
    </row>
    <row r="12772" spans="3:3" x14ac:dyDescent="0.2">
      <c r="C12772" s="465"/>
    </row>
    <row r="12773" spans="3:3" x14ac:dyDescent="0.2">
      <c r="C12773" s="465"/>
    </row>
    <row r="12774" spans="3:3" x14ac:dyDescent="0.2">
      <c r="C12774" s="465"/>
    </row>
    <row r="12775" spans="3:3" x14ac:dyDescent="0.2">
      <c r="C12775" s="465"/>
    </row>
    <row r="12776" spans="3:3" x14ac:dyDescent="0.2">
      <c r="C12776" s="465"/>
    </row>
    <row r="12777" spans="3:3" x14ac:dyDescent="0.2">
      <c r="C12777" s="465"/>
    </row>
    <row r="12778" spans="3:3" x14ac:dyDescent="0.2">
      <c r="C12778" s="465"/>
    </row>
    <row r="12779" spans="3:3" x14ac:dyDescent="0.2">
      <c r="C12779" s="465"/>
    </row>
    <row r="12780" spans="3:3" x14ac:dyDescent="0.2">
      <c r="C12780" s="465"/>
    </row>
    <row r="12781" spans="3:3" x14ac:dyDescent="0.2">
      <c r="C12781" s="465"/>
    </row>
    <row r="12782" spans="3:3" x14ac:dyDescent="0.2">
      <c r="C12782" s="465"/>
    </row>
    <row r="12783" spans="3:3" x14ac:dyDescent="0.2">
      <c r="C12783" s="465"/>
    </row>
    <row r="12784" spans="3:3" x14ac:dyDescent="0.2">
      <c r="C12784" s="465"/>
    </row>
    <row r="12785" spans="3:3" x14ac:dyDescent="0.2">
      <c r="C12785" s="465"/>
    </row>
    <row r="12786" spans="3:3" x14ac:dyDescent="0.2">
      <c r="C12786" s="465"/>
    </row>
    <row r="12787" spans="3:3" x14ac:dyDescent="0.2">
      <c r="C12787" s="465"/>
    </row>
    <row r="12788" spans="3:3" x14ac:dyDescent="0.2">
      <c r="C12788" s="465"/>
    </row>
    <row r="12789" spans="3:3" x14ac:dyDescent="0.2">
      <c r="C12789" s="465"/>
    </row>
    <row r="12790" spans="3:3" x14ac:dyDescent="0.2">
      <c r="C12790" s="465"/>
    </row>
    <row r="12791" spans="3:3" x14ac:dyDescent="0.2">
      <c r="C12791" s="465"/>
    </row>
    <row r="12792" spans="3:3" x14ac:dyDescent="0.2">
      <c r="C12792" s="465"/>
    </row>
    <row r="12793" spans="3:3" x14ac:dyDescent="0.2">
      <c r="C12793" s="465"/>
    </row>
    <row r="12794" spans="3:3" x14ac:dyDescent="0.2">
      <c r="C12794" s="465"/>
    </row>
    <row r="12795" spans="3:3" x14ac:dyDescent="0.2">
      <c r="C12795" s="465"/>
    </row>
    <row r="12796" spans="3:3" x14ac:dyDescent="0.2">
      <c r="C12796" s="465"/>
    </row>
    <row r="12797" spans="3:3" x14ac:dyDescent="0.2">
      <c r="C12797" s="465"/>
    </row>
    <row r="12798" spans="3:3" x14ac:dyDescent="0.2">
      <c r="C12798" s="465"/>
    </row>
    <row r="12799" spans="3:3" x14ac:dyDescent="0.2">
      <c r="C12799" s="465"/>
    </row>
    <row r="12800" spans="3:3" x14ac:dyDescent="0.2">
      <c r="C12800" s="465"/>
    </row>
    <row r="12801" spans="3:3" x14ac:dyDescent="0.2">
      <c r="C12801" s="465"/>
    </row>
    <row r="12802" spans="3:3" x14ac:dyDescent="0.2">
      <c r="C12802" s="465"/>
    </row>
    <row r="12803" spans="3:3" x14ac:dyDescent="0.2">
      <c r="C12803" s="465"/>
    </row>
    <row r="12804" spans="3:3" x14ac:dyDescent="0.2">
      <c r="C12804" s="465"/>
    </row>
    <row r="12805" spans="3:3" x14ac:dyDescent="0.2">
      <c r="C12805" s="465"/>
    </row>
    <row r="12806" spans="3:3" x14ac:dyDescent="0.2">
      <c r="C12806" s="465"/>
    </row>
    <row r="12807" spans="3:3" x14ac:dyDescent="0.2">
      <c r="C12807" s="465"/>
    </row>
    <row r="12808" spans="3:3" x14ac:dyDescent="0.2">
      <c r="C12808" s="465"/>
    </row>
    <row r="12809" spans="3:3" x14ac:dyDescent="0.2">
      <c r="C12809" s="465"/>
    </row>
    <row r="12810" spans="3:3" x14ac:dyDescent="0.2">
      <c r="C12810" s="465"/>
    </row>
    <row r="12811" spans="3:3" x14ac:dyDescent="0.2">
      <c r="C12811" s="465"/>
    </row>
    <row r="12812" spans="3:3" x14ac:dyDescent="0.2">
      <c r="C12812" s="465"/>
    </row>
    <row r="12813" spans="3:3" x14ac:dyDescent="0.2">
      <c r="C12813" s="465"/>
    </row>
    <row r="12814" spans="3:3" x14ac:dyDescent="0.2">
      <c r="C12814" s="465"/>
    </row>
    <row r="12815" spans="3:3" x14ac:dyDescent="0.2">
      <c r="C12815" s="465"/>
    </row>
    <row r="12816" spans="3:3" x14ac:dyDescent="0.2">
      <c r="C12816" s="465"/>
    </row>
    <row r="12817" spans="3:3" x14ac:dyDescent="0.2">
      <c r="C12817" s="465"/>
    </row>
    <row r="12818" spans="3:3" x14ac:dyDescent="0.2">
      <c r="C12818" s="465"/>
    </row>
    <row r="12819" spans="3:3" x14ac:dyDescent="0.2">
      <c r="C12819" s="465"/>
    </row>
    <row r="12820" spans="3:3" x14ac:dyDescent="0.2">
      <c r="C12820" s="465"/>
    </row>
    <row r="12821" spans="3:3" x14ac:dyDescent="0.2">
      <c r="C12821" s="465"/>
    </row>
    <row r="12822" spans="3:3" x14ac:dyDescent="0.2">
      <c r="C12822" s="465"/>
    </row>
    <row r="12823" spans="3:3" x14ac:dyDescent="0.2">
      <c r="C12823" s="465"/>
    </row>
    <row r="12824" spans="3:3" x14ac:dyDescent="0.2">
      <c r="C12824" s="465"/>
    </row>
    <row r="12825" spans="3:3" x14ac:dyDescent="0.2">
      <c r="C12825" s="465"/>
    </row>
    <row r="12826" spans="3:3" x14ac:dyDescent="0.2">
      <c r="C12826" s="465"/>
    </row>
    <row r="12827" spans="3:3" x14ac:dyDescent="0.2">
      <c r="C12827" s="465"/>
    </row>
    <row r="12828" spans="3:3" x14ac:dyDescent="0.2">
      <c r="C12828" s="465"/>
    </row>
    <row r="12829" spans="3:3" x14ac:dyDescent="0.2">
      <c r="C12829" s="465"/>
    </row>
    <row r="12830" spans="3:3" x14ac:dyDescent="0.2">
      <c r="C12830" s="465"/>
    </row>
    <row r="12831" spans="3:3" x14ac:dyDescent="0.2">
      <c r="C12831" s="465"/>
    </row>
    <row r="12832" spans="3:3" x14ac:dyDescent="0.2">
      <c r="C12832" s="465"/>
    </row>
    <row r="12833" spans="3:3" x14ac:dyDescent="0.2">
      <c r="C12833" s="465"/>
    </row>
    <row r="12834" spans="3:3" x14ac:dyDescent="0.2">
      <c r="C12834" s="465"/>
    </row>
    <row r="12835" spans="3:3" x14ac:dyDescent="0.2">
      <c r="C12835" s="465"/>
    </row>
    <row r="12836" spans="3:3" x14ac:dyDescent="0.2">
      <c r="C12836" s="465"/>
    </row>
    <row r="12837" spans="3:3" x14ac:dyDescent="0.2">
      <c r="C12837" s="465"/>
    </row>
    <row r="12838" spans="3:3" x14ac:dyDescent="0.2">
      <c r="C12838" s="465"/>
    </row>
    <row r="12839" spans="3:3" x14ac:dyDescent="0.2">
      <c r="C12839" s="465"/>
    </row>
    <row r="12840" spans="3:3" x14ac:dyDescent="0.2">
      <c r="C12840" s="465"/>
    </row>
    <row r="12841" spans="3:3" x14ac:dyDescent="0.2">
      <c r="C12841" s="465"/>
    </row>
    <row r="12842" spans="3:3" x14ac:dyDescent="0.2">
      <c r="C12842" s="465"/>
    </row>
    <row r="12843" spans="3:3" x14ac:dyDescent="0.2">
      <c r="C12843" s="465"/>
    </row>
    <row r="12844" spans="3:3" x14ac:dyDescent="0.2">
      <c r="C12844" s="465"/>
    </row>
    <row r="12845" spans="3:3" x14ac:dyDescent="0.2">
      <c r="C12845" s="465"/>
    </row>
    <row r="12846" spans="3:3" x14ac:dyDescent="0.2">
      <c r="C12846" s="465"/>
    </row>
    <row r="12847" spans="3:3" x14ac:dyDescent="0.2">
      <c r="C12847" s="465"/>
    </row>
    <row r="12848" spans="3:3" x14ac:dyDescent="0.2">
      <c r="C12848" s="465"/>
    </row>
    <row r="12849" spans="3:3" x14ac:dyDescent="0.2">
      <c r="C12849" s="465"/>
    </row>
    <row r="12850" spans="3:3" x14ac:dyDescent="0.2">
      <c r="C12850" s="465"/>
    </row>
    <row r="12851" spans="3:3" x14ac:dyDescent="0.2">
      <c r="C12851" s="465"/>
    </row>
    <row r="12852" spans="3:3" x14ac:dyDescent="0.2">
      <c r="C12852" s="465"/>
    </row>
    <row r="12853" spans="3:3" x14ac:dyDescent="0.2">
      <c r="C12853" s="465"/>
    </row>
    <row r="12854" spans="3:3" x14ac:dyDescent="0.2">
      <c r="C12854" s="465"/>
    </row>
    <row r="12855" spans="3:3" x14ac:dyDescent="0.2">
      <c r="C12855" s="465"/>
    </row>
    <row r="12856" spans="3:3" x14ac:dyDescent="0.2">
      <c r="C12856" s="465"/>
    </row>
    <row r="12857" spans="3:3" x14ac:dyDescent="0.2">
      <c r="C12857" s="465"/>
    </row>
    <row r="12858" spans="3:3" x14ac:dyDescent="0.2">
      <c r="C12858" s="465"/>
    </row>
    <row r="12859" spans="3:3" x14ac:dyDescent="0.2">
      <c r="C12859" s="465"/>
    </row>
    <row r="12860" spans="3:3" x14ac:dyDescent="0.2">
      <c r="C12860" s="465"/>
    </row>
    <row r="12861" spans="3:3" x14ac:dyDescent="0.2">
      <c r="C12861" s="465"/>
    </row>
    <row r="12862" spans="3:3" x14ac:dyDescent="0.2">
      <c r="C12862" s="465"/>
    </row>
    <row r="12863" spans="3:3" x14ac:dyDescent="0.2">
      <c r="C12863" s="465"/>
    </row>
    <row r="12864" spans="3:3" x14ac:dyDescent="0.2">
      <c r="C12864" s="465"/>
    </row>
    <row r="12865" spans="3:3" x14ac:dyDescent="0.2">
      <c r="C12865" s="465"/>
    </row>
    <row r="12866" spans="3:3" x14ac:dyDescent="0.2">
      <c r="C12866" s="465"/>
    </row>
    <row r="12867" spans="3:3" x14ac:dyDescent="0.2">
      <c r="C12867" s="465"/>
    </row>
    <row r="12868" spans="3:3" x14ac:dyDescent="0.2">
      <c r="C12868" s="465"/>
    </row>
    <row r="12869" spans="3:3" x14ac:dyDescent="0.2">
      <c r="C12869" s="465"/>
    </row>
    <row r="12870" spans="3:3" x14ac:dyDescent="0.2">
      <c r="C12870" s="465"/>
    </row>
    <row r="12871" spans="3:3" x14ac:dyDescent="0.2">
      <c r="C12871" s="465"/>
    </row>
    <row r="12872" spans="3:3" x14ac:dyDescent="0.2">
      <c r="C12872" s="465"/>
    </row>
    <row r="12873" spans="3:3" x14ac:dyDescent="0.2">
      <c r="C12873" s="465"/>
    </row>
    <row r="12874" spans="3:3" x14ac:dyDescent="0.2">
      <c r="C12874" s="465"/>
    </row>
    <row r="12875" spans="3:3" x14ac:dyDescent="0.2">
      <c r="C12875" s="465"/>
    </row>
    <row r="12876" spans="3:3" x14ac:dyDescent="0.2">
      <c r="C12876" s="465"/>
    </row>
    <row r="12877" spans="3:3" x14ac:dyDescent="0.2">
      <c r="C12877" s="465"/>
    </row>
    <row r="12878" spans="3:3" x14ac:dyDescent="0.2">
      <c r="C12878" s="465"/>
    </row>
    <row r="12879" spans="3:3" x14ac:dyDescent="0.2">
      <c r="C12879" s="465"/>
    </row>
    <row r="12880" spans="3:3" x14ac:dyDescent="0.2">
      <c r="C12880" s="465"/>
    </row>
    <row r="12881" spans="3:3" x14ac:dyDescent="0.2">
      <c r="C12881" s="465"/>
    </row>
    <row r="12882" spans="3:3" x14ac:dyDescent="0.2">
      <c r="C12882" s="465"/>
    </row>
    <row r="12883" spans="3:3" x14ac:dyDescent="0.2">
      <c r="C12883" s="465"/>
    </row>
    <row r="12884" spans="3:3" x14ac:dyDescent="0.2">
      <c r="C12884" s="465"/>
    </row>
    <row r="12885" spans="3:3" x14ac:dyDescent="0.2">
      <c r="C12885" s="465"/>
    </row>
    <row r="12886" spans="3:3" x14ac:dyDescent="0.2">
      <c r="C12886" s="465"/>
    </row>
    <row r="12887" spans="3:3" x14ac:dyDescent="0.2">
      <c r="C12887" s="465"/>
    </row>
    <row r="12888" spans="3:3" x14ac:dyDescent="0.2">
      <c r="C12888" s="465"/>
    </row>
    <row r="12889" spans="3:3" x14ac:dyDescent="0.2">
      <c r="C12889" s="465"/>
    </row>
    <row r="12890" spans="3:3" x14ac:dyDescent="0.2">
      <c r="C12890" s="465"/>
    </row>
    <row r="12891" spans="3:3" x14ac:dyDescent="0.2">
      <c r="C12891" s="465"/>
    </row>
    <row r="12892" spans="3:3" x14ac:dyDescent="0.2">
      <c r="C12892" s="465"/>
    </row>
    <row r="12893" spans="3:3" x14ac:dyDescent="0.2">
      <c r="C12893" s="465"/>
    </row>
    <row r="12894" spans="3:3" x14ac:dyDescent="0.2">
      <c r="C12894" s="465"/>
    </row>
    <row r="12895" spans="3:3" x14ac:dyDescent="0.2">
      <c r="C12895" s="465"/>
    </row>
    <row r="12896" spans="3:3" x14ac:dyDescent="0.2">
      <c r="C12896" s="465"/>
    </row>
    <row r="12897" spans="3:3" x14ac:dyDescent="0.2">
      <c r="C12897" s="465"/>
    </row>
    <row r="12898" spans="3:3" x14ac:dyDescent="0.2">
      <c r="C12898" s="465"/>
    </row>
    <row r="12899" spans="3:3" x14ac:dyDescent="0.2">
      <c r="C12899" s="465"/>
    </row>
    <row r="12900" spans="3:3" x14ac:dyDescent="0.2">
      <c r="C12900" s="465"/>
    </row>
    <row r="12901" spans="3:3" x14ac:dyDescent="0.2">
      <c r="C12901" s="465"/>
    </row>
    <row r="12902" spans="3:3" x14ac:dyDescent="0.2">
      <c r="C12902" s="465"/>
    </row>
    <row r="12903" spans="3:3" x14ac:dyDescent="0.2">
      <c r="C12903" s="465"/>
    </row>
    <row r="12904" spans="3:3" x14ac:dyDescent="0.2">
      <c r="C12904" s="465"/>
    </row>
    <row r="12905" spans="3:3" x14ac:dyDescent="0.2">
      <c r="C12905" s="465"/>
    </row>
    <row r="12906" spans="3:3" x14ac:dyDescent="0.2">
      <c r="C12906" s="465"/>
    </row>
    <row r="12907" spans="3:3" x14ac:dyDescent="0.2">
      <c r="C12907" s="465"/>
    </row>
    <row r="12908" spans="3:3" x14ac:dyDescent="0.2">
      <c r="C12908" s="465"/>
    </row>
    <row r="12909" spans="3:3" x14ac:dyDescent="0.2">
      <c r="C12909" s="465"/>
    </row>
    <row r="12910" spans="3:3" x14ac:dyDescent="0.2">
      <c r="C12910" s="465"/>
    </row>
    <row r="12911" spans="3:3" x14ac:dyDescent="0.2">
      <c r="C12911" s="465"/>
    </row>
    <row r="12912" spans="3:3" x14ac:dyDescent="0.2">
      <c r="C12912" s="465"/>
    </row>
    <row r="12913" spans="3:3" x14ac:dyDescent="0.2">
      <c r="C12913" s="465"/>
    </row>
    <row r="12914" spans="3:3" x14ac:dyDescent="0.2">
      <c r="C12914" s="465"/>
    </row>
    <row r="12915" spans="3:3" x14ac:dyDescent="0.2">
      <c r="C12915" s="465"/>
    </row>
    <row r="12916" spans="3:3" x14ac:dyDescent="0.2">
      <c r="C12916" s="465"/>
    </row>
    <row r="12917" spans="3:3" x14ac:dyDescent="0.2">
      <c r="C12917" s="465"/>
    </row>
    <row r="12918" spans="3:3" x14ac:dyDescent="0.2">
      <c r="C12918" s="465"/>
    </row>
    <row r="12919" spans="3:3" x14ac:dyDescent="0.2">
      <c r="C12919" s="465"/>
    </row>
    <row r="12920" spans="3:3" x14ac:dyDescent="0.2">
      <c r="C12920" s="465"/>
    </row>
    <row r="12921" spans="3:3" x14ac:dyDescent="0.2">
      <c r="C12921" s="465"/>
    </row>
    <row r="12922" spans="3:3" x14ac:dyDescent="0.2">
      <c r="C12922" s="465"/>
    </row>
    <row r="12923" spans="3:3" x14ac:dyDescent="0.2">
      <c r="C12923" s="465"/>
    </row>
    <row r="12924" spans="3:3" x14ac:dyDescent="0.2">
      <c r="C12924" s="465"/>
    </row>
    <row r="12925" spans="3:3" x14ac:dyDescent="0.2">
      <c r="C12925" s="465"/>
    </row>
    <row r="12926" spans="3:3" x14ac:dyDescent="0.2">
      <c r="C12926" s="465"/>
    </row>
    <row r="12927" spans="3:3" x14ac:dyDescent="0.2">
      <c r="C12927" s="465"/>
    </row>
    <row r="12928" spans="3:3" x14ac:dyDescent="0.2">
      <c r="C12928" s="465"/>
    </row>
    <row r="12929" spans="3:3" x14ac:dyDescent="0.2">
      <c r="C12929" s="465"/>
    </row>
    <row r="12930" spans="3:3" x14ac:dyDescent="0.2">
      <c r="C12930" s="465"/>
    </row>
    <row r="12931" spans="3:3" x14ac:dyDescent="0.2">
      <c r="C12931" s="465"/>
    </row>
    <row r="12932" spans="3:3" x14ac:dyDescent="0.2">
      <c r="C12932" s="465"/>
    </row>
    <row r="12933" spans="3:3" x14ac:dyDescent="0.2">
      <c r="C12933" s="465"/>
    </row>
    <row r="12934" spans="3:3" x14ac:dyDescent="0.2">
      <c r="C12934" s="465"/>
    </row>
    <row r="12935" spans="3:3" x14ac:dyDescent="0.2">
      <c r="C12935" s="465"/>
    </row>
    <row r="12936" spans="3:3" x14ac:dyDescent="0.2">
      <c r="C12936" s="465"/>
    </row>
    <row r="12937" spans="3:3" x14ac:dyDescent="0.2">
      <c r="C12937" s="465"/>
    </row>
    <row r="12938" spans="3:3" x14ac:dyDescent="0.2">
      <c r="C12938" s="465"/>
    </row>
    <row r="12939" spans="3:3" x14ac:dyDescent="0.2">
      <c r="C12939" s="465"/>
    </row>
    <row r="12940" spans="3:3" x14ac:dyDescent="0.2">
      <c r="C12940" s="465"/>
    </row>
    <row r="12941" spans="3:3" x14ac:dyDescent="0.2">
      <c r="C12941" s="465"/>
    </row>
    <row r="12942" spans="3:3" x14ac:dyDescent="0.2">
      <c r="C12942" s="465"/>
    </row>
    <row r="12943" spans="3:3" x14ac:dyDescent="0.2">
      <c r="C12943" s="465"/>
    </row>
    <row r="12944" spans="3:3" x14ac:dyDescent="0.2">
      <c r="C12944" s="465"/>
    </row>
    <row r="12945" spans="3:3" x14ac:dyDescent="0.2">
      <c r="C12945" s="465"/>
    </row>
    <row r="12946" spans="3:3" x14ac:dyDescent="0.2">
      <c r="C12946" s="465"/>
    </row>
    <row r="12947" spans="3:3" x14ac:dyDescent="0.2">
      <c r="C12947" s="465"/>
    </row>
    <row r="12948" spans="3:3" x14ac:dyDescent="0.2">
      <c r="C12948" s="465"/>
    </row>
    <row r="12949" spans="3:3" x14ac:dyDescent="0.2">
      <c r="C12949" s="465"/>
    </row>
    <row r="12950" spans="3:3" x14ac:dyDescent="0.2">
      <c r="C12950" s="465"/>
    </row>
    <row r="12951" spans="3:3" x14ac:dyDescent="0.2">
      <c r="C12951" s="465"/>
    </row>
    <row r="12952" spans="3:3" x14ac:dyDescent="0.2">
      <c r="C12952" s="465"/>
    </row>
    <row r="12953" spans="3:3" x14ac:dyDescent="0.2">
      <c r="C12953" s="465"/>
    </row>
    <row r="12954" spans="3:3" x14ac:dyDescent="0.2">
      <c r="C12954" s="465"/>
    </row>
    <row r="12955" spans="3:3" x14ac:dyDescent="0.2">
      <c r="C12955" s="465"/>
    </row>
    <row r="12956" spans="3:3" x14ac:dyDescent="0.2">
      <c r="C12956" s="465"/>
    </row>
    <row r="12957" spans="3:3" x14ac:dyDescent="0.2">
      <c r="C12957" s="465"/>
    </row>
    <row r="12958" spans="3:3" x14ac:dyDescent="0.2">
      <c r="C12958" s="465"/>
    </row>
    <row r="12959" spans="3:3" x14ac:dyDescent="0.2">
      <c r="C12959" s="465"/>
    </row>
    <row r="12960" spans="3:3" x14ac:dyDescent="0.2">
      <c r="C12960" s="465"/>
    </row>
    <row r="12961" spans="3:3" x14ac:dyDescent="0.2">
      <c r="C12961" s="465"/>
    </row>
    <row r="12962" spans="3:3" x14ac:dyDescent="0.2">
      <c r="C12962" s="465"/>
    </row>
    <row r="12963" spans="3:3" x14ac:dyDescent="0.2">
      <c r="C12963" s="465"/>
    </row>
    <row r="12964" spans="3:3" x14ac:dyDescent="0.2">
      <c r="C12964" s="465"/>
    </row>
    <row r="12965" spans="3:3" x14ac:dyDescent="0.2">
      <c r="C12965" s="465"/>
    </row>
    <row r="12966" spans="3:3" x14ac:dyDescent="0.2">
      <c r="C12966" s="465"/>
    </row>
    <row r="12967" spans="3:3" x14ac:dyDescent="0.2">
      <c r="C12967" s="465"/>
    </row>
    <row r="12968" spans="3:3" x14ac:dyDescent="0.2">
      <c r="C12968" s="465"/>
    </row>
    <row r="12969" spans="3:3" x14ac:dyDescent="0.2">
      <c r="C12969" s="465"/>
    </row>
    <row r="12970" spans="3:3" x14ac:dyDescent="0.2">
      <c r="C12970" s="465"/>
    </row>
    <row r="12971" spans="3:3" x14ac:dyDescent="0.2">
      <c r="C12971" s="465"/>
    </row>
    <row r="12972" spans="3:3" x14ac:dyDescent="0.2">
      <c r="C12972" s="465"/>
    </row>
    <row r="12973" spans="3:3" x14ac:dyDescent="0.2">
      <c r="C12973" s="465"/>
    </row>
    <row r="12974" spans="3:3" x14ac:dyDescent="0.2">
      <c r="C12974" s="465"/>
    </row>
    <row r="12975" spans="3:3" x14ac:dyDescent="0.2">
      <c r="C12975" s="465"/>
    </row>
    <row r="12976" spans="3:3" x14ac:dyDescent="0.2">
      <c r="C12976" s="465"/>
    </row>
    <row r="12977" spans="3:3" x14ac:dyDescent="0.2">
      <c r="C12977" s="465"/>
    </row>
    <row r="12978" spans="3:3" x14ac:dyDescent="0.2">
      <c r="C12978" s="465"/>
    </row>
    <row r="12979" spans="3:3" x14ac:dyDescent="0.2">
      <c r="C12979" s="465"/>
    </row>
    <row r="12980" spans="3:3" x14ac:dyDescent="0.2">
      <c r="C12980" s="465"/>
    </row>
    <row r="12981" spans="3:3" x14ac:dyDescent="0.2">
      <c r="C12981" s="465"/>
    </row>
    <row r="12982" spans="3:3" x14ac:dyDescent="0.2">
      <c r="C12982" s="465"/>
    </row>
    <row r="12983" spans="3:3" x14ac:dyDescent="0.2">
      <c r="C12983" s="465"/>
    </row>
    <row r="12984" spans="3:3" x14ac:dyDescent="0.2">
      <c r="C12984" s="465"/>
    </row>
    <row r="12985" spans="3:3" x14ac:dyDescent="0.2">
      <c r="C12985" s="465"/>
    </row>
    <row r="12986" spans="3:3" x14ac:dyDescent="0.2">
      <c r="C12986" s="465"/>
    </row>
    <row r="12987" spans="3:3" x14ac:dyDescent="0.2">
      <c r="C12987" s="465"/>
    </row>
    <row r="12988" spans="3:3" x14ac:dyDescent="0.2">
      <c r="C12988" s="465"/>
    </row>
    <row r="12989" spans="3:3" x14ac:dyDescent="0.2">
      <c r="C12989" s="465"/>
    </row>
    <row r="12990" spans="3:3" x14ac:dyDescent="0.2">
      <c r="C12990" s="465"/>
    </row>
    <row r="12991" spans="3:3" x14ac:dyDescent="0.2">
      <c r="C12991" s="465"/>
    </row>
    <row r="12992" spans="3:3" x14ac:dyDescent="0.2">
      <c r="C12992" s="465"/>
    </row>
    <row r="12993" spans="3:3" x14ac:dyDescent="0.2">
      <c r="C12993" s="465"/>
    </row>
    <row r="12994" spans="3:3" x14ac:dyDescent="0.2">
      <c r="C12994" s="465"/>
    </row>
    <row r="12995" spans="3:3" x14ac:dyDescent="0.2">
      <c r="C12995" s="465"/>
    </row>
    <row r="12996" spans="3:3" x14ac:dyDescent="0.2">
      <c r="C12996" s="465"/>
    </row>
    <row r="12997" spans="3:3" x14ac:dyDescent="0.2">
      <c r="C12997" s="465"/>
    </row>
    <row r="12998" spans="3:3" x14ac:dyDescent="0.2">
      <c r="C12998" s="465"/>
    </row>
    <row r="12999" spans="3:3" x14ac:dyDescent="0.2">
      <c r="C12999" s="465"/>
    </row>
    <row r="13000" spans="3:3" x14ac:dyDescent="0.2">
      <c r="C13000" s="465"/>
    </row>
    <row r="13001" spans="3:3" x14ac:dyDescent="0.2">
      <c r="C13001" s="465"/>
    </row>
    <row r="13002" spans="3:3" x14ac:dyDescent="0.2">
      <c r="C13002" s="465"/>
    </row>
    <row r="13003" spans="3:3" x14ac:dyDescent="0.2">
      <c r="C13003" s="465"/>
    </row>
    <row r="13004" spans="3:3" x14ac:dyDescent="0.2">
      <c r="C13004" s="465"/>
    </row>
    <row r="13005" spans="3:3" x14ac:dyDescent="0.2">
      <c r="C13005" s="465"/>
    </row>
    <row r="13006" spans="3:3" x14ac:dyDescent="0.2">
      <c r="C13006" s="465"/>
    </row>
    <row r="13007" spans="3:3" x14ac:dyDescent="0.2">
      <c r="C13007" s="465"/>
    </row>
    <row r="13008" spans="3:3" x14ac:dyDescent="0.2">
      <c r="C13008" s="465"/>
    </row>
    <row r="13009" spans="3:3" x14ac:dyDescent="0.2">
      <c r="C13009" s="465"/>
    </row>
    <row r="13010" spans="3:3" x14ac:dyDescent="0.2">
      <c r="C13010" s="465"/>
    </row>
    <row r="13011" spans="3:3" x14ac:dyDescent="0.2">
      <c r="C13011" s="465"/>
    </row>
    <row r="13012" spans="3:3" x14ac:dyDescent="0.2">
      <c r="C13012" s="465"/>
    </row>
    <row r="13013" spans="3:3" x14ac:dyDescent="0.2">
      <c r="C13013" s="465"/>
    </row>
    <row r="13014" spans="3:3" x14ac:dyDescent="0.2">
      <c r="C13014" s="465"/>
    </row>
    <row r="13015" spans="3:3" x14ac:dyDescent="0.2">
      <c r="C13015" s="465"/>
    </row>
    <row r="13016" spans="3:3" x14ac:dyDescent="0.2">
      <c r="C13016" s="465"/>
    </row>
    <row r="13017" spans="3:3" x14ac:dyDescent="0.2">
      <c r="C13017" s="465"/>
    </row>
    <row r="13018" spans="3:3" x14ac:dyDescent="0.2">
      <c r="C13018" s="465"/>
    </row>
    <row r="13019" spans="3:3" x14ac:dyDescent="0.2">
      <c r="C13019" s="465"/>
    </row>
    <row r="13020" spans="3:3" x14ac:dyDescent="0.2">
      <c r="C13020" s="465"/>
    </row>
    <row r="13021" spans="3:3" x14ac:dyDescent="0.2">
      <c r="C13021" s="465"/>
    </row>
    <row r="13022" spans="3:3" x14ac:dyDescent="0.2">
      <c r="C13022" s="465"/>
    </row>
    <row r="13023" spans="3:3" x14ac:dyDescent="0.2">
      <c r="C13023" s="465"/>
    </row>
    <row r="13024" spans="3:3" x14ac:dyDescent="0.2">
      <c r="C13024" s="465"/>
    </row>
    <row r="13025" spans="3:3" x14ac:dyDescent="0.2">
      <c r="C13025" s="465"/>
    </row>
    <row r="13026" spans="3:3" x14ac:dyDescent="0.2">
      <c r="C13026" s="465"/>
    </row>
    <row r="13027" spans="3:3" x14ac:dyDescent="0.2">
      <c r="C13027" s="465"/>
    </row>
    <row r="13028" spans="3:3" x14ac:dyDescent="0.2">
      <c r="C13028" s="465"/>
    </row>
    <row r="13029" spans="3:3" x14ac:dyDescent="0.2">
      <c r="C13029" s="465"/>
    </row>
    <row r="13030" spans="3:3" x14ac:dyDescent="0.2">
      <c r="C13030" s="465"/>
    </row>
    <row r="13031" spans="3:3" x14ac:dyDescent="0.2">
      <c r="C13031" s="465"/>
    </row>
    <row r="13032" spans="3:3" x14ac:dyDescent="0.2">
      <c r="C13032" s="465"/>
    </row>
    <row r="13033" spans="3:3" x14ac:dyDescent="0.2">
      <c r="C13033" s="465"/>
    </row>
    <row r="13034" spans="3:3" x14ac:dyDescent="0.2">
      <c r="C13034" s="465"/>
    </row>
    <row r="13035" spans="3:3" x14ac:dyDescent="0.2">
      <c r="C13035" s="465"/>
    </row>
    <row r="13036" spans="3:3" x14ac:dyDescent="0.2">
      <c r="C13036" s="465"/>
    </row>
    <row r="13037" spans="3:3" x14ac:dyDescent="0.2">
      <c r="C13037" s="465"/>
    </row>
    <row r="13038" spans="3:3" x14ac:dyDescent="0.2">
      <c r="C13038" s="465"/>
    </row>
    <row r="13039" spans="3:3" x14ac:dyDescent="0.2">
      <c r="C13039" s="465"/>
    </row>
    <row r="13040" spans="3:3" x14ac:dyDescent="0.2">
      <c r="C13040" s="465"/>
    </row>
    <row r="13041" spans="3:3" x14ac:dyDescent="0.2">
      <c r="C13041" s="465"/>
    </row>
    <row r="13042" spans="3:3" x14ac:dyDescent="0.2">
      <c r="C13042" s="465"/>
    </row>
    <row r="13043" spans="3:3" x14ac:dyDescent="0.2">
      <c r="C13043" s="465"/>
    </row>
    <row r="13044" spans="3:3" x14ac:dyDescent="0.2">
      <c r="C13044" s="465"/>
    </row>
    <row r="13045" spans="3:3" x14ac:dyDescent="0.2">
      <c r="C13045" s="465"/>
    </row>
    <row r="13046" spans="3:3" x14ac:dyDescent="0.2">
      <c r="C13046" s="465"/>
    </row>
    <row r="13047" spans="3:3" x14ac:dyDescent="0.2">
      <c r="C13047" s="465"/>
    </row>
    <row r="13048" spans="3:3" x14ac:dyDescent="0.2">
      <c r="C13048" s="465"/>
    </row>
    <row r="13049" spans="3:3" x14ac:dyDescent="0.2">
      <c r="C13049" s="465"/>
    </row>
    <row r="13050" spans="3:3" x14ac:dyDescent="0.2">
      <c r="C13050" s="465"/>
    </row>
    <row r="13051" spans="3:3" x14ac:dyDescent="0.2">
      <c r="C13051" s="465"/>
    </row>
    <row r="13052" spans="3:3" x14ac:dyDescent="0.2">
      <c r="C13052" s="465"/>
    </row>
    <row r="13053" spans="3:3" x14ac:dyDescent="0.2">
      <c r="C13053" s="465"/>
    </row>
    <row r="13054" spans="3:3" x14ac:dyDescent="0.2">
      <c r="C13054" s="465"/>
    </row>
    <row r="13055" spans="3:3" x14ac:dyDescent="0.2">
      <c r="C13055" s="465"/>
    </row>
    <row r="13056" spans="3:3" x14ac:dyDescent="0.2">
      <c r="C13056" s="465"/>
    </row>
    <row r="13057" spans="3:3" x14ac:dyDescent="0.2">
      <c r="C13057" s="465"/>
    </row>
    <row r="13058" spans="3:3" x14ac:dyDescent="0.2">
      <c r="C13058" s="465"/>
    </row>
    <row r="13059" spans="3:3" x14ac:dyDescent="0.2">
      <c r="C13059" s="465"/>
    </row>
    <row r="13060" spans="3:3" x14ac:dyDescent="0.2">
      <c r="C13060" s="465"/>
    </row>
    <row r="13061" spans="3:3" x14ac:dyDescent="0.2">
      <c r="C13061" s="465"/>
    </row>
    <row r="13062" spans="3:3" x14ac:dyDescent="0.2">
      <c r="C13062" s="465"/>
    </row>
    <row r="13063" spans="3:3" x14ac:dyDescent="0.2">
      <c r="C13063" s="465"/>
    </row>
    <row r="13064" spans="3:3" x14ac:dyDescent="0.2">
      <c r="C13064" s="465"/>
    </row>
    <row r="13065" spans="3:3" x14ac:dyDescent="0.2">
      <c r="C13065" s="465"/>
    </row>
    <row r="13066" spans="3:3" x14ac:dyDescent="0.2">
      <c r="C13066" s="465"/>
    </row>
    <row r="13067" spans="3:3" x14ac:dyDescent="0.2">
      <c r="C13067" s="465"/>
    </row>
    <row r="13068" spans="3:3" x14ac:dyDescent="0.2">
      <c r="C13068" s="465"/>
    </row>
    <row r="13069" spans="3:3" x14ac:dyDescent="0.2">
      <c r="C13069" s="465"/>
    </row>
    <row r="13070" spans="3:3" x14ac:dyDescent="0.2">
      <c r="C13070" s="465"/>
    </row>
    <row r="13071" spans="3:3" x14ac:dyDescent="0.2">
      <c r="C13071" s="465"/>
    </row>
    <row r="13072" spans="3:3" x14ac:dyDescent="0.2">
      <c r="C13072" s="465"/>
    </row>
    <row r="13073" spans="3:3" x14ac:dyDescent="0.2">
      <c r="C13073" s="465"/>
    </row>
    <row r="13074" spans="3:3" x14ac:dyDescent="0.2">
      <c r="C13074" s="465"/>
    </row>
    <row r="13075" spans="3:3" x14ac:dyDescent="0.2">
      <c r="C13075" s="465"/>
    </row>
    <row r="13076" spans="3:3" x14ac:dyDescent="0.2">
      <c r="C13076" s="465"/>
    </row>
    <row r="13077" spans="3:3" x14ac:dyDescent="0.2">
      <c r="C13077" s="465"/>
    </row>
    <row r="13078" spans="3:3" x14ac:dyDescent="0.2">
      <c r="C13078" s="465"/>
    </row>
    <row r="13079" spans="3:3" x14ac:dyDescent="0.2">
      <c r="C13079" s="465"/>
    </row>
    <row r="13080" spans="3:3" x14ac:dyDescent="0.2">
      <c r="C13080" s="465"/>
    </row>
    <row r="13081" spans="3:3" x14ac:dyDescent="0.2">
      <c r="C13081" s="465"/>
    </row>
    <row r="13082" spans="3:3" x14ac:dyDescent="0.2">
      <c r="C13082" s="465"/>
    </row>
    <row r="13083" spans="3:3" x14ac:dyDescent="0.2">
      <c r="C13083" s="465"/>
    </row>
    <row r="13084" spans="3:3" x14ac:dyDescent="0.2">
      <c r="C13084" s="465"/>
    </row>
    <row r="13085" spans="3:3" x14ac:dyDescent="0.2">
      <c r="C13085" s="465"/>
    </row>
    <row r="13086" spans="3:3" x14ac:dyDescent="0.2">
      <c r="C13086" s="465"/>
    </row>
    <row r="13087" spans="3:3" x14ac:dyDescent="0.2">
      <c r="C13087" s="465"/>
    </row>
    <row r="13088" spans="3:3" x14ac:dyDescent="0.2">
      <c r="C13088" s="465"/>
    </row>
    <row r="13089" spans="3:3" x14ac:dyDescent="0.2">
      <c r="C13089" s="465"/>
    </row>
    <row r="13090" spans="3:3" x14ac:dyDescent="0.2">
      <c r="C13090" s="465"/>
    </row>
    <row r="13091" spans="3:3" x14ac:dyDescent="0.2">
      <c r="C13091" s="465"/>
    </row>
    <row r="13092" spans="3:3" x14ac:dyDescent="0.2">
      <c r="C13092" s="465"/>
    </row>
    <row r="13093" spans="3:3" x14ac:dyDescent="0.2">
      <c r="C13093" s="465"/>
    </row>
    <row r="13094" spans="3:3" x14ac:dyDescent="0.2">
      <c r="C13094" s="465"/>
    </row>
    <row r="13095" spans="3:3" x14ac:dyDescent="0.2">
      <c r="C13095" s="465"/>
    </row>
    <row r="13096" spans="3:3" x14ac:dyDescent="0.2">
      <c r="C13096" s="465"/>
    </row>
    <row r="13097" spans="3:3" x14ac:dyDescent="0.2">
      <c r="C13097" s="465"/>
    </row>
    <row r="13098" spans="3:3" x14ac:dyDescent="0.2">
      <c r="C13098" s="465"/>
    </row>
    <row r="13099" spans="3:3" x14ac:dyDescent="0.2">
      <c r="C13099" s="465"/>
    </row>
    <row r="13100" spans="3:3" x14ac:dyDescent="0.2">
      <c r="C13100" s="465"/>
    </row>
    <row r="13101" spans="3:3" x14ac:dyDescent="0.2">
      <c r="C13101" s="465"/>
    </row>
    <row r="13102" spans="3:3" x14ac:dyDescent="0.2">
      <c r="C13102" s="465"/>
    </row>
    <row r="13103" spans="3:3" x14ac:dyDescent="0.2">
      <c r="C13103" s="465"/>
    </row>
    <row r="13104" spans="3:3" x14ac:dyDescent="0.2">
      <c r="C13104" s="465"/>
    </row>
    <row r="13105" spans="3:3" x14ac:dyDescent="0.2">
      <c r="C13105" s="465"/>
    </row>
    <row r="13106" spans="3:3" x14ac:dyDescent="0.2">
      <c r="C13106" s="465"/>
    </row>
    <row r="13107" spans="3:3" x14ac:dyDescent="0.2">
      <c r="C13107" s="465"/>
    </row>
    <row r="13108" spans="3:3" x14ac:dyDescent="0.2">
      <c r="C13108" s="465"/>
    </row>
    <row r="13109" spans="3:3" x14ac:dyDescent="0.2">
      <c r="C13109" s="465"/>
    </row>
    <row r="13110" spans="3:3" x14ac:dyDescent="0.2">
      <c r="C13110" s="465"/>
    </row>
    <row r="13111" spans="3:3" x14ac:dyDescent="0.2">
      <c r="C13111" s="465"/>
    </row>
    <row r="13112" spans="3:3" x14ac:dyDescent="0.2">
      <c r="C13112" s="465"/>
    </row>
    <row r="13113" spans="3:3" x14ac:dyDescent="0.2">
      <c r="C13113" s="465"/>
    </row>
    <row r="13114" spans="3:3" x14ac:dyDescent="0.2">
      <c r="C13114" s="465"/>
    </row>
    <row r="13115" spans="3:3" x14ac:dyDescent="0.2">
      <c r="C13115" s="465"/>
    </row>
    <row r="13116" spans="3:3" x14ac:dyDescent="0.2">
      <c r="C13116" s="465"/>
    </row>
    <row r="13117" spans="3:3" x14ac:dyDescent="0.2">
      <c r="C13117" s="465"/>
    </row>
    <row r="13118" spans="3:3" x14ac:dyDescent="0.2">
      <c r="C13118" s="465"/>
    </row>
    <row r="13119" spans="3:3" x14ac:dyDescent="0.2">
      <c r="C13119" s="465"/>
    </row>
    <row r="13120" spans="3:3" x14ac:dyDescent="0.2">
      <c r="C13120" s="465"/>
    </row>
    <row r="13121" spans="3:3" x14ac:dyDescent="0.2">
      <c r="C13121" s="465"/>
    </row>
    <row r="13122" spans="3:3" x14ac:dyDescent="0.2">
      <c r="C13122" s="465"/>
    </row>
    <row r="13123" spans="3:3" x14ac:dyDescent="0.2">
      <c r="C13123" s="465"/>
    </row>
    <row r="13124" spans="3:3" x14ac:dyDescent="0.2">
      <c r="C13124" s="465"/>
    </row>
    <row r="13125" spans="3:3" x14ac:dyDescent="0.2">
      <c r="C13125" s="465"/>
    </row>
    <row r="13126" spans="3:3" x14ac:dyDescent="0.2">
      <c r="C13126" s="465"/>
    </row>
    <row r="13127" spans="3:3" x14ac:dyDescent="0.2">
      <c r="C13127" s="465"/>
    </row>
    <row r="13128" spans="3:3" x14ac:dyDescent="0.2">
      <c r="C13128" s="465"/>
    </row>
    <row r="13129" spans="3:3" x14ac:dyDescent="0.2">
      <c r="C13129" s="465"/>
    </row>
    <row r="13130" spans="3:3" x14ac:dyDescent="0.2">
      <c r="C13130" s="465"/>
    </row>
    <row r="13131" spans="3:3" x14ac:dyDescent="0.2">
      <c r="C13131" s="465"/>
    </row>
    <row r="13132" spans="3:3" x14ac:dyDescent="0.2">
      <c r="C13132" s="465"/>
    </row>
    <row r="13133" spans="3:3" x14ac:dyDescent="0.2">
      <c r="C13133" s="465"/>
    </row>
    <row r="13134" spans="3:3" x14ac:dyDescent="0.2">
      <c r="C13134" s="465"/>
    </row>
    <row r="13135" spans="3:3" x14ac:dyDescent="0.2">
      <c r="C13135" s="465"/>
    </row>
    <row r="13136" spans="3:3" x14ac:dyDescent="0.2">
      <c r="C13136" s="465"/>
    </row>
    <row r="13137" spans="3:3" x14ac:dyDescent="0.2">
      <c r="C13137" s="465"/>
    </row>
    <row r="13138" spans="3:3" x14ac:dyDescent="0.2">
      <c r="C13138" s="465"/>
    </row>
    <row r="13139" spans="3:3" x14ac:dyDescent="0.2">
      <c r="C13139" s="465"/>
    </row>
    <row r="13140" spans="3:3" x14ac:dyDescent="0.2">
      <c r="C13140" s="465"/>
    </row>
    <row r="13141" spans="3:3" x14ac:dyDescent="0.2">
      <c r="C13141" s="465"/>
    </row>
    <row r="13142" spans="3:3" x14ac:dyDescent="0.2">
      <c r="C13142" s="465"/>
    </row>
    <row r="13143" spans="3:3" x14ac:dyDescent="0.2">
      <c r="C13143" s="465"/>
    </row>
    <row r="13144" spans="3:3" x14ac:dyDescent="0.2">
      <c r="C13144" s="465"/>
    </row>
    <row r="13145" spans="3:3" x14ac:dyDescent="0.2">
      <c r="C13145" s="465"/>
    </row>
    <row r="13146" spans="3:3" x14ac:dyDescent="0.2">
      <c r="C13146" s="465"/>
    </row>
    <row r="13147" spans="3:3" x14ac:dyDescent="0.2">
      <c r="C13147" s="465"/>
    </row>
    <row r="13148" spans="3:3" x14ac:dyDescent="0.2">
      <c r="C13148" s="465"/>
    </row>
    <row r="13149" spans="3:3" x14ac:dyDescent="0.2">
      <c r="C13149" s="465"/>
    </row>
    <row r="13150" spans="3:3" x14ac:dyDescent="0.2">
      <c r="C13150" s="465"/>
    </row>
    <row r="13151" spans="3:3" x14ac:dyDescent="0.2">
      <c r="C13151" s="465"/>
    </row>
    <row r="13152" spans="3:3" x14ac:dyDescent="0.2">
      <c r="C13152" s="465"/>
    </row>
    <row r="13153" spans="3:3" x14ac:dyDescent="0.2">
      <c r="C13153" s="465"/>
    </row>
    <row r="13154" spans="3:3" x14ac:dyDescent="0.2">
      <c r="C13154" s="465"/>
    </row>
    <row r="13155" spans="3:3" x14ac:dyDescent="0.2">
      <c r="C13155" s="465"/>
    </row>
    <row r="13156" spans="3:3" x14ac:dyDescent="0.2">
      <c r="C13156" s="465"/>
    </row>
    <row r="13157" spans="3:3" x14ac:dyDescent="0.2">
      <c r="C13157" s="465"/>
    </row>
    <row r="13158" spans="3:3" x14ac:dyDescent="0.2">
      <c r="C13158" s="465"/>
    </row>
    <row r="13159" spans="3:3" x14ac:dyDescent="0.2">
      <c r="C13159" s="465"/>
    </row>
    <row r="13160" spans="3:3" x14ac:dyDescent="0.2">
      <c r="C13160" s="465"/>
    </row>
    <row r="13161" spans="3:3" x14ac:dyDescent="0.2">
      <c r="C13161" s="465"/>
    </row>
    <row r="13162" spans="3:3" x14ac:dyDescent="0.2">
      <c r="C13162" s="465"/>
    </row>
    <row r="13163" spans="3:3" x14ac:dyDescent="0.2">
      <c r="C13163" s="465"/>
    </row>
    <row r="13164" spans="3:3" x14ac:dyDescent="0.2">
      <c r="C13164" s="465"/>
    </row>
    <row r="13165" spans="3:3" x14ac:dyDescent="0.2">
      <c r="C13165" s="465"/>
    </row>
    <row r="13166" spans="3:3" x14ac:dyDescent="0.2">
      <c r="C13166" s="465"/>
    </row>
    <row r="13167" spans="3:3" x14ac:dyDescent="0.2">
      <c r="C13167" s="465"/>
    </row>
    <row r="13168" spans="3:3" x14ac:dyDescent="0.2">
      <c r="C13168" s="465"/>
    </row>
    <row r="13169" spans="3:3" x14ac:dyDescent="0.2">
      <c r="C13169" s="465"/>
    </row>
    <row r="13170" spans="3:3" x14ac:dyDescent="0.2">
      <c r="C13170" s="465"/>
    </row>
    <row r="13171" spans="3:3" x14ac:dyDescent="0.2">
      <c r="C13171" s="465"/>
    </row>
    <row r="13172" spans="3:3" x14ac:dyDescent="0.2">
      <c r="C13172" s="465"/>
    </row>
    <row r="13173" spans="3:3" x14ac:dyDescent="0.2">
      <c r="C13173" s="465"/>
    </row>
    <row r="13174" spans="3:3" x14ac:dyDescent="0.2">
      <c r="C13174" s="465"/>
    </row>
    <row r="13175" spans="3:3" x14ac:dyDescent="0.2">
      <c r="C13175" s="465"/>
    </row>
    <row r="13176" spans="3:3" x14ac:dyDescent="0.2">
      <c r="C13176" s="465"/>
    </row>
    <row r="13177" spans="3:3" x14ac:dyDescent="0.2">
      <c r="C13177" s="465"/>
    </row>
    <row r="13178" spans="3:3" x14ac:dyDescent="0.2">
      <c r="C13178" s="465"/>
    </row>
    <row r="13179" spans="3:3" x14ac:dyDescent="0.2">
      <c r="C13179" s="465"/>
    </row>
    <row r="13180" spans="3:3" x14ac:dyDescent="0.2">
      <c r="C13180" s="465"/>
    </row>
    <row r="13181" spans="3:3" x14ac:dyDescent="0.2">
      <c r="C13181" s="465"/>
    </row>
    <row r="13182" spans="3:3" x14ac:dyDescent="0.2">
      <c r="C13182" s="465"/>
    </row>
    <row r="13183" spans="3:3" x14ac:dyDescent="0.2">
      <c r="C13183" s="465"/>
    </row>
    <row r="13184" spans="3:3" x14ac:dyDescent="0.2">
      <c r="C13184" s="465"/>
    </row>
    <row r="13185" spans="3:3" x14ac:dyDescent="0.2">
      <c r="C13185" s="465"/>
    </row>
    <row r="13186" spans="3:3" x14ac:dyDescent="0.2">
      <c r="C13186" s="465"/>
    </row>
    <row r="13187" spans="3:3" x14ac:dyDescent="0.2">
      <c r="C13187" s="465"/>
    </row>
    <row r="13188" spans="3:3" x14ac:dyDescent="0.2">
      <c r="C13188" s="465"/>
    </row>
    <row r="13189" spans="3:3" x14ac:dyDescent="0.2">
      <c r="C13189" s="465"/>
    </row>
    <row r="13190" spans="3:3" x14ac:dyDescent="0.2">
      <c r="C13190" s="465"/>
    </row>
    <row r="13191" spans="3:3" x14ac:dyDescent="0.2">
      <c r="C13191" s="465"/>
    </row>
    <row r="13192" spans="3:3" x14ac:dyDescent="0.2">
      <c r="C13192" s="465"/>
    </row>
    <row r="13193" spans="3:3" x14ac:dyDescent="0.2">
      <c r="C13193" s="465"/>
    </row>
    <row r="13194" spans="3:3" x14ac:dyDescent="0.2">
      <c r="C13194" s="465"/>
    </row>
    <row r="13195" spans="3:3" x14ac:dyDescent="0.2">
      <c r="C13195" s="465"/>
    </row>
    <row r="13196" spans="3:3" x14ac:dyDescent="0.2">
      <c r="C13196" s="465"/>
    </row>
    <row r="13197" spans="3:3" x14ac:dyDescent="0.2">
      <c r="C13197" s="465"/>
    </row>
    <row r="13198" spans="3:3" x14ac:dyDescent="0.2">
      <c r="C13198" s="465"/>
    </row>
    <row r="13199" spans="3:3" x14ac:dyDescent="0.2">
      <c r="C13199" s="465"/>
    </row>
    <row r="13200" spans="3:3" x14ac:dyDescent="0.2">
      <c r="C13200" s="465"/>
    </row>
    <row r="13201" spans="3:3" x14ac:dyDescent="0.2">
      <c r="C13201" s="465"/>
    </row>
    <row r="13202" spans="3:3" x14ac:dyDescent="0.2">
      <c r="C13202" s="465"/>
    </row>
    <row r="13203" spans="3:3" x14ac:dyDescent="0.2">
      <c r="C13203" s="465"/>
    </row>
    <row r="13204" spans="3:3" x14ac:dyDescent="0.2">
      <c r="C13204" s="465"/>
    </row>
    <row r="13205" spans="3:3" x14ac:dyDescent="0.2">
      <c r="C13205" s="465"/>
    </row>
    <row r="13206" spans="3:3" x14ac:dyDescent="0.2">
      <c r="C13206" s="465"/>
    </row>
    <row r="13207" spans="3:3" x14ac:dyDescent="0.2">
      <c r="C13207" s="465"/>
    </row>
    <row r="13208" spans="3:3" x14ac:dyDescent="0.2">
      <c r="C13208" s="465"/>
    </row>
    <row r="13209" spans="3:3" x14ac:dyDescent="0.2">
      <c r="C13209" s="465"/>
    </row>
    <row r="13210" spans="3:3" x14ac:dyDescent="0.2">
      <c r="C13210" s="465"/>
    </row>
    <row r="13211" spans="3:3" x14ac:dyDescent="0.2">
      <c r="C13211" s="465"/>
    </row>
    <row r="13212" spans="3:3" x14ac:dyDescent="0.2">
      <c r="C13212" s="465"/>
    </row>
    <row r="13213" spans="3:3" x14ac:dyDescent="0.2">
      <c r="C13213" s="465"/>
    </row>
    <row r="13214" spans="3:3" x14ac:dyDescent="0.2">
      <c r="C13214" s="465"/>
    </row>
    <row r="13215" spans="3:3" x14ac:dyDescent="0.2">
      <c r="C13215" s="465"/>
    </row>
    <row r="13216" spans="3:3" x14ac:dyDescent="0.2">
      <c r="C13216" s="465"/>
    </row>
    <row r="13217" spans="3:3" x14ac:dyDescent="0.2">
      <c r="C13217" s="465"/>
    </row>
    <row r="13218" spans="3:3" x14ac:dyDescent="0.2">
      <c r="C13218" s="465"/>
    </row>
    <row r="13219" spans="3:3" x14ac:dyDescent="0.2">
      <c r="C13219" s="465"/>
    </row>
    <row r="13220" spans="3:3" x14ac:dyDescent="0.2">
      <c r="C13220" s="465"/>
    </row>
    <row r="13221" spans="3:3" x14ac:dyDescent="0.2">
      <c r="C13221" s="465"/>
    </row>
    <row r="13222" spans="3:3" x14ac:dyDescent="0.2">
      <c r="C13222" s="465"/>
    </row>
    <row r="13223" spans="3:3" x14ac:dyDescent="0.2">
      <c r="C13223" s="465"/>
    </row>
    <row r="13224" spans="3:3" x14ac:dyDescent="0.2">
      <c r="C13224" s="465"/>
    </row>
    <row r="13225" spans="3:3" x14ac:dyDescent="0.2">
      <c r="C13225" s="465"/>
    </row>
    <row r="13226" spans="3:3" x14ac:dyDescent="0.2">
      <c r="C13226" s="465"/>
    </row>
    <row r="13227" spans="3:3" x14ac:dyDescent="0.2">
      <c r="C13227" s="465"/>
    </row>
    <row r="13228" spans="3:3" x14ac:dyDescent="0.2">
      <c r="C13228" s="465"/>
    </row>
    <row r="13229" spans="3:3" x14ac:dyDescent="0.2">
      <c r="C13229" s="465"/>
    </row>
    <row r="13230" spans="3:3" x14ac:dyDescent="0.2">
      <c r="C13230" s="465"/>
    </row>
    <row r="13231" spans="3:3" x14ac:dyDescent="0.2">
      <c r="C13231" s="465"/>
    </row>
    <row r="13232" spans="3:3" x14ac:dyDescent="0.2">
      <c r="C13232" s="465"/>
    </row>
    <row r="13233" spans="3:3" x14ac:dyDescent="0.2">
      <c r="C13233" s="465"/>
    </row>
    <row r="13234" spans="3:3" x14ac:dyDescent="0.2">
      <c r="C13234" s="465"/>
    </row>
    <row r="13235" spans="3:3" x14ac:dyDescent="0.2">
      <c r="C13235" s="465"/>
    </row>
    <row r="13236" spans="3:3" x14ac:dyDescent="0.2">
      <c r="C13236" s="465"/>
    </row>
    <row r="13237" spans="3:3" x14ac:dyDescent="0.2">
      <c r="C13237" s="465"/>
    </row>
    <row r="13238" spans="3:3" x14ac:dyDescent="0.2">
      <c r="C13238" s="465"/>
    </row>
    <row r="13239" spans="3:3" x14ac:dyDescent="0.2">
      <c r="C13239" s="465"/>
    </row>
    <row r="13240" spans="3:3" x14ac:dyDescent="0.2">
      <c r="C13240" s="465"/>
    </row>
    <row r="13241" spans="3:3" x14ac:dyDescent="0.2">
      <c r="C13241" s="465"/>
    </row>
    <row r="13242" spans="3:3" x14ac:dyDescent="0.2">
      <c r="C13242" s="465"/>
    </row>
    <row r="13243" spans="3:3" x14ac:dyDescent="0.2">
      <c r="C13243" s="465"/>
    </row>
    <row r="13244" spans="3:3" x14ac:dyDescent="0.2">
      <c r="C13244" s="465"/>
    </row>
    <row r="13245" spans="3:3" x14ac:dyDescent="0.2">
      <c r="C13245" s="465"/>
    </row>
    <row r="13246" spans="3:3" x14ac:dyDescent="0.2">
      <c r="C13246" s="465"/>
    </row>
    <row r="13247" spans="3:3" x14ac:dyDescent="0.2">
      <c r="C13247" s="465"/>
    </row>
    <row r="13248" spans="3:3" x14ac:dyDescent="0.2">
      <c r="C13248" s="465"/>
    </row>
    <row r="13249" spans="3:3" x14ac:dyDescent="0.2">
      <c r="C13249" s="465"/>
    </row>
    <row r="13250" spans="3:3" x14ac:dyDescent="0.2">
      <c r="C13250" s="465"/>
    </row>
    <row r="13251" spans="3:3" x14ac:dyDescent="0.2">
      <c r="C13251" s="465"/>
    </row>
    <row r="13252" spans="3:3" x14ac:dyDescent="0.2">
      <c r="C13252" s="465"/>
    </row>
    <row r="13253" spans="3:3" x14ac:dyDescent="0.2">
      <c r="C13253" s="465"/>
    </row>
    <row r="13254" spans="3:3" x14ac:dyDescent="0.2">
      <c r="C13254" s="465"/>
    </row>
    <row r="13255" spans="3:3" x14ac:dyDescent="0.2">
      <c r="C13255" s="465"/>
    </row>
    <row r="13256" spans="3:3" x14ac:dyDescent="0.2">
      <c r="C13256" s="465"/>
    </row>
    <row r="13257" spans="3:3" x14ac:dyDescent="0.2">
      <c r="C13257" s="465"/>
    </row>
    <row r="13258" spans="3:3" x14ac:dyDescent="0.2">
      <c r="C13258" s="465"/>
    </row>
    <row r="13259" spans="3:3" x14ac:dyDescent="0.2">
      <c r="C13259" s="465"/>
    </row>
    <row r="13260" spans="3:3" x14ac:dyDescent="0.2">
      <c r="C13260" s="465"/>
    </row>
    <row r="13261" spans="3:3" x14ac:dyDescent="0.2">
      <c r="C13261" s="465"/>
    </row>
    <row r="13262" spans="3:3" x14ac:dyDescent="0.2">
      <c r="C13262" s="465"/>
    </row>
    <row r="13263" spans="3:3" x14ac:dyDescent="0.2">
      <c r="C13263" s="465"/>
    </row>
    <row r="13264" spans="3:3" x14ac:dyDescent="0.2">
      <c r="C13264" s="465"/>
    </row>
    <row r="13265" spans="3:3" x14ac:dyDescent="0.2">
      <c r="C13265" s="465"/>
    </row>
    <row r="13266" spans="3:3" x14ac:dyDescent="0.2">
      <c r="C13266" s="465"/>
    </row>
    <row r="13267" spans="3:3" x14ac:dyDescent="0.2">
      <c r="C13267" s="465"/>
    </row>
    <row r="13268" spans="3:3" x14ac:dyDescent="0.2">
      <c r="C13268" s="465"/>
    </row>
    <row r="13269" spans="3:3" x14ac:dyDescent="0.2">
      <c r="C13269" s="465"/>
    </row>
    <row r="13270" spans="3:3" x14ac:dyDescent="0.2">
      <c r="C13270" s="465"/>
    </row>
    <row r="13271" spans="3:3" x14ac:dyDescent="0.2">
      <c r="C13271" s="465"/>
    </row>
    <row r="13272" spans="3:3" x14ac:dyDescent="0.2">
      <c r="C13272" s="465"/>
    </row>
    <row r="13273" spans="3:3" x14ac:dyDescent="0.2">
      <c r="C13273" s="465"/>
    </row>
    <row r="13274" spans="3:3" x14ac:dyDescent="0.2">
      <c r="C13274" s="465"/>
    </row>
    <row r="13275" spans="3:3" x14ac:dyDescent="0.2">
      <c r="C13275" s="465"/>
    </row>
    <row r="13276" spans="3:3" x14ac:dyDescent="0.2">
      <c r="C13276" s="465"/>
    </row>
    <row r="13277" spans="3:3" x14ac:dyDescent="0.2">
      <c r="C13277" s="465"/>
    </row>
    <row r="13278" spans="3:3" x14ac:dyDescent="0.2">
      <c r="C13278" s="465"/>
    </row>
    <row r="13279" spans="3:3" x14ac:dyDescent="0.2">
      <c r="C13279" s="465"/>
    </row>
    <row r="13280" spans="3:3" x14ac:dyDescent="0.2">
      <c r="C13280" s="465"/>
    </row>
    <row r="13281" spans="3:3" x14ac:dyDescent="0.2">
      <c r="C13281" s="465"/>
    </row>
    <row r="13282" spans="3:3" x14ac:dyDescent="0.2">
      <c r="C13282" s="465"/>
    </row>
    <row r="13283" spans="3:3" x14ac:dyDescent="0.2">
      <c r="C13283" s="465"/>
    </row>
    <row r="13284" spans="3:3" x14ac:dyDescent="0.2">
      <c r="C13284" s="465"/>
    </row>
    <row r="13285" spans="3:3" x14ac:dyDescent="0.2">
      <c r="C13285" s="465"/>
    </row>
    <row r="13286" spans="3:3" x14ac:dyDescent="0.2">
      <c r="C13286" s="465"/>
    </row>
    <row r="13287" spans="3:3" x14ac:dyDescent="0.2">
      <c r="C13287" s="465"/>
    </row>
    <row r="13288" spans="3:3" x14ac:dyDescent="0.2">
      <c r="C13288" s="465"/>
    </row>
    <row r="13289" spans="3:3" x14ac:dyDescent="0.2">
      <c r="C13289" s="465"/>
    </row>
    <row r="13290" spans="3:3" x14ac:dyDescent="0.2">
      <c r="C13290" s="465"/>
    </row>
    <row r="13291" spans="3:3" x14ac:dyDescent="0.2">
      <c r="C13291" s="465"/>
    </row>
    <row r="13292" spans="3:3" x14ac:dyDescent="0.2">
      <c r="C13292" s="465"/>
    </row>
    <row r="13293" spans="3:3" x14ac:dyDescent="0.2">
      <c r="C13293" s="465"/>
    </row>
    <row r="13294" spans="3:3" x14ac:dyDescent="0.2">
      <c r="C13294" s="465"/>
    </row>
    <row r="13295" spans="3:3" x14ac:dyDescent="0.2">
      <c r="C13295" s="465"/>
    </row>
    <row r="13296" spans="3:3" x14ac:dyDescent="0.2">
      <c r="C13296" s="465"/>
    </row>
    <row r="13297" spans="3:3" x14ac:dyDescent="0.2">
      <c r="C13297" s="465"/>
    </row>
    <row r="13298" spans="3:3" x14ac:dyDescent="0.2">
      <c r="C13298" s="465"/>
    </row>
    <row r="13299" spans="3:3" x14ac:dyDescent="0.2">
      <c r="C13299" s="465"/>
    </row>
    <row r="13300" spans="3:3" x14ac:dyDescent="0.2">
      <c r="C13300" s="465"/>
    </row>
    <row r="13301" spans="3:3" x14ac:dyDescent="0.2">
      <c r="C13301" s="465"/>
    </row>
    <row r="13302" spans="3:3" x14ac:dyDescent="0.2">
      <c r="C13302" s="465"/>
    </row>
    <row r="13303" spans="3:3" x14ac:dyDescent="0.2">
      <c r="C13303" s="465"/>
    </row>
    <row r="13304" spans="3:3" x14ac:dyDescent="0.2">
      <c r="C13304" s="465"/>
    </row>
    <row r="13305" spans="3:3" x14ac:dyDescent="0.2">
      <c r="C13305" s="465"/>
    </row>
    <row r="13306" spans="3:3" x14ac:dyDescent="0.2">
      <c r="C13306" s="465"/>
    </row>
    <row r="13307" spans="3:3" x14ac:dyDescent="0.2">
      <c r="C13307" s="465"/>
    </row>
    <row r="13308" spans="3:3" x14ac:dyDescent="0.2">
      <c r="C13308" s="465"/>
    </row>
    <row r="13309" spans="3:3" x14ac:dyDescent="0.2">
      <c r="C13309" s="465"/>
    </row>
    <row r="13310" spans="3:3" x14ac:dyDescent="0.2">
      <c r="C13310" s="465"/>
    </row>
    <row r="13311" spans="3:3" x14ac:dyDescent="0.2">
      <c r="C13311" s="465"/>
    </row>
    <row r="13312" spans="3:3" x14ac:dyDescent="0.2">
      <c r="C13312" s="465"/>
    </row>
    <row r="13313" spans="3:3" x14ac:dyDescent="0.2">
      <c r="C13313" s="465"/>
    </row>
    <row r="13314" spans="3:3" x14ac:dyDescent="0.2">
      <c r="C13314" s="465"/>
    </row>
    <row r="13315" spans="3:3" x14ac:dyDescent="0.2">
      <c r="C13315" s="465"/>
    </row>
    <row r="13316" spans="3:3" x14ac:dyDescent="0.2">
      <c r="C13316" s="465"/>
    </row>
    <row r="13317" spans="3:3" x14ac:dyDescent="0.2">
      <c r="C13317" s="465"/>
    </row>
    <row r="13318" spans="3:3" x14ac:dyDescent="0.2">
      <c r="C13318" s="465"/>
    </row>
    <row r="13319" spans="3:3" x14ac:dyDescent="0.2">
      <c r="C13319" s="465"/>
    </row>
    <row r="13320" spans="3:3" x14ac:dyDescent="0.2">
      <c r="C13320" s="465"/>
    </row>
    <row r="13321" spans="3:3" x14ac:dyDescent="0.2">
      <c r="C13321" s="465"/>
    </row>
    <row r="13322" spans="3:3" x14ac:dyDescent="0.2">
      <c r="C13322" s="465"/>
    </row>
    <row r="13323" spans="3:3" x14ac:dyDescent="0.2">
      <c r="C13323" s="465"/>
    </row>
    <row r="13324" spans="3:3" x14ac:dyDescent="0.2">
      <c r="C13324" s="465"/>
    </row>
    <row r="13325" spans="3:3" x14ac:dyDescent="0.2">
      <c r="C13325" s="465"/>
    </row>
    <row r="13326" spans="3:3" x14ac:dyDescent="0.2">
      <c r="C13326" s="465"/>
    </row>
    <row r="13327" spans="3:3" x14ac:dyDescent="0.2">
      <c r="C13327" s="465"/>
    </row>
    <row r="13328" spans="3:3" x14ac:dyDescent="0.2">
      <c r="C13328" s="465"/>
    </row>
    <row r="13329" spans="3:3" x14ac:dyDescent="0.2">
      <c r="C13329" s="465"/>
    </row>
    <row r="13330" spans="3:3" x14ac:dyDescent="0.2">
      <c r="C13330" s="465"/>
    </row>
    <row r="13331" spans="3:3" x14ac:dyDescent="0.2">
      <c r="C13331" s="465"/>
    </row>
    <row r="13332" spans="3:3" x14ac:dyDescent="0.2">
      <c r="C13332" s="465"/>
    </row>
    <row r="13333" spans="3:3" x14ac:dyDescent="0.2">
      <c r="C13333" s="465"/>
    </row>
    <row r="13334" spans="3:3" x14ac:dyDescent="0.2">
      <c r="C13334" s="465"/>
    </row>
    <row r="13335" spans="3:3" x14ac:dyDescent="0.2">
      <c r="C13335" s="465"/>
    </row>
    <row r="13336" spans="3:3" x14ac:dyDescent="0.2">
      <c r="C13336" s="465"/>
    </row>
    <row r="13337" spans="3:3" x14ac:dyDescent="0.2">
      <c r="C13337" s="465"/>
    </row>
    <row r="13338" spans="3:3" x14ac:dyDescent="0.2">
      <c r="C13338" s="465"/>
    </row>
    <row r="13339" spans="3:3" x14ac:dyDescent="0.2">
      <c r="C13339" s="465"/>
    </row>
    <row r="13340" spans="3:3" x14ac:dyDescent="0.2">
      <c r="C13340" s="465"/>
    </row>
    <row r="13341" spans="3:3" x14ac:dyDescent="0.2">
      <c r="C13341" s="465"/>
    </row>
    <row r="13342" spans="3:3" x14ac:dyDescent="0.2">
      <c r="C13342" s="465"/>
    </row>
    <row r="13343" spans="3:3" x14ac:dyDescent="0.2">
      <c r="C13343" s="465"/>
    </row>
    <row r="13344" spans="3:3" x14ac:dyDescent="0.2">
      <c r="C13344" s="465"/>
    </row>
    <row r="13345" spans="3:3" x14ac:dyDescent="0.2">
      <c r="C13345" s="465"/>
    </row>
    <row r="13346" spans="3:3" x14ac:dyDescent="0.2">
      <c r="C13346" s="465"/>
    </row>
    <row r="13347" spans="3:3" x14ac:dyDescent="0.2">
      <c r="C13347" s="465"/>
    </row>
    <row r="13348" spans="3:3" x14ac:dyDescent="0.2">
      <c r="C13348" s="465"/>
    </row>
    <row r="13349" spans="3:3" x14ac:dyDescent="0.2">
      <c r="C13349" s="465"/>
    </row>
    <row r="13350" spans="3:3" x14ac:dyDescent="0.2">
      <c r="C13350" s="465"/>
    </row>
    <row r="13351" spans="3:3" x14ac:dyDescent="0.2">
      <c r="C13351" s="465"/>
    </row>
    <row r="13352" spans="3:3" x14ac:dyDescent="0.2">
      <c r="C13352" s="465"/>
    </row>
    <row r="13353" spans="3:3" x14ac:dyDescent="0.2">
      <c r="C13353" s="465"/>
    </row>
    <row r="13354" spans="3:3" x14ac:dyDescent="0.2">
      <c r="C13354" s="465"/>
    </row>
    <row r="13355" spans="3:3" x14ac:dyDescent="0.2">
      <c r="C13355" s="465"/>
    </row>
    <row r="13356" spans="3:3" x14ac:dyDescent="0.2">
      <c r="C13356" s="465"/>
    </row>
    <row r="13357" spans="3:3" x14ac:dyDescent="0.2">
      <c r="C13357" s="465"/>
    </row>
    <row r="13358" spans="3:3" x14ac:dyDescent="0.2">
      <c r="C13358" s="465"/>
    </row>
    <row r="13359" spans="3:3" x14ac:dyDescent="0.2">
      <c r="C13359" s="465"/>
    </row>
    <row r="13360" spans="3:3" x14ac:dyDescent="0.2">
      <c r="C13360" s="465"/>
    </row>
    <row r="13361" spans="3:3" x14ac:dyDescent="0.2">
      <c r="C13361" s="465"/>
    </row>
    <row r="13362" spans="3:3" x14ac:dyDescent="0.2">
      <c r="C13362" s="465"/>
    </row>
    <row r="13363" spans="3:3" x14ac:dyDescent="0.2">
      <c r="C13363" s="465"/>
    </row>
    <row r="13364" spans="3:3" x14ac:dyDescent="0.2">
      <c r="C13364" s="465"/>
    </row>
    <row r="13365" spans="3:3" x14ac:dyDescent="0.2">
      <c r="C13365" s="465"/>
    </row>
    <row r="13366" spans="3:3" x14ac:dyDescent="0.2">
      <c r="C13366" s="465"/>
    </row>
    <row r="13367" spans="3:3" x14ac:dyDescent="0.2">
      <c r="C13367" s="465"/>
    </row>
    <row r="13368" spans="3:3" x14ac:dyDescent="0.2">
      <c r="C13368" s="465"/>
    </row>
    <row r="13369" spans="3:3" x14ac:dyDescent="0.2">
      <c r="C13369" s="465"/>
    </row>
    <row r="13370" spans="3:3" x14ac:dyDescent="0.2">
      <c r="C13370" s="465"/>
    </row>
    <row r="13371" spans="3:3" x14ac:dyDescent="0.2">
      <c r="C13371" s="465"/>
    </row>
    <row r="13372" spans="3:3" x14ac:dyDescent="0.2">
      <c r="C13372" s="465"/>
    </row>
    <row r="13373" spans="3:3" x14ac:dyDescent="0.2">
      <c r="C13373" s="465"/>
    </row>
    <row r="13374" spans="3:3" x14ac:dyDescent="0.2">
      <c r="C13374" s="465"/>
    </row>
    <row r="13375" spans="3:3" x14ac:dyDescent="0.2">
      <c r="C13375" s="465"/>
    </row>
    <row r="13376" spans="3:3" x14ac:dyDescent="0.2">
      <c r="C13376" s="465"/>
    </row>
    <row r="13377" spans="3:3" x14ac:dyDescent="0.2">
      <c r="C13377" s="465"/>
    </row>
    <row r="13378" spans="3:3" x14ac:dyDescent="0.2">
      <c r="C13378" s="465"/>
    </row>
    <row r="13379" spans="3:3" x14ac:dyDescent="0.2">
      <c r="C13379" s="465"/>
    </row>
    <row r="13380" spans="3:3" x14ac:dyDescent="0.2">
      <c r="C13380" s="465"/>
    </row>
    <row r="13381" spans="3:3" x14ac:dyDescent="0.2">
      <c r="C13381" s="465"/>
    </row>
    <row r="13382" spans="3:3" x14ac:dyDescent="0.2">
      <c r="C13382" s="465"/>
    </row>
    <row r="13383" spans="3:3" x14ac:dyDescent="0.2">
      <c r="C13383" s="465"/>
    </row>
    <row r="13384" spans="3:3" x14ac:dyDescent="0.2">
      <c r="C13384" s="465"/>
    </row>
    <row r="13385" spans="3:3" x14ac:dyDescent="0.2">
      <c r="C13385" s="465"/>
    </row>
    <row r="13386" spans="3:3" x14ac:dyDescent="0.2">
      <c r="C13386" s="465"/>
    </row>
    <row r="13387" spans="3:3" x14ac:dyDescent="0.2">
      <c r="C13387" s="465"/>
    </row>
    <row r="13388" spans="3:3" x14ac:dyDescent="0.2">
      <c r="C13388" s="465"/>
    </row>
    <row r="13389" spans="3:3" x14ac:dyDescent="0.2">
      <c r="C13389" s="465"/>
    </row>
    <row r="13390" spans="3:3" x14ac:dyDescent="0.2">
      <c r="C13390" s="465"/>
    </row>
    <row r="13391" spans="3:3" x14ac:dyDescent="0.2">
      <c r="C13391" s="465"/>
    </row>
    <row r="13392" spans="3:3" x14ac:dyDescent="0.2">
      <c r="C13392" s="465"/>
    </row>
    <row r="13393" spans="3:3" x14ac:dyDescent="0.2">
      <c r="C13393" s="465"/>
    </row>
    <row r="13394" spans="3:3" x14ac:dyDescent="0.2">
      <c r="C13394" s="465"/>
    </row>
    <row r="13395" spans="3:3" x14ac:dyDescent="0.2">
      <c r="C13395" s="465"/>
    </row>
    <row r="13396" spans="3:3" x14ac:dyDescent="0.2">
      <c r="C13396" s="465"/>
    </row>
    <row r="13397" spans="3:3" x14ac:dyDescent="0.2">
      <c r="C13397" s="465"/>
    </row>
    <row r="13398" spans="3:3" x14ac:dyDescent="0.2">
      <c r="C13398" s="465"/>
    </row>
    <row r="13399" spans="3:3" x14ac:dyDescent="0.2">
      <c r="C13399" s="465"/>
    </row>
    <row r="13400" spans="3:3" x14ac:dyDescent="0.2">
      <c r="C13400" s="465"/>
    </row>
    <row r="13401" spans="3:3" x14ac:dyDescent="0.2">
      <c r="C13401" s="465"/>
    </row>
    <row r="13402" spans="3:3" x14ac:dyDescent="0.2">
      <c r="C13402" s="465"/>
    </row>
    <row r="13403" spans="3:3" x14ac:dyDescent="0.2">
      <c r="C13403" s="465"/>
    </row>
    <row r="13404" spans="3:3" x14ac:dyDescent="0.2">
      <c r="C13404" s="465"/>
    </row>
    <row r="13405" spans="3:3" x14ac:dyDescent="0.2">
      <c r="C13405" s="465"/>
    </row>
    <row r="13406" spans="3:3" x14ac:dyDescent="0.2">
      <c r="C13406" s="465"/>
    </row>
    <row r="13407" spans="3:3" x14ac:dyDescent="0.2">
      <c r="C13407" s="465"/>
    </row>
    <row r="13408" spans="3:3" x14ac:dyDescent="0.2">
      <c r="C13408" s="465"/>
    </row>
    <row r="13409" spans="3:3" x14ac:dyDescent="0.2">
      <c r="C13409" s="465"/>
    </row>
    <row r="13410" spans="3:3" x14ac:dyDescent="0.2">
      <c r="C13410" s="465"/>
    </row>
    <row r="13411" spans="3:3" x14ac:dyDescent="0.2">
      <c r="C13411" s="465"/>
    </row>
    <row r="13412" spans="3:3" x14ac:dyDescent="0.2">
      <c r="C13412" s="465"/>
    </row>
    <row r="13413" spans="3:3" x14ac:dyDescent="0.2">
      <c r="C13413" s="465"/>
    </row>
    <row r="13414" spans="3:3" x14ac:dyDescent="0.2">
      <c r="C13414" s="465"/>
    </row>
    <row r="13415" spans="3:3" x14ac:dyDescent="0.2">
      <c r="C13415" s="465"/>
    </row>
    <row r="13416" spans="3:3" x14ac:dyDescent="0.2">
      <c r="C13416" s="465"/>
    </row>
    <row r="13417" spans="3:3" x14ac:dyDescent="0.2">
      <c r="C13417" s="465"/>
    </row>
    <row r="13418" spans="3:3" x14ac:dyDescent="0.2">
      <c r="C13418" s="465"/>
    </row>
    <row r="13419" spans="3:3" x14ac:dyDescent="0.2">
      <c r="C13419" s="465"/>
    </row>
    <row r="13420" spans="3:3" x14ac:dyDescent="0.2">
      <c r="C13420" s="465"/>
    </row>
    <row r="13421" spans="3:3" x14ac:dyDescent="0.2">
      <c r="C13421" s="465"/>
    </row>
    <row r="13422" spans="3:3" x14ac:dyDescent="0.2">
      <c r="C13422" s="465"/>
    </row>
    <row r="13423" spans="3:3" x14ac:dyDescent="0.2">
      <c r="C13423" s="465"/>
    </row>
    <row r="13424" spans="3:3" x14ac:dyDescent="0.2">
      <c r="C13424" s="465"/>
    </row>
    <row r="13425" spans="3:3" x14ac:dyDescent="0.2">
      <c r="C13425" s="465"/>
    </row>
    <row r="13426" spans="3:3" x14ac:dyDescent="0.2">
      <c r="C13426" s="465"/>
    </row>
    <row r="13427" spans="3:3" x14ac:dyDescent="0.2">
      <c r="C13427" s="465"/>
    </row>
    <row r="13428" spans="3:3" x14ac:dyDescent="0.2">
      <c r="C13428" s="465"/>
    </row>
    <row r="13429" spans="3:3" x14ac:dyDescent="0.2">
      <c r="C13429" s="465"/>
    </row>
    <row r="13430" spans="3:3" x14ac:dyDescent="0.2">
      <c r="C13430" s="465"/>
    </row>
    <row r="13431" spans="3:3" x14ac:dyDescent="0.2">
      <c r="C13431" s="465"/>
    </row>
    <row r="13432" spans="3:3" x14ac:dyDescent="0.2">
      <c r="C13432" s="465"/>
    </row>
    <row r="13433" spans="3:3" x14ac:dyDescent="0.2">
      <c r="C13433" s="465"/>
    </row>
    <row r="13434" spans="3:3" x14ac:dyDescent="0.2">
      <c r="C13434" s="465"/>
    </row>
    <row r="13435" spans="3:3" x14ac:dyDescent="0.2">
      <c r="C13435" s="465"/>
    </row>
    <row r="13436" spans="3:3" x14ac:dyDescent="0.2">
      <c r="C13436" s="465"/>
    </row>
    <row r="13437" spans="3:3" x14ac:dyDescent="0.2">
      <c r="C13437" s="465"/>
    </row>
    <row r="13438" spans="3:3" x14ac:dyDescent="0.2">
      <c r="C13438" s="465"/>
    </row>
    <row r="13439" spans="3:3" x14ac:dyDescent="0.2">
      <c r="C13439" s="465"/>
    </row>
    <row r="13440" spans="3:3" x14ac:dyDescent="0.2">
      <c r="C13440" s="465"/>
    </row>
    <row r="13441" spans="3:3" x14ac:dyDescent="0.2">
      <c r="C13441" s="465"/>
    </row>
    <row r="13442" spans="3:3" x14ac:dyDescent="0.2">
      <c r="C13442" s="465"/>
    </row>
    <row r="13443" spans="3:3" x14ac:dyDescent="0.2">
      <c r="C13443" s="465"/>
    </row>
    <row r="13444" spans="3:3" x14ac:dyDescent="0.2">
      <c r="C13444" s="465"/>
    </row>
    <row r="13445" spans="3:3" x14ac:dyDescent="0.2">
      <c r="C13445" s="465"/>
    </row>
    <row r="13446" spans="3:3" x14ac:dyDescent="0.2">
      <c r="C13446" s="465"/>
    </row>
    <row r="13447" spans="3:3" x14ac:dyDescent="0.2">
      <c r="C13447" s="465"/>
    </row>
    <row r="13448" spans="3:3" x14ac:dyDescent="0.2">
      <c r="C13448" s="465"/>
    </row>
    <row r="13449" spans="3:3" x14ac:dyDescent="0.2">
      <c r="C13449" s="465"/>
    </row>
    <row r="13450" spans="3:3" x14ac:dyDescent="0.2">
      <c r="C13450" s="465"/>
    </row>
    <row r="13451" spans="3:3" x14ac:dyDescent="0.2">
      <c r="C13451" s="465"/>
    </row>
    <row r="13452" spans="3:3" x14ac:dyDescent="0.2">
      <c r="C13452" s="465"/>
    </row>
    <row r="13453" spans="3:3" x14ac:dyDescent="0.2">
      <c r="C13453" s="465"/>
    </row>
    <row r="13454" spans="3:3" x14ac:dyDescent="0.2">
      <c r="C13454" s="465"/>
    </row>
    <row r="13455" spans="3:3" x14ac:dyDescent="0.2">
      <c r="C13455" s="465"/>
    </row>
    <row r="13456" spans="3:3" x14ac:dyDescent="0.2">
      <c r="C13456" s="465"/>
    </row>
    <row r="13457" spans="3:3" x14ac:dyDescent="0.2">
      <c r="C13457" s="465"/>
    </row>
    <row r="13458" spans="3:3" x14ac:dyDescent="0.2">
      <c r="C13458" s="465"/>
    </row>
    <row r="13459" spans="3:3" x14ac:dyDescent="0.2">
      <c r="C13459" s="465"/>
    </row>
    <row r="13460" spans="3:3" x14ac:dyDescent="0.2">
      <c r="C13460" s="465"/>
    </row>
    <row r="13461" spans="3:3" x14ac:dyDescent="0.2">
      <c r="C13461" s="465"/>
    </row>
    <row r="13462" spans="3:3" x14ac:dyDescent="0.2">
      <c r="C13462" s="465"/>
    </row>
    <row r="13463" spans="3:3" x14ac:dyDescent="0.2">
      <c r="C13463" s="465"/>
    </row>
    <row r="13464" spans="3:3" x14ac:dyDescent="0.2">
      <c r="C13464" s="465"/>
    </row>
    <row r="13465" spans="3:3" x14ac:dyDescent="0.2">
      <c r="C13465" s="465"/>
    </row>
    <row r="13466" spans="3:3" x14ac:dyDescent="0.2">
      <c r="C13466" s="465"/>
    </row>
    <row r="13467" spans="3:3" x14ac:dyDescent="0.2">
      <c r="C13467" s="465"/>
    </row>
    <row r="13468" spans="3:3" x14ac:dyDescent="0.2">
      <c r="C13468" s="465"/>
    </row>
    <row r="13469" spans="3:3" x14ac:dyDescent="0.2">
      <c r="C13469" s="465"/>
    </row>
    <row r="13470" spans="3:3" x14ac:dyDescent="0.2">
      <c r="C13470" s="465"/>
    </row>
    <row r="13471" spans="3:3" x14ac:dyDescent="0.2">
      <c r="C13471" s="465"/>
    </row>
    <row r="13472" spans="3:3" x14ac:dyDescent="0.2">
      <c r="C13472" s="465"/>
    </row>
    <row r="13473" spans="3:3" x14ac:dyDescent="0.2">
      <c r="C13473" s="465"/>
    </row>
    <row r="13474" spans="3:3" x14ac:dyDescent="0.2">
      <c r="C13474" s="465"/>
    </row>
    <row r="13475" spans="3:3" x14ac:dyDescent="0.2">
      <c r="C13475" s="465"/>
    </row>
    <row r="13476" spans="3:3" x14ac:dyDescent="0.2">
      <c r="C13476" s="465"/>
    </row>
    <row r="13477" spans="3:3" x14ac:dyDescent="0.2">
      <c r="C13477" s="465"/>
    </row>
    <row r="13478" spans="3:3" x14ac:dyDescent="0.2">
      <c r="C13478" s="465"/>
    </row>
    <row r="13479" spans="3:3" x14ac:dyDescent="0.2">
      <c r="C13479" s="465"/>
    </row>
    <row r="13480" spans="3:3" x14ac:dyDescent="0.2">
      <c r="C13480" s="465"/>
    </row>
    <row r="13481" spans="3:3" x14ac:dyDescent="0.2">
      <c r="C13481" s="465"/>
    </row>
    <row r="13482" spans="3:3" x14ac:dyDescent="0.2">
      <c r="C13482" s="465"/>
    </row>
    <row r="13483" spans="3:3" x14ac:dyDescent="0.2">
      <c r="C13483" s="465"/>
    </row>
    <row r="13484" spans="3:3" x14ac:dyDescent="0.2">
      <c r="C13484" s="465"/>
    </row>
    <row r="13485" spans="3:3" x14ac:dyDescent="0.2">
      <c r="C13485" s="465"/>
    </row>
    <row r="13486" spans="3:3" x14ac:dyDescent="0.2">
      <c r="C13486" s="465"/>
    </row>
    <row r="13487" spans="3:3" x14ac:dyDescent="0.2">
      <c r="C13487" s="465"/>
    </row>
    <row r="13488" spans="3:3" x14ac:dyDescent="0.2">
      <c r="C13488" s="465"/>
    </row>
    <row r="13489" spans="3:3" x14ac:dyDescent="0.2">
      <c r="C13489" s="465"/>
    </row>
    <row r="13490" spans="3:3" x14ac:dyDescent="0.2">
      <c r="C13490" s="465"/>
    </row>
    <row r="13491" spans="3:3" x14ac:dyDescent="0.2">
      <c r="C13491" s="465"/>
    </row>
    <row r="13492" spans="3:3" x14ac:dyDescent="0.2">
      <c r="C13492" s="465"/>
    </row>
    <row r="13493" spans="3:3" x14ac:dyDescent="0.2">
      <c r="C13493" s="465"/>
    </row>
    <row r="13494" spans="3:3" x14ac:dyDescent="0.2">
      <c r="C13494" s="465"/>
    </row>
    <row r="13495" spans="3:3" x14ac:dyDescent="0.2">
      <c r="C13495" s="465"/>
    </row>
    <row r="13496" spans="3:3" x14ac:dyDescent="0.2">
      <c r="C13496" s="465"/>
    </row>
    <row r="13497" spans="3:3" x14ac:dyDescent="0.2">
      <c r="C13497" s="465"/>
    </row>
    <row r="13498" spans="3:3" x14ac:dyDescent="0.2">
      <c r="C13498" s="465"/>
    </row>
    <row r="13499" spans="3:3" x14ac:dyDescent="0.2">
      <c r="C13499" s="465"/>
    </row>
    <row r="13500" spans="3:3" x14ac:dyDescent="0.2">
      <c r="C13500" s="465"/>
    </row>
    <row r="13501" spans="3:3" x14ac:dyDescent="0.2">
      <c r="C13501" s="465"/>
    </row>
    <row r="13502" spans="3:3" x14ac:dyDescent="0.2">
      <c r="C13502" s="465"/>
    </row>
    <row r="13503" spans="3:3" x14ac:dyDescent="0.2">
      <c r="C13503" s="465"/>
    </row>
    <row r="13504" spans="3:3" x14ac:dyDescent="0.2">
      <c r="C13504" s="465"/>
    </row>
    <row r="13505" spans="3:3" x14ac:dyDescent="0.2">
      <c r="C13505" s="465"/>
    </row>
    <row r="13506" spans="3:3" x14ac:dyDescent="0.2">
      <c r="C13506" s="465"/>
    </row>
    <row r="13507" spans="3:3" x14ac:dyDescent="0.2">
      <c r="C13507" s="465"/>
    </row>
    <row r="13508" spans="3:3" x14ac:dyDescent="0.2">
      <c r="C13508" s="465"/>
    </row>
    <row r="13509" spans="3:3" x14ac:dyDescent="0.2">
      <c r="C13509" s="465"/>
    </row>
    <row r="13510" spans="3:3" x14ac:dyDescent="0.2">
      <c r="C13510" s="465"/>
    </row>
    <row r="13511" spans="3:3" x14ac:dyDescent="0.2">
      <c r="C13511" s="465"/>
    </row>
    <row r="13512" spans="3:3" x14ac:dyDescent="0.2">
      <c r="C13512" s="465"/>
    </row>
    <row r="13513" spans="3:3" x14ac:dyDescent="0.2">
      <c r="C13513" s="465"/>
    </row>
    <row r="13514" spans="3:3" x14ac:dyDescent="0.2">
      <c r="C13514" s="465"/>
    </row>
    <row r="13515" spans="3:3" x14ac:dyDescent="0.2">
      <c r="C13515" s="465"/>
    </row>
    <row r="13516" spans="3:3" x14ac:dyDescent="0.2">
      <c r="C13516" s="465"/>
    </row>
    <row r="13517" spans="3:3" x14ac:dyDescent="0.2">
      <c r="C13517" s="465"/>
    </row>
    <row r="13518" spans="3:3" x14ac:dyDescent="0.2">
      <c r="C13518" s="465"/>
    </row>
    <row r="13519" spans="3:3" x14ac:dyDescent="0.2">
      <c r="C13519" s="465"/>
    </row>
    <row r="13520" spans="3:3" x14ac:dyDescent="0.2">
      <c r="C13520" s="465"/>
    </row>
    <row r="13521" spans="3:3" x14ac:dyDescent="0.2">
      <c r="C13521" s="465"/>
    </row>
    <row r="13522" spans="3:3" x14ac:dyDescent="0.2">
      <c r="C13522" s="465"/>
    </row>
    <row r="13523" spans="3:3" x14ac:dyDescent="0.2">
      <c r="C13523" s="465"/>
    </row>
    <row r="13524" spans="3:3" x14ac:dyDescent="0.2">
      <c r="C13524" s="465"/>
    </row>
    <row r="13525" spans="3:3" x14ac:dyDescent="0.2">
      <c r="C13525" s="465"/>
    </row>
    <row r="13526" spans="3:3" x14ac:dyDescent="0.2">
      <c r="C13526" s="465"/>
    </row>
    <row r="13527" spans="3:3" x14ac:dyDescent="0.2">
      <c r="C13527" s="465"/>
    </row>
    <row r="13528" spans="3:3" x14ac:dyDescent="0.2">
      <c r="C13528" s="465"/>
    </row>
    <row r="13529" spans="3:3" x14ac:dyDescent="0.2">
      <c r="C13529" s="465"/>
    </row>
    <row r="13530" spans="3:3" x14ac:dyDescent="0.2">
      <c r="C13530" s="465"/>
    </row>
    <row r="13531" spans="3:3" x14ac:dyDescent="0.2">
      <c r="C13531" s="465"/>
    </row>
    <row r="13532" spans="3:3" x14ac:dyDescent="0.2">
      <c r="C13532" s="465"/>
    </row>
    <row r="13533" spans="3:3" x14ac:dyDescent="0.2">
      <c r="C13533" s="465"/>
    </row>
    <row r="13534" spans="3:3" x14ac:dyDescent="0.2">
      <c r="C13534" s="465"/>
    </row>
    <row r="13535" spans="3:3" x14ac:dyDescent="0.2">
      <c r="C13535" s="465"/>
    </row>
    <row r="13536" spans="3:3" x14ac:dyDescent="0.2">
      <c r="C13536" s="465"/>
    </row>
    <row r="13537" spans="3:3" x14ac:dyDescent="0.2">
      <c r="C13537" s="465"/>
    </row>
    <row r="13538" spans="3:3" x14ac:dyDescent="0.2">
      <c r="C13538" s="465"/>
    </row>
    <row r="13539" spans="3:3" x14ac:dyDescent="0.2">
      <c r="C13539" s="465"/>
    </row>
    <row r="13540" spans="3:3" x14ac:dyDescent="0.2">
      <c r="C13540" s="465"/>
    </row>
    <row r="13541" spans="3:3" x14ac:dyDescent="0.2">
      <c r="C13541" s="465"/>
    </row>
    <row r="13542" spans="3:3" x14ac:dyDescent="0.2">
      <c r="C13542" s="465"/>
    </row>
    <row r="13543" spans="3:3" x14ac:dyDescent="0.2">
      <c r="C13543" s="465"/>
    </row>
    <row r="13544" spans="3:3" x14ac:dyDescent="0.2">
      <c r="C13544" s="465"/>
    </row>
    <row r="13545" spans="3:3" x14ac:dyDescent="0.2">
      <c r="C13545" s="465"/>
    </row>
    <row r="13546" spans="3:3" x14ac:dyDescent="0.2">
      <c r="C13546" s="465"/>
    </row>
    <row r="13547" spans="3:3" x14ac:dyDescent="0.2">
      <c r="C13547" s="465"/>
    </row>
    <row r="13548" spans="3:3" x14ac:dyDescent="0.2">
      <c r="C13548" s="465"/>
    </row>
    <row r="13549" spans="3:3" x14ac:dyDescent="0.2">
      <c r="C13549" s="465"/>
    </row>
    <row r="13550" spans="3:3" x14ac:dyDescent="0.2">
      <c r="C13550" s="465"/>
    </row>
    <row r="13551" spans="3:3" x14ac:dyDescent="0.2">
      <c r="C13551" s="465"/>
    </row>
    <row r="13552" spans="3:3" x14ac:dyDescent="0.2">
      <c r="C13552" s="465"/>
    </row>
    <row r="13553" spans="3:3" x14ac:dyDescent="0.2">
      <c r="C13553" s="465"/>
    </row>
    <row r="13554" spans="3:3" x14ac:dyDescent="0.2">
      <c r="C13554" s="465"/>
    </row>
    <row r="13555" spans="3:3" x14ac:dyDescent="0.2">
      <c r="C13555" s="465"/>
    </row>
    <row r="13556" spans="3:3" x14ac:dyDescent="0.2">
      <c r="C13556" s="465"/>
    </row>
    <row r="13557" spans="3:3" x14ac:dyDescent="0.2">
      <c r="C13557" s="465"/>
    </row>
    <row r="13558" spans="3:3" x14ac:dyDescent="0.2">
      <c r="C13558" s="465"/>
    </row>
    <row r="13559" spans="3:3" x14ac:dyDescent="0.2">
      <c r="C13559" s="465"/>
    </row>
    <row r="13560" spans="3:3" x14ac:dyDescent="0.2">
      <c r="C13560" s="465"/>
    </row>
    <row r="13561" spans="3:3" x14ac:dyDescent="0.2">
      <c r="C13561" s="465"/>
    </row>
    <row r="13562" spans="3:3" x14ac:dyDescent="0.2">
      <c r="C13562" s="465"/>
    </row>
    <row r="13563" spans="3:3" x14ac:dyDescent="0.2">
      <c r="C13563" s="465"/>
    </row>
    <row r="13564" spans="3:3" x14ac:dyDescent="0.2">
      <c r="C13564" s="465"/>
    </row>
    <row r="13565" spans="3:3" x14ac:dyDescent="0.2">
      <c r="C13565" s="465"/>
    </row>
    <row r="13566" spans="3:3" x14ac:dyDescent="0.2">
      <c r="C13566" s="465"/>
    </row>
    <row r="13567" spans="3:3" x14ac:dyDescent="0.2">
      <c r="C13567" s="465"/>
    </row>
    <row r="13568" spans="3:3" x14ac:dyDescent="0.2">
      <c r="C13568" s="465"/>
    </row>
    <row r="13569" spans="3:3" x14ac:dyDescent="0.2">
      <c r="C13569" s="465"/>
    </row>
    <row r="13570" spans="3:3" x14ac:dyDescent="0.2">
      <c r="C13570" s="465"/>
    </row>
    <row r="13571" spans="3:3" x14ac:dyDescent="0.2">
      <c r="C13571" s="465"/>
    </row>
    <row r="13572" spans="3:3" x14ac:dyDescent="0.2">
      <c r="C13572" s="465"/>
    </row>
    <row r="13573" spans="3:3" x14ac:dyDescent="0.2">
      <c r="C13573" s="465"/>
    </row>
    <row r="13574" spans="3:3" x14ac:dyDescent="0.2">
      <c r="C13574" s="465"/>
    </row>
    <row r="13575" spans="3:3" x14ac:dyDescent="0.2">
      <c r="C13575" s="465"/>
    </row>
    <row r="13576" spans="3:3" x14ac:dyDescent="0.2">
      <c r="C13576" s="465"/>
    </row>
    <row r="13577" spans="3:3" x14ac:dyDescent="0.2">
      <c r="C13577" s="465"/>
    </row>
    <row r="13578" spans="3:3" x14ac:dyDescent="0.2">
      <c r="C13578" s="465"/>
    </row>
    <row r="13579" spans="3:3" x14ac:dyDescent="0.2">
      <c r="C13579" s="465"/>
    </row>
    <row r="13580" spans="3:3" x14ac:dyDescent="0.2">
      <c r="C13580" s="465"/>
    </row>
    <row r="13581" spans="3:3" x14ac:dyDescent="0.2">
      <c r="C13581" s="465"/>
    </row>
    <row r="13582" spans="3:3" x14ac:dyDescent="0.2">
      <c r="C13582" s="465"/>
    </row>
    <row r="13583" spans="3:3" x14ac:dyDescent="0.2">
      <c r="C13583" s="465"/>
    </row>
    <row r="13584" spans="3:3" x14ac:dyDescent="0.2">
      <c r="C13584" s="465"/>
    </row>
    <row r="13585" spans="3:3" x14ac:dyDescent="0.2">
      <c r="C13585" s="465"/>
    </row>
    <row r="13586" spans="3:3" x14ac:dyDescent="0.2">
      <c r="C13586" s="465"/>
    </row>
    <row r="13587" spans="3:3" x14ac:dyDescent="0.2">
      <c r="C13587" s="465"/>
    </row>
    <row r="13588" spans="3:3" x14ac:dyDescent="0.2">
      <c r="C13588" s="465"/>
    </row>
    <row r="13589" spans="3:3" x14ac:dyDescent="0.2">
      <c r="C13589" s="465"/>
    </row>
    <row r="13590" spans="3:3" x14ac:dyDescent="0.2">
      <c r="C13590" s="465"/>
    </row>
    <row r="13591" spans="3:3" x14ac:dyDescent="0.2">
      <c r="C13591" s="465"/>
    </row>
    <row r="13592" spans="3:3" x14ac:dyDescent="0.2">
      <c r="C13592" s="465"/>
    </row>
    <row r="13593" spans="3:3" x14ac:dyDescent="0.2">
      <c r="C13593" s="465"/>
    </row>
    <row r="13594" spans="3:3" x14ac:dyDescent="0.2">
      <c r="C13594" s="465"/>
    </row>
    <row r="13595" spans="3:3" x14ac:dyDescent="0.2">
      <c r="C13595" s="465"/>
    </row>
    <row r="13596" spans="3:3" x14ac:dyDescent="0.2">
      <c r="C13596" s="465"/>
    </row>
    <row r="13597" spans="3:3" x14ac:dyDescent="0.2">
      <c r="C13597" s="465"/>
    </row>
    <row r="13598" spans="3:3" x14ac:dyDescent="0.2">
      <c r="C13598" s="465"/>
    </row>
    <row r="13599" spans="3:3" x14ac:dyDescent="0.2">
      <c r="C13599" s="465"/>
    </row>
    <row r="13600" spans="3:3" x14ac:dyDescent="0.2">
      <c r="C13600" s="465"/>
    </row>
    <row r="13601" spans="3:3" x14ac:dyDescent="0.2">
      <c r="C13601" s="465"/>
    </row>
    <row r="13602" spans="3:3" x14ac:dyDescent="0.2">
      <c r="C13602" s="465"/>
    </row>
    <row r="13603" spans="3:3" x14ac:dyDescent="0.2">
      <c r="C13603" s="465"/>
    </row>
    <row r="13604" spans="3:3" x14ac:dyDescent="0.2">
      <c r="C13604" s="465"/>
    </row>
    <row r="13605" spans="3:3" x14ac:dyDescent="0.2">
      <c r="C13605" s="465"/>
    </row>
    <row r="13606" spans="3:3" x14ac:dyDescent="0.2">
      <c r="C13606" s="465"/>
    </row>
    <row r="13607" spans="3:3" x14ac:dyDescent="0.2">
      <c r="C13607" s="465"/>
    </row>
    <row r="13608" spans="3:3" x14ac:dyDescent="0.2">
      <c r="C13608" s="465"/>
    </row>
    <row r="13609" spans="3:3" x14ac:dyDescent="0.2">
      <c r="C13609" s="465"/>
    </row>
    <row r="13610" spans="3:3" x14ac:dyDescent="0.2">
      <c r="C13610" s="465"/>
    </row>
    <row r="13611" spans="3:3" x14ac:dyDescent="0.2">
      <c r="C13611" s="465"/>
    </row>
    <row r="13612" spans="3:3" x14ac:dyDescent="0.2">
      <c r="C13612" s="465"/>
    </row>
    <row r="13613" spans="3:3" x14ac:dyDescent="0.2">
      <c r="C13613" s="465"/>
    </row>
    <row r="13614" spans="3:3" x14ac:dyDescent="0.2">
      <c r="C13614" s="465"/>
    </row>
    <row r="13615" spans="3:3" x14ac:dyDescent="0.2">
      <c r="C13615" s="465"/>
    </row>
    <row r="13616" spans="3:3" x14ac:dyDescent="0.2">
      <c r="C13616" s="465"/>
    </row>
    <row r="13617" spans="3:3" x14ac:dyDescent="0.2">
      <c r="C13617" s="465"/>
    </row>
    <row r="13618" spans="3:3" x14ac:dyDescent="0.2">
      <c r="C13618" s="465"/>
    </row>
    <row r="13619" spans="3:3" x14ac:dyDescent="0.2">
      <c r="C13619" s="465"/>
    </row>
    <row r="13620" spans="3:3" x14ac:dyDescent="0.2">
      <c r="C13620" s="465"/>
    </row>
    <row r="13621" spans="3:3" x14ac:dyDescent="0.2">
      <c r="C13621" s="465"/>
    </row>
    <row r="13622" spans="3:3" x14ac:dyDescent="0.2">
      <c r="C13622" s="465"/>
    </row>
    <row r="13623" spans="3:3" x14ac:dyDescent="0.2">
      <c r="C13623" s="465"/>
    </row>
    <row r="13624" spans="3:3" x14ac:dyDescent="0.2">
      <c r="C13624" s="465"/>
    </row>
    <row r="13625" spans="3:3" x14ac:dyDescent="0.2">
      <c r="C13625" s="465"/>
    </row>
    <row r="13626" spans="3:3" x14ac:dyDescent="0.2">
      <c r="C13626" s="465"/>
    </row>
    <row r="13627" spans="3:3" x14ac:dyDescent="0.2">
      <c r="C13627" s="465"/>
    </row>
    <row r="13628" spans="3:3" x14ac:dyDescent="0.2">
      <c r="C13628" s="465"/>
    </row>
    <row r="13629" spans="3:3" x14ac:dyDescent="0.2">
      <c r="C13629" s="465"/>
    </row>
    <row r="13630" spans="3:3" x14ac:dyDescent="0.2">
      <c r="C13630" s="465"/>
    </row>
    <row r="13631" spans="3:3" x14ac:dyDescent="0.2">
      <c r="C13631" s="465"/>
    </row>
    <row r="13632" spans="3:3" x14ac:dyDescent="0.2">
      <c r="C13632" s="465"/>
    </row>
    <row r="13633" spans="3:3" x14ac:dyDescent="0.2">
      <c r="C13633" s="465"/>
    </row>
    <row r="13634" spans="3:3" x14ac:dyDescent="0.2">
      <c r="C13634" s="465"/>
    </row>
    <row r="13635" spans="3:3" x14ac:dyDescent="0.2">
      <c r="C13635" s="465"/>
    </row>
    <row r="13636" spans="3:3" x14ac:dyDescent="0.2">
      <c r="C13636" s="465"/>
    </row>
    <row r="13637" spans="3:3" x14ac:dyDescent="0.2">
      <c r="C13637" s="465"/>
    </row>
    <row r="13638" spans="3:3" x14ac:dyDescent="0.2">
      <c r="C13638" s="465"/>
    </row>
    <row r="13639" spans="3:3" x14ac:dyDescent="0.2">
      <c r="C13639" s="465"/>
    </row>
    <row r="13640" spans="3:3" x14ac:dyDescent="0.2">
      <c r="C13640" s="465"/>
    </row>
    <row r="13641" spans="3:3" x14ac:dyDescent="0.2">
      <c r="C13641" s="465"/>
    </row>
    <row r="13642" spans="3:3" x14ac:dyDescent="0.2">
      <c r="C13642" s="465"/>
    </row>
    <row r="13643" spans="3:3" x14ac:dyDescent="0.2">
      <c r="C13643" s="465"/>
    </row>
    <row r="13644" spans="3:3" x14ac:dyDescent="0.2">
      <c r="C13644" s="465"/>
    </row>
    <row r="13645" spans="3:3" x14ac:dyDescent="0.2">
      <c r="C13645" s="465"/>
    </row>
    <row r="13646" spans="3:3" x14ac:dyDescent="0.2">
      <c r="C13646" s="465"/>
    </row>
    <row r="13647" spans="3:3" x14ac:dyDescent="0.2">
      <c r="C13647" s="465"/>
    </row>
    <row r="13648" spans="3:3" x14ac:dyDescent="0.2">
      <c r="C13648" s="465"/>
    </row>
    <row r="13649" spans="3:3" x14ac:dyDescent="0.2">
      <c r="C13649" s="465"/>
    </row>
    <row r="13650" spans="3:3" x14ac:dyDescent="0.2">
      <c r="C13650" s="465"/>
    </row>
    <row r="13651" spans="3:3" x14ac:dyDescent="0.2">
      <c r="C13651" s="465"/>
    </row>
    <row r="13652" spans="3:3" x14ac:dyDescent="0.2">
      <c r="C13652" s="465"/>
    </row>
    <row r="13653" spans="3:3" x14ac:dyDescent="0.2">
      <c r="C13653" s="465"/>
    </row>
    <row r="13654" spans="3:3" x14ac:dyDescent="0.2">
      <c r="C13654" s="465"/>
    </row>
    <row r="13655" spans="3:3" x14ac:dyDescent="0.2">
      <c r="C13655" s="465"/>
    </row>
    <row r="13656" spans="3:3" x14ac:dyDescent="0.2">
      <c r="C13656" s="465"/>
    </row>
    <row r="13657" spans="3:3" x14ac:dyDescent="0.2">
      <c r="C13657" s="465"/>
    </row>
    <row r="13658" spans="3:3" x14ac:dyDescent="0.2">
      <c r="C13658" s="465"/>
    </row>
    <row r="13659" spans="3:3" x14ac:dyDescent="0.2">
      <c r="C13659" s="465"/>
    </row>
    <row r="13660" spans="3:3" x14ac:dyDescent="0.2">
      <c r="C13660" s="465"/>
    </row>
    <row r="13661" spans="3:3" x14ac:dyDescent="0.2">
      <c r="C13661" s="465"/>
    </row>
    <row r="13662" spans="3:3" x14ac:dyDescent="0.2">
      <c r="C13662" s="465"/>
    </row>
    <row r="13663" spans="3:3" x14ac:dyDescent="0.2">
      <c r="C13663" s="465"/>
    </row>
    <row r="13664" spans="3:3" x14ac:dyDescent="0.2">
      <c r="C13664" s="465"/>
    </row>
    <row r="13665" spans="3:3" x14ac:dyDescent="0.2">
      <c r="C13665" s="465"/>
    </row>
    <row r="13666" spans="3:3" x14ac:dyDescent="0.2">
      <c r="C13666" s="465"/>
    </row>
    <row r="13667" spans="3:3" x14ac:dyDescent="0.2">
      <c r="C13667" s="465"/>
    </row>
    <row r="13668" spans="3:3" x14ac:dyDescent="0.2">
      <c r="C13668" s="465"/>
    </row>
    <row r="13669" spans="3:3" x14ac:dyDescent="0.2">
      <c r="C13669" s="465"/>
    </row>
    <row r="13670" spans="3:3" x14ac:dyDescent="0.2">
      <c r="C13670" s="465"/>
    </row>
    <row r="13671" spans="3:3" x14ac:dyDescent="0.2">
      <c r="C13671" s="465"/>
    </row>
    <row r="13672" spans="3:3" x14ac:dyDescent="0.2">
      <c r="C13672" s="465"/>
    </row>
    <row r="13673" spans="3:3" x14ac:dyDescent="0.2">
      <c r="C13673" s="465"/>
    </row>
    <row r="13674" spans="3:3" x14ac:dyDescent="0.2">
      <c r="C13674" s="465"/>
    </row>
    <row r="13675" spans="3:3" x14ac:dyDescent="0.2">
      <c r="C13675" s="465"/>
    </row>
    <row r="13676" spans="3:3" x14ac:dyDescent="0.2">
      <c r="C13676" s="465"/>
    </row>
    <row r="13677" spans="3:3" x14ac:dyDescent="0.2">
      <c r="C13677" s="465"/>
    </row>
    <row r="13678" spans="3:3" x14ac:dyDescent="0.2">
      <c r="C13678" s="465"/>
    </row>
    <row r="13679" spans="3:3" x14ac:dyDescent="0.2">
      <c r="C13679" s="465"/>
    </row>
    <row r="13680" spans="3:3" x14ac:dyDescent="0.2">
      <c r="C13680" s="465"/>
    </row>
    <row r="13681" spans="3:3" x14ac:dyDescent="0.2">
      <c r="C13681" s="465"/>
    </row>
    <row r="13682" spans="3:3" x14ac:dyDescent="0.2">
      <c r="C13682" s="465"/>
    </row>
    <row r="13683" spans="3:3" x14ac:dyDescent="0.2">
      <c r="C13683" s="465"/>
    </row>
    <row r="13684" spans="3:3" x14ac:dyDescent="0.2">
      <c r="C13684" s="465"/>
    </row>
    <row r="13685" spans="3:3" x14ac:dyDescent="0.2">
      <c r="C13685" s="465"/>
    </row>
    <row r="13686" spans="3:3" x14ac:dyDescent="0.2">
      <c r="C13686" s="465"/>
    </row>
    <row r="13687" spans="3:3" x14ac:dyDescent="0.2">
      <c r="C13687" s="465"/>
    </row>
    <row r="13688" spans="3:3" x14ac:dyDescent="0.2">
      <c r="C13688" s="465"/>
    </row>
    <row r="13689" spans="3:3" x14ac:dyDescent="0.2">
      <c r="C13689" s="465"/>
    </row>
    <row r="13690" spans="3:3" x14ac:dyDescent="0.2">
      <c r="C13690" s="465"/>
    </row>
    <row r="13691" spans="3:3" x14ac:dyDescent="0.2">
      <c r="C13691" s="465"/>
    </row>
    <row r="13692" spans="3:3" x14ac:dyDescent="0.2">
      <c r="C13692" s="465"/>
    </row>
    <row r="13693" spans="3:3" x14ac:dyDescent="0.2">
      <c r="C13693" s="465"/>
    </row>
    <row r="13694" spans="3:3" x14ac:dyDescent="0.2">
      <c r="C13694" s="465"/>
    </row>
    <row r="13695" spans="3:3" x14ac:dyDescent="0.2">
      <c r="C13695" s="465"/>
    </row>
    <row r="13696" spans="3:3" x14ac:dyDescent="0.2">
      <c r="C13696" s="465"/>
    </row>
    <row r="13697" spans="3:3" x14ac:dyDescent="0.2">
      <c r="C13697" s="465"/>
    </row>
    <row r="13698" spans="3:3" x14ac:dyDescent="0.2">
      <c r="C13698" s="465"/>
    </row>
    <row r="13699" spans="3:3" x14ac:dyDescent="0.2">
      <c r="C13699" s="465"/>
    </row>
    <row r="13700" spans="3:3" x14ac:dyDescent="0.2">
      <c r="C13700" s="465"/>
    </row>
    <row r="13701" spans="3:3" x14ac:dyDescent="0.2">
      <c r="C13701" s="465"/>
    </row>
    <row r="13702" spans="3:3" x14ac:dyDescent="0.2">
      <c r="C13702" s="465"/>
    </row>
    <row r="13703" spans="3:3" x14ac:dyDescent="0.2">
      <c r="C13703" s="465"/>
    </row>
    <row r="13704" spans="3:3" x14ac:dyDescent="0.2">
      <c r="C13704" s="465"/>
    </row>
    <row r="13705" spans="3:3" x14ac:dyDescent="0.2">
      <c r="C13705" s="465"/>
    </row>
    <row r="13706" spans="3:3" x14ac:dyDescent="0.2">
      <c r="C13706" s="465"/>
    </row>
    <row r="13707" spans="3:3" x14ac:dyDescent="0.2">
      <c r="C13707" s="465"/>
    </row>
    <row r="13708" spans="3:3" x14ac:dyDescent="0.2">
      <c r="C13708" s="465"/>
    </row>
    <row r="13709" spans="3:3" x14ac:dyDescent="0.2">
      <c r="C13709" s="465"/>
    </row>
    <row r="13710" spans="3:3" x14ac:dyDescent="0.2">
      <c r="C13710" s="465"/>
    </row>
    <row r="13711" spans="3:3" x14ac:dyDescent="0.2">
      <c r="C13711" s="465"/>
    </row>
    <row r="13712" spans="3:3" x14ac:dyDescent="0.2">
      <c r="C13712" s="465"/>
    </row>
    <row r="13713" spans="3:3" x14ac:dyDescent="0.2">
      <c r="C13713" s="465"/>
    </row>
    <row r="13714" spans="3:3" x14ac:dyDescent="0.2">
      <c r="C13714" s="465"/>
    </row>
    <row r="13715" spans="3:3" x14ac:dyDescent="0.2">
      <c r="C13715" s="465"/>
    </row>
    <row r="13716" spans="3:3" x14ac:dyDescent="0.2">
      <c r="C13716" s="465"/>
    </row>
    <row r="13717" spans="3:3" x14ac:dyDescent="0.2">
      <c r="C13717" s="465"/>
    </row>
    <row r="13718" spans="3:3" x14ac:dyDescent="0.2">
      <c r="C13718" s="465"/>
    </row>
    <row r="13719" spans="3:3" x14ac:dyDescent="0.2">
      <c r="C13719" s="465"/>
    </row>
    <row r="13720" spans="3:3" x14ac:dyDescent="0.2">
      <c r="C13720" s="465"/>
    </row>
    <row r="13721" spans="3:3" x14ac:dyDescent="0.2">
      <c r="C13721" s="465"/>
    </row>
    <row r="13722" spans="3:3" x14ac:dyDescent="0.2">
      <c r="C13722" s="465"/>
    </row>
    <row r="13723" spans="3:3" x14ac:dyDescent="0.2">
      <c r="C13723" s="465"/>
    </row>
    <row r="13724" spans="3:3" x14ac:dyDescent="0.2">
      <c r="C13724" s="465"/>
    </row>
    <row r="13725" spans="3:3" x14ac:dyDescent="0.2">
      <c r="C13725" s="465"/>
    </row>
    <row r="13726" spans="3:3" x14ac:dyDescent="0.2">
      <c r="C13726" s="465"/>
    </row>
    <row r="13727" spans="3:3" x14ac:dyDescent="0.2">
      <c r="C13727" s="465"/>
    </row>
    <row r="13728" spans="3:3" x14ac:dyDescent="0.2">
      <c r="C13728" s="465"/>
    </row>
    <row r="13729" spans="3:3" x14ac:dyDescent="0.2">
      <c r="C13729" s="465"/>
    </row>
    <row r="13730" spans="3:3" x14ac:dyDescent="0.2">
      <c r="C13730" s="465"/>
    </row>
    <row r="13731" spans="3:3" x14ac:dyDescent="0.2">
      <c r="C13731" s="465"/>
    </row>
    <row r="13732" spans="3:3" x14ac:dyDescent="0.2">
      <c r="C13732" s="465"/>
    </row>
    <row r="13733" spans="3:3" x14ac:dyDescent="0.2">
      <c r="C13733" s="465"/>
    </row>
    <row r="13734" spans="3:3" x14ac:dyDescent="0.2">
      <c r="C13734" s="465"/>
    </row>
    <row r="13735" spans="3:3" x14ac:dyDescent="0.2">
      <c r="C13735" s="465"/>
    </row>
    <row r="13736" spans="3:3" x14ac:dyDescent="0.2">
      <c r="C13736" s="465"/>
    </row>
    <row r="13737" spans="3:3" x14ac:dyDescent="0.2">
      <c r="C13737" s="465"/>
    </row>
    <row r="13738" spans="3:3" x14ac:dyDescent="0.2">
      <c r="C13738" s="465"/>
    </row>
    <row r="13739" spans="3:3" x14ac:dyDescent="0.2">
      <c r="C13739" s="465"/>
    </row>
    <row r="13740" spans="3:3" x14ac:dyDescent="0.2">
      <c r="C13740" s="465"/>
    </row>
    <row r="13741" spans="3:3" x14ac:dyDescent="0.2">
      <c r="C13741" s="465"/>
    </row>
    <row r="13742" spans="3:3" x14ac:dyDescent="0.2">
      <c r="C13742" s="465"/>
    </row>
    <row r="13743" spans="3:3" x14ac:dyDescent="0.2">
      <c r="C13743" s="465"/>
    </row>
    <row r="13744" spans="3:3" x14ac:dyDescent="0.2">
      <c r="C13744" s="465"/>
    </row>
    <row r="13745" spans="3:3" x14ac:dyDescent="0.2">
      <c r="C13745" s="465"/>
    </row>
    <row r="13746" spans="3:3" x14ac:dyDescent="0.2">
      <c r="C13746" s="465"/>
    </row>
    <row r="13747" spans="3:3" x14ac:dyDescent="0.2">
      <c r="C13747" s="465"/>
    </row>
    <row r="13748" spans="3:3" x14ac:dyDescent="0.2">
      <c r="C13748" s="465"/>
    </row>
    <row r="13749" spans="3:3" x14ac:dyDescent="0.2">
      <c r="C13749" s="465"/>
    </row>
    <row r="13750" spans="3:3" x14ac:dyDescent="0.2">
      <c r="C13750" s="465"/>
    </row>
    <row r="13751" spans="3:3" x14ac:dyDescent="0.2">
      <c r="C13751" s="465"/>
    </row>
    <row r="13752" spans="3:3" x14ac:dyDescent="0.2">
      <c r="C13752" s="465"/>
    </row>
    <row r="13753" spans="3:3" x14ac:dyDescent="0.2">
      <c r="C13753" s="465"/>
    </row>
    <row r="13754" spans="3:3" x14ac:dyDescent="0.2">
      <c r="C13754" s="465"/>
    </row>
    <row r="13755" spans="3:3" x14ac:dyDescent="0.2">
      <c r="C13755" s="465"/>
    </row>
    <row r="13756" spans="3:3" x14ac:dyDescent="0.2">
      <c r="C13756" s="465"/>
    </row>
    <row r="13757" spans="3:3" x14ac:dyDescent="0.2">
      <c r="C13757" s="465"/>
    </row>
    <row r="13758" spans="3:3" x14ac:dyDescent="0.2">
      <c r="C13758" s="465"/>
    </row>
    <row r="13759" spans="3:3" x14ac:dyDescent="0.2">
      <c r="C13759" s="465"/>
    </row>
    <row r="13760" spans="3:3" x14ac:dyDescent="0.2">
      <c r="C13760" s="465"/>
    </row>
    <row r="13761" spans="3:3" x14ac:dyDescent="0.2">
      <c r="C13761" s="465"/>
    </row>
    <row r="13762" spans="3:3" x14ac:dyDescent="0.2">
      <c r="C13762" s="465"/>
    </row>
    <row r="13763" spans="3:3" x14ac:dyDescent="0.2">
      <c r="C13763" s="465"/>
    </row>
    <row r="13764" spans="3:3" x14ac:dyDescent="0.2">
      <c r="C13764" s="465"/>
    </row>
    <row r="13765" spans="3:3" x14ac:dyDescent="0.2">
      <c r="C13765" s="465"/>
    </row>
    <row r="13766" spans="3:3" x14ac:dyDescent="0.2">
      <c r="C13766" s="465"/>
    </row>
    <row r="13767" spans="3:3" x14ac:dyDescent="0.2">
      <c r="C13767" s="465"/>
    </row>
    <row r="13768" spans="3:3" x14ac:dyDescent="0.2">
      <c r="C13768" s="465"/>
    </row>
    <row r="13769" spans="3:3" x14ac:dyDescent="0.2">
      <c r="C13769" s="465"/>
    </row>
    <row r="13770" spans="3:3" x14ac:dyDescent="0.2">
      <c r="C13770" s="465"/>
    </row>
    <row r="13771" spans="3:3" x14ac:dyDescent="0.2">
      <c r="C13771" s="465"/>
    </row>
    <row r="13772" spans="3:3" x14ac:dyDescent="0.2">
      <c r="C13772" s="465"/>
    </row>
    <row r="13773" spans="3:3" x14ac:dyDescent="0.2">
      <c r="C13773" s="465"/>
    </row>
    <row r="13774" spans="3:3" x14ac:dyDescent="0.2">
      <c r="C13774" s="465"/>
    </row>
    <row r="13775" spans="3:3" x14ac:dyDescent="0.2">
      <c r="C13775" s="465"/>
    </row>
    <row r="13776" spans="3:3" x14ac:dyDescent="0.2">
      <c r="C13776" s="465"/>
    </row>
    <row r="13777" spans="3:3" x14ac:dyDescent="0.2">
      <c r="C13777" s="465"/>
    </row>
    <row r="13778" spans="3:3" x14ac:dyDescent="0.2">
      <c r="C13778" s="465"/>
    </row>
    <row r="13779" spans="3:3" x14ac:dyDescent="0.2">
      <c r="C13779" s="465"/>
    </row>
    <row r="13780" spans="3:3" x14ac:dyDescent="0.2">
      <c r="C13780" s="465"/>
    </row>
    <row r="13781" spans="3:3" x14ac:dyDescent="0.2">
      <c r="C13781" s="465"/>
    </row>
    <row r="13782" spans="3:3" x14ac:dyDescent="0.2">
      <c r="C13782" s="465"/>
    </row>
    <row r="13783" spans="3:3" x14ac:dyDescent="0.2">
      <c r="C13783" s="465"/>
    </row>
    <row r="13784" spans="3:3" x14ac:dyDescent="0.2">
      <c r="C13784" s="465"/>
    </row>
    <row r="13785" spans="3:3" x14ac:dyDescent="0.2">
      <c r="C13785" s="465"/>
    </row>
    <row r="13786" spans="3:3" x14ac:dyDescent="0.2">
      <c r="C13786" s="465"/>
    </row>
    <row r="13787" spans="3:3" x14ac:dyDescent="0.2">
      <c r="C13787" s="465"/>
    </row>
    <row r="13788" spans="3:3" x14ac:dyDescent="0.2">
      <c r="C13788" s="465"/>
    </row>
    <row r="13789" spans="3:3" x14ac:dyDescent="0.2">
      <c r="C13789" s="465"/>
    </row>
    <row r="13790" spans="3:3" x14ac:dyDescent="0.2">
      <c r="C13790" s="465"/>
    </row>
    <row r="13791" spans="3:3" x14ac:dyDescent="0.2">
      <c r="C13791" s="465"/>
    </row>
    <row r="13792" spans="3:3" x14ac:dyDescent="0.2">
      <c r="C13792" s="465"/>
    </row>
    <row r="13793" spans="3:3" x14ac:dyDescent="0.2">
      <c r="C13793" s="465"/>
    </row>
    <row r="13794" spans="3:3" x14ac:dyDescent="0.2">
      <c r="C13794" s="465"/>
    </row>
    <row r="13795" spans="3:3" x14ac:dyDescent="0.2">
      <c r="C13795" s="465"/>
    </row>
    <row r="13796" spans="3:3" x14ac:dyDescent="0.2">
      <c r="C13796" s="465"/>
    </row>
    <row r="13797" spans="3:3" x14ac:dyDescent="0.2">
      <c r="C13797" s="465"/>
    </row>
    <row r="13798" spans="3:3" x14ac:dyDescent="0.2">
      <c r="C13798" s="465"/>
    </row>
    <row r="13799" spans="3:3" x14ac:dyDescent="0.2">
      <c r="C13799" s="465"/>
    </row>
    <row r="13800" spans="3:3" x14ac:dyDescent="0.2">
      <c r="C13800" s="465"/>
    </row>
    <row r="13801" spans="3:3" x14ac:dyDescent="0.2">
      <c r="C13801" s="465"/>
    </row>
    <row r="13802" spans="3:3" x14ac:dyDescent="0.2">
      <c r="C13802" s="465"/>
    </row>
    <row r="13803" spans="3:3" x14ac:dyDescent="0.2">
      <c r="C13803" s="465"/>
    </row>
    <row r="13804" spans="3:3" x14ac:dyDescent="0.2">
      <c r="C13804" s="465"/>
    </row>
    <row r="13805" spans="3:3" x14ac:dyDescent="0.2">
      <c r="C13805" s="465"/>
    </row>
    <row r="13806" spans="3:3" x14ac:dyDescent="0.2">
      <c r="C13806" s="465"/>
    </row>
    <row r="13807" spans="3:3" x14ac:dyDescent="0.2">
      <c r="C13807" s="465"/>
    </row>
    <row r="13808" spans="3:3" x14ac:dyDescent="0.2">
      <c r="C13808" s="465"/>
    </row>
    <row r="13809" spans="3:3" x14ac:dyDescent="0.2">
      <c r="C13809" s="465"/>
    </row>
    <row r="13810" spans="3:3" x14ac:dyDescent="0.2">
      <c r="C13810" s="465"/>
    </row>
    <row r="13811" spans="3:3" x14ac:dyDescent="0.2">
      <c r="C13811" s="465"/>
    </row>
    <row r="13812" spans="3:3" x14ac:dyDescent="0.2">
      <c r="C13812" s="465"/>
    </row>
    <row r="13813" spans="3:3" x14ac:dyDescent="0.2">
      <c r="C13813" s="465"/>
    </row>
    <row r="13814" spans="3:3" x14ac:dyDescent="0.2">
      <c r="C13814" s="465"/>
    </row>
    <row r="13815" spans="3:3" x14ac:dyDescent="0.2">
      <c r="C13815" s="465"/>
    </row>
    <row r="13816" spans="3:3" x14ac:dyDescent="0.2">
      <c r="C13816" s="465"/>
    </row>
    <row r="13817" spans="3:3" x14ac:dyDescent="0.2">
      <c r="C13817" s="465"/>
    </row>
    <row r="13818" spans="3:3" x14ac:dyDescent="0.2">
      <c r="C13818" s="465"/>
    </row>
    <row r="13819" spans="3:3" x14ac:dyDescent="0.2">
      <c r="C13819" s="465"/>
    </row>
    <row r="13820" spans="3:3" x14ac:dyDescent="0.2">
      <c r="C13820" s="465"/>
    </row>
    <row r="13821" spans="3:3" x14ac:dyDescent="0.2">
      <c r="C13821" s="465"/>
    </row>
    <row r="13822" spans="3:3" x14ac:dyDescent="0.2">
      <c r="C13822" s="465"/>
    </row>
    <row r="13823" spans="3:3" x14ac:dyDescent="0.2">
      <c r="C13823" s="465"/>
    </row>
    <row r="13824" spans="3:3" x14ac:dyDescent="0.2">
      <c r="C13824" s="465"/>
    </row>
    <row r="13825" spans="3:3" x14ac:dyDescent="0.2">
      <c r="C13825" s="465"/>
    </row>
    <row r="13826" spans="3:3" x14ac:dyDescent="0.2">
      <c r="C13826" s="465"/>
    </row>
    <row r="13827" spans="3:3" x14ac:dyDescent="0.2">
      <c r="C13827" s="465"/>
    </row>
    <row r="13828" spans="3:3" x14ac:dyDescent="0.2">
      <c r="C13828" s="465"/>
    </row>
    <row r="13829" spans="3:3" x14ac:dyDescent="0.2">
      <c r="C13829" s="465"/>
    </row>
    <row r="13830" spans="3:3" x14ac:dyDescent="0.2">
      <c r="C13830" s="465"/>
    </row>
    <row r="13831" spans="3:3" x14ac:dyDescent="0.2">
      <c r="C13831" s="465"/>
    </row>
    <row r="13832" spans="3:3" x14ac:dyDescent="0.2">
      <c r="C13832" s="465"/>
    </row>
    <row r="13833" spans="3:3" x14ac:dyDescent="0.2">
      <c r="C13833" s="465"/>
    </row>
    <row r="13834" spans="3:3" x14ac:dyDescent="0.2">
      <c r="C13834" s="465"/>
    </row>
    <row r="13835" spans="3:3" x14ac:dyDescent="0.2">
      <c r="C13835" s="465"/>
    </row>
    <row r="13836" spans="3:3" x14ac:dyDescent="0.2">
      <c r="C13836" s="465"/>
    </row>
    <row r="13837" spans="3:3" x14ac:dyDescent="0.2">
      <c r="C13837" s="465"/>
    </row>
    <row r="13838" spans="3:3" x14ac:dyDescent="0.2">
      <c r="C13838" s="465"/>
    </row>
    <row r="13839" spans="3:3" x14ac:dyDescent="0.2">
      <c r="C13839" s="465"/>
    </row>
    <row r="13840" spans="3:3" x14ac:dyDescent="0.2">
      <c r="C13840" s="465"/>
    </row>
    <row r="13841" spans="3:3" x14ac:dyDescent="0.2">
      <c r="C13841" s="465"/>
    </row>
    <row r="13842" spans="3:3" x14ac:dyDescent="0.2">
      <c r="C13842" s="465"/>
    </row>
    <row r="13843" spans="3:3" x14ac:dyDescent="0.2">
      <c r="C13843" s="465"/>
    </row>
    <row r="13844" spans="3:3" x14ac:dyDescent="0.2">
      <c r="C13844" s="465"/>
    </row>
    <row r="13845" spans="3:3" x14ac:dyDescent="0.2">
      <c r="C13845" s="465"/>
    </row>
    <row r="13846" spans="3:3" x14ac:dyDescent="0.2">
      <c r="C13846" s="465"/>
    </row>
    <row r="13847" spans="3:3" x14ac:dyDescent="0.2">
      <c r="C13847" s="465"/>
    </row>
    <row r="13848" spans="3:3" x14ac:dyDescent="0.2">
      <c r="C13848" s="465"/>
    </row>
    <row r="13849" spans="3:3" x14ac:dyDescent="0.2">
      <c r="C13849" s="465"/>
    </row>
    <row r="13850" spans="3:3" x14ac:dyDescent="0.2">
      <c r="C13850" s="465"/>
    </row>
    <row r="13851" spans="3:3" x14ac:dyDescent="0.2">
      <c r="C13851" s="465"/>
    </row>
    <row r="13852" spans="3:3" x14ac:dyDescent="0.2">
      <c r="C13852" s="465"/>
    </row>
    <row r="13853" spans="3:3" x14ac:dyDescent="0.2">
      <c r="C13853" s="465"/>
    </row>
    <row r="13854" spans="3:3" x14ac:dyDescent="0.2">
      <c r="C13854" s="465"/>
    </row>
    <row r="13855" spans="3:3" x14ac:dyDescent="0.2">
      <c r="C13855" s="465"/>
    </row>
    <row r="13856" spans="3:3" x14ac:dyDescent="0.2">
      <c r="C13856" s="465"/>
    </row>
    <row r="13857" spans="3:3" x14ac:dyDescent="0.2">
      <c r="C13857" s="465"/>
    </row>
    <row r="13858" spans="3:3" x14ac:dyDescent="0.2">
      <c r="C13858" s="465"/>
    </row>
    <row r="13859" spans="3:3" x14ac:dyDescent="0.2">
      <c r="C13859" s="465"/>
    </row>
    <row r="13860" spans="3:3" x14ac:dyDescent="0.2">
      <c r="C13860" s="465"/>
    </row>
    <row r="13861" spans="3:3" x14ac:dyDescent="0.2">
      <c r="C13861" s="465"/>
    </row>
    <row r="13862" spans="3:3" x14ac:dyDescent="0.2">
      <c r="C13862" s="465"/>
    </row>
    <row r="13863" spans="3:3" x14ac:dyDescent="0.2">
      <c r="C13863" s="465"/>
    </row>
    <row r="13864" spans="3:3" x14ac:dyDescent="0.2">
      <c r="C13864" s="465"/>
    </row>
    <row r="13865" spans="3:3" x14ac:dyDescent="0.2">
      <c r="C13865" s="465"/>
    </row>
    <row r="13866" spans="3:3" x14ac:dyDescent="0.2">
      <c r="C13866" s="465"/>
    </row>
    <row r="13867" spans="3:3" x14ac:dyDescent="0.2">
      <c r="C13867" s="465"/>
    </row>
    <row r="13868" spans="3:3" x14ac:dyDescent="0.2">
      <c r="C13868" s="465"/>
    </row>
    <row r="13869" spans="3:3" x14ac:dyDescent="0.2">
      <c r="C13869" s="465"/>
    </row>
    <row r="13870" spans="3:3" x14ac:dyDescent="0.2">
      <c r="C13870" s="465"/>
    </row>
    <row r="13871" spans="3:3" x14ac:dyDescent="0.2">
      <c r="C13871" s="465"/>
    </row>
    <row r="13872" spans="3:3" x14ac:dyDescent="0.2">
      <c r="C13872" s="465"/>
    </row>
    <row r="13873" spans="3:3" x14ac:dyDescent="0.2">
      <c r="C13873" s="465"/>
    </row>
    <row r="13874" spans="3:3" x14ac:dyDescent="0.2">
      <c r="C13874" s="465"/>
    </row>
    <row r="13875" spans="3:3" x14ac:dyDescent="0.2">
      <c r="C13875" s="465"/>
    </row>
    <row r="13876" spans="3:3" x14ac:dyDescent="0.2">
      <c r="C13876" s="465"/>
    </row>
    <row r="13877" spans="3:3" x14ac:dyDescent="0.2">
      <c r="C13877" s="465"/>
    </row>
    <row r="13878" spans="3:3" x14ac:dyDescent="0.2">
      <c r="C13878" s="465"/>
    </row>
    <row r="13879" spans="3:3" x14ac:dyDescent="0.2">
      <c r="C13879" s="465"/>
    </row>
    <row r="13880" spans="3:3" x14ac:dyDescent="0.2">
      <c r="C13880" s="465"/>
    </row>
    <row r="13881" spans="3:3" x14ac:dyDescent="0.2">
      <c r="C13881" s="465"/>
    </row>
    <row r="13882" spans="3:3" x14ac:dyDescent="0.2">
      <c r="C13882" s="465"/>
    </row>
    <row r="13883" spans="3:3" x14ac:dyDescent="0.2">
      <c r="C13883" s="465"/>
    </row>
    <row r="13884" spans="3:3" x14ac:dyDescent="0.2">
      <c r="C13884" s="465"/>
    </row>
    <row r="13885" spans="3:3" x14ac:dyDescent="0.2">
      <c r="C13885" s="465"/>
    </row>
    <row r="13886" spans="3:3" x14ac:dyDescent="0.2">
      <c r="C13886" s="465"/>
    </row>
    <row r="13887" spans="3:3" x14ac:dyDescent="0.2">
      <c r="C13887" s="465"/>
    </row>
    <row r="13888" spans="3:3" x14ac:dyDescent="0.2">
      <c r="C13888" s="465"/>
    </row>
    <row r="13889" spans="3:3" x14ac:dyDescent="0.2">
      <c r="C13889" s="465"/>
    </row>
    <row r="13890" spans="3:3" x14ac:dyDescent="0.2">
      <c r="C13890" s="465"/>
    </row>
    <row r="13891" spans="3:3" x14ac:dyDescent="0.2">
      <c r="C13891" s="465"/>
    </row>
    <row r="13892" spans="3:3" x14ac:dyDescent="0.2">
      <c r="C13892" s="465"/>
    </row>
    <row r="13893" spans="3:3" x14ac:dyDescent="0.2">
      <c r="C13893" s="465"/>
    </row>
    <row r="13894" spans="3:3" x14ac:dyDescent="0.2">
      <c r="C13894" s="465"/>
    </row>
    <row r="13895" spans="3:3" x14ac:dyDescent="0.2">
      <c r="C13895" s="465"/>
    </row>
    <row r="13896" spans="3:3" x14ac:dyDescent="0.2">
      <c r="C13896" s="465"/>
    </row>
    <row r="13897" spans="3:3" x14ac:dyDescent="0.2">
      <c r="C13897" s="465"/>
    </row>
    <row r="13898" spans="3:3" x14ac:dyDescent="0.2">
      <c r="C13898" s="465"/>
    </row>
    <row r="13899" spans="3:3" x14ac:dyDescent="0.2">
      <c r="C13899" s="465"/>
    </row>
    <row r="13900" spans="3:3" x14ac:dyDescent="0.2">
      <c r="C13900" s="465"/>
    </row>
    <row r="13901" spans="3:3" x14ac:dyDescent="0.2">
      <c r="C13901" s="465"/>
    </row>
    <row r="13902" spans="3:3" x14ac:dyDescent="0.2">
      <c r="C13902" s="465"/>
    </row>
    <row r="13903" spans="3:3" x14ac:dyDescent="0.2">
      <c r="C13903" s="465"/>
    </row>
    <row r="13904" spans="3:3" x14ac:dyDescent="0.2">
      <c r="C13904" s="465"/>
    </row>
    <row r="13905" spans="3:3" x14ac:dyDescent="0.2">
      <c r="C13905" s="465"/>
    </row>
    <row r="13906" spans="3:3" x14ac:dyDescent="0.2">
      <c r="C13906" s="465"/>
    </row>
    <row r="13907" spans="3:3" x14ac:dyDescent="0.2">
      <c r="C13907" s="465"/>
    </row>
    <row r="13908" spans="3:3" x14ac:dyDescent="0.2">
      <c r="C13908" s="465"/>
    </row>
    <row r="13909" spans="3:3" x14ac:dyDescent="0.2">
      <c r="C13909" s="465"/>
    </row>
    <row r="13910" spans="3:3" x14ac:dyDescent="0.2">
      <c r="C13910" s="465"/>
    </row>
    <row r="13911" spans="3:3" x14ac:dyDescent="0.2">
      <c r="C13911" s="465"/>
    </row>
    <row r="13912" spans="3:3" x14ac:dyDescent="0.2">
      <c r="C13912" s="465"/>
    </row>
    <row r="13913" spans="3:3" x14ac:dyDescent="0.2">
      <c r="C13913" s="465"/>
    </row>
    <row r="13914" spans="3:3" x14ac:dyDescent="0.2">
      <c r="C13914" s="465"/>
    </row>
    <row r="13915" spans="3:3" x14ac:dyDescent="0.2">
      <c r="C13915" s="465"/>
    </row>
    <row r="13916" spans="3:3" x14ac:dyDescent="0.2">
      <c r="C13916" s="465"/>
    </row>
    <row r="13917" spans="3:3" x14ac:dyDescent="0.2">
      <c r="C13917" s="465"/>
    </row>
    <row r="13918" spans="3:3" x14ac:dyDescent="0.2">
      <c r="C13918" s="465"/>
    </row>
    <row r="13919" spans="3:3" x14ac:dyDescent="0.2">
      <c r="C13919" s="465"/>
    </row>
    <row r="13920" spans="3:3" x14ac:dyDescent="0.2">
      <c r="C13920" s="465"/>
    </row>
    <row r="13921" spans="3:3" x14ac:dyDescent="0.2">
      <c r="C13921" s="465"/>
    </row>
    <row r="13922" spans="3:3" x14ac:dyDescent="0.2">
      <c r="C13922" s="465"/>
    </row>
    <row r="13923" spans="3:3" x14ac:dyDescent="0.2">
      <c r="C13923" s="465"/>
    </row>
    <row r="13924" spans="3:3" x14ac:dyDescent="0.2">
      <c r="C13924" s="465"/>
    </row>
    <row r="13925" spans="3:3" x14ac:dyDescent="0.2">
      <c r="C13925" s="465"/>
    </row>
    <row r="13926" spans="3:3" x14ac:dyDescent="0.2">
      <c r="C13926" s="465"/>
    </row>
    <row r="13927" spans="3:3" x14ac:dyDescent="0.2">
      <c r="C13927" s="465"/>
    </row>
    <row r="13928" spans="3:3" x14ac:dyDescent="0.2">
      <c r="C13928" s="465"/>
    </row>
    <row r="13929" spans="3:3" x14ac:dyDescent="0.2">
      <c r="C13929" s="465"/>
    </row>
    <row r="13930" spans="3:3" x14ac:dyDescent="0.2">
      <c r="C13930" s="465"/>
    </row>
    <row r="13931" spans="3:3" x14ac:dyDescent="0.2">
      <c r="C13931" s="465"/>
    </row>
    <row r="13932" spans="3:3" x14ac:dyDescent="0.2">
      <c r="C13932" s="465"/>
    </row>
    <row r="13933" spans="3:3" x14ac:dyDescent="0.2">
      <c r="C13933" s="465"/>
    </row>
    <row r="13934" spans="3:3" x14ac:dyDescent="0.2">
      <c r="C13934" s="465"/>
    </row>
    <row r="13935" spans="3:3" x14ac:dyDescent="0.2">
      <c r="C13935" s="465"/>
    </row>
    <row r="13936" spans="3:3" x14ac:dyDescent="0.2">
      <c r="C13936" s="465"/>
    </row>
    <row r="13937" spans="3:3" x14ac:dyDescent="0.2">
      <c r="C13937" s="465"/>
    </row>
    <row r="13938" spans="3:3" x14ac:dyDescent="0.2">
      <c r="C13938" s="465"/>
    </row>
    <row r="13939" spans="3:3" x14ac:dyDescent="0.2">
      <c r="C13939" s="465"/>
    </row>
    <row r="13940" spans="3:3" x14ac:dyDescent="0.2">
      <c r="C13940" s="465"/>
    </row>
    <row r="13941" spans="3:3" x14ac:dyDescent="0.2">
      <c r="C13941" s="465"/>
    </row>
    <row r="13942" spans="3:3" x14ac:dyDescent="0.2">
      <c r="C13942" s="465"/>
    </row>
    <row r="13943" spans="3:3" x14ac:dyDescent="0.2">
      <c r="C13943" s="465"/>
    </row>
    <row r="13944" spans="3:3" x14ac:dyDescent="0.2">
      <c r="C13944" s="465"/>
    </row>
    <row r="13945" spans="3:3" x14ac:dyDescent="0.2">
      <c r="C13945" s="465"/>
    </row>
    <row r="13946" spans="3:3" x14ac:dyDescent="0.2">
      <c r="C13946" s="465"/>
    </row>
    <row r="13947" spans="3:3" x14ac:dyDescent="0.2">
      <c r="C13947" s="465"/>
    </row>
    <row r="13948" spans="3:3" x14ac:dyDescent="0.2">
      <c r="C13948" s="465"/>
    </row>
    <row r="13949" spans="3:3" x14ac:dyDescent="0.2">
      <c r="C13949" s="465"/>
    </row>
    <row r="13950" spans="3:3" x14ac:dyDescent="0.2">
      <c r="C13950" s="465"/>
    </row>
    <row r="13951" spans="3:3" x14ac:dyDescent="0.2">
      <c r="C13951" s="465"/>
    </row>
    <row r="13952" spans="3:3" x14ac:dyDescent="0.2">
      <c r="C13952" s="465"/>
    </row>
    <row r="13953" spans="3:3" x14ac:dyDescent="0.2">
      <c r="C13953" s="465"/>
    </row>
    <row r="13954" spans="3:3" x14ac:dyDescent="0.2">
      <c r="C13954" s="465"/>
    </row>
    <row r="13955" spans="3:3" x14ac:dyDescent="0.2">
      <c r="C13955" s="465"/>
    </row>
    <row r="13956" spans="3:3" x14ac:dyDescent="0.2">
      <c r="C13956" s="465"/>
    </row>
    <row r="13957" spans="3:3" x14ac:dyDescent="0.2">
      <c r="C13957" s="465"/>
    </row>
    <row r="13958" spans="3:3" x14ac:dyDescent="0.2">
      <c r="C13958" s="465"/>
    </row>
    <row r="13959" spans="3:3" x14ac:dyDescent="0.2">
      <c r="C13959" s="465"/>
    </row>
    <row r="13960" spans="3:3" x14ac:dyDescent="0.2">
      <c r="C13960" s="465"/>
    </row>
    <row r="13961" spans="3:3" x14ac:dyDescent="0.2">
      <c r="C13961" s="465"/>
    </row>
    <row r="13962" spans="3:3" x14ac:dyDescent="0.2">
      <c r="C13962" s="465"/>
    </row>
    <row r="13963" spans="3:3" x14ac:dyDescent="0.2">
      <c r="C13963" s="465"/>
    </row>
    <row r="13964" spans="3:3" x14ac:dyDescent="0.2">
      <c r="C13964" s="465"/>
    </row>
    <row r="13965" spans="3:3" x14ac:dyDescent="0.2">
      <c r="C13965" s="465"/>
    </row>
    <row r="13966" spans="3:3" x14ac:dyDescent="0.2">
      <c r="C13966" s="465"/>
    </row>
    <row r="13967" spans="3:3" x14ac:dyDescent="0.2">
      <c r="C13967" s="465"/>
    </row>
    <row r="13968" spans="3:3" x14ac:dyDescent="0.2">
      <c r="C13968" s="465"/>
    </row>
    <row r="13969" spans="3:3" x14ac:dyDescent="0.2">
      <c r="C13969" s="465"/>
    </row>
    <row r="13970" spans="3:3" x14ac:dyDescent="0.2">
      <c r="C13970" s="465"/>
    </row>
    <row r="13971" spans="3:3" x14ac:dyDescent="0.2">
      <c r="C13971" s="465"/>
    </row>
    <row r="13972" spans="3:3" x14ac:dyDescent="0.2">
      <c r="C13972" s="465"/>
    </row>
    <row r="13973" spans="3:3" x14ac:dyDescent="0.2">
      <c r="C13973" s="465"/>
    </row>
    <row r="13974" spans="3:3" x14ac:dyDescent="0.2">
      <c r="C13974" s="465"/>
    </row>
    <row r="13975" spans="3:3" x14ac:dyDescent="0.2">
      <c r="C13975" s="465"/>
    </row>
    <row r="13976" spans="3:3" x14ac:dyDescent="0.2">
      <c r="C13976" s="465"/>
    </row>
    <row r="13977" spans="3:3" x14ac:dyDescent="0.2">
      <c r="C13977" s="465"/>
    </row>
    <row r="13978" spans="3:3" x14ac:dyDescent="0.2">
      <c r="C13978" s="465"/>
    </row>
    <row r="13979" spans="3:3" x14ac:dyDescent="0.2">
      <c r="C13979" s="465"/>
    </row>
    <row r="13980" spans="3:3" x14ac:dyDescent="0.2">
      <c r="C13980" s="465"/>
    </row>
    <row r="13981" spans="3:3" x14ac:dyDescent="0.2">
      <c r="C13981" s="465"/>
    </row>
    <row r="13982" spans="3:3" x14ac:dyDescent="0.2">
      <c r="C13982" s="465"/>
    </row>
    <row r="13983" spans="3:3" x14ac:dyDescent="0.2">
      <c r="C13983" s="465"/>
    </row>
    <row r="13984" spans="3:3" x14ac:dyDescent="0.2">
      <c r="C13984" s="465"/>
    </row>
    <row r="13985" spans="3:3" x14ac:dyDescent="0.2">
      <c r="C13985" s="465"/>
    </row>
    <row r="13986" spans="3:3" x14ac:dyDescent="0.2">
      <c r="C13986" s="465"/>
    </row>
    <row r="13987" spans="3:3" x14ac:dyDescent="0.2">
      <c r="C13987" s="465"/>
    </row>
    <row r="13988" spans="3:3" x14ac:dyDescent="0.2">
      <c r="C13988" s="465"/>
    </row>
    <row r="13989" spans="3:3" x14ac:dyDescent="0.2">
      <c r="C13989" s="465"/>
    </row>
    <row r="13990" spans="3:3" x14ac:dyDescent="0.2">
      <c r="C13990" s="465"/>
    </row>
    <row r="13991" spans="3:3" x14ac:dyDescent="0.2">
      <c r="C13991" s="465"/>
    </row>
    <row r="13992" spans="3:3" x14ac:dyDescent="0.2">
      <c r="C13992" s="465"/>
    </row>
    <row r="13993" spans="3:3" x14ac:dyDescent="0.2">
      <c r="C13993" s="465"/>
    </row>
    <row r="13994" spans="3:3" x14ac:dyDescent="0.2">
      <c r="C13994" s="465"/>
    </row>
    <row r="13995" spans="3:3" x14ac:dyDescent="0.2">
      <c r="C13995" s="465"/>
    </row>
    <row r="13996" spans="3:3" x14ac:dyDescent="0.2">
      <c r="C13996" s="465"/>
    </row>
    <row r="13997" spans="3:3" x14ac:dyDescent="0.2">
      <c r="C13997" s="465"/>
    </row>
    <row r="13998" spans="3:3" x14ac:dyDescent="0.2">
      <c r="C13998" s="465"/>
    </row>
    <row r="13999" spans="3:3" x14ac:dyDescent="0.2">
      <c r="C13999" s="465"/>
    </row>
    <row r="14000" spans="3:3" x14ac:dyDescent="0.2">
      <c r="C14000" s="465"/>
    </row>
    <row r="14001" spans="3:3" x14ac:dyDescent="0.2">
      <c r="C14001" s="465"/>
    </row>
    <row r="14002" spans="3:3" x14ac:dyDescent="0.2">
      <c r="C14002" s="465"/>
    </row>
    <row r="14003" spans="3:3" x14ac:dyDescent="0.2">
      <c r="C14003" s="465"/>
    </row>
    <row r="14004" spans="3:3" x14ac:dyDescent="0.2">
      <c r="C14004" s="465"/>
    </row>
    <row r="14005" spans="3:3" x14ac:dyDescent="0.2">
      <c r="C14005" s="465"/>
    </row>
    <row r="14006" spans="3:3" x14ac:dyDescent="0.2">
      <c r="C14006" s="465"/>
    </row>
    <row r="14007" spans="3:3" x14ac:dyDescent="0.2">
      <c r="C14007" s="465"/>
    </row>
    <row r="14008" spans="3:3" x14ac:dyDescent="0.2">
      <c r="C14008" s="465"/>
    </row>
    <row r="14009" spans="3:3" x14ac:dyDescent="0.2">
      <c r="C14009" s="465"/>
    </row>
    <row r="14010" spans="3:3" x14ac:dyDescent="0.2">
      <c r="C14010" s="465"/>
    </row>
    <row r="14011" spans="3:3" x14ac:dyDescent="0.2">
      <c r="C14011" s="465"/>
    </row>
    <row r="14012" spans="3:3" x14ac:dyDescent="0.2">
      <c r="C14012" s="465"/>
    </row>
    <row r="14013" spans="3:3" x14ac:dyDescent="0.2">
      <c r="C14013" s="465"/>
    </row>
    <row r="14014" spans="3:3" x14ac:dyDescent="0.2">
      <c r="C14014" s="465"/>
    </row>
    <row r="14015" spans="3:3" x14ac:dyDescent="0.2">
      <c r="C14015" s="465"/>
    </row>
    <row r="14016" spans="3:3" x14ac:dyDescent="0.2">
      <c r="C14016" s="465"/>
    </row>
    <row r="14017" spans="3:3" x14ac:dyDescent="0.2">
      <c r="C14017" s="465"/>
    </row>
    <row r="14018" spans="3:3" x14ac:dyDescent="0.2">
      <c r="C14018" s="465"/>
    </row>
    <row r="14019" spans="3:3" x14ac:dyDescent="0.2">
      <c r="C14019" s="465"/>
    </row>
    <row r="14020" spans="3:3" x14ac:dyDescent="0.2">
      <c r="C14020" s="465"/>
    </row>
    <row r="14021" spans="3:3" x14ac:dyDescent="0.2">
      <c r="C14021" s="465"/>
    </row>
    <row r="14022" spans="3:3" x14ac:dyDescent="0.2">
      <c r="C14022" s="465"/>
    </row>
    <row r="14023" spans="3:3" x14ac:dyDescent="0.2">
      <c r="C14023" s="465"/>
    </row>
    <row r="14024" spans="3:3" x14ac:dyDescent="0.2">
      <c r="C14024" s="465"/>
    </row>
    <row r="14025" spans="3:3" x14ac:dyDescent="0.2">
      <c r="C14025" s="465"/>
    </row>
    <row r="14026" spans="3:3" x14ac:dyDescent="0.2">
      <c r="C14026" s="465"/>
    </row>
    <row r="14027" spans="3:3" x14ac:dyDescent="0.2">
      <c r="C14027" s="465"/>
    </row>
    <row r="14028" spans="3:3" x14ac:dyDescent="0.2">
      <c r="C14028" s="465"/>
    </row>
    <row r="14029" spans="3:3" x14ac:dyDescent="0.2">
      <c r="C14029" s="465"/>
    </row>
    <row r="14030" spans="3:3" x14ac:dyDescent="0.2">
      <c r="C14030" s="465"/>
    </row>
    <row r="14031" spans="3:3" x14ac:dyDescent="0.2">
      <c r="C14031" s="465"/>
    </row>
    <row r="14032" spans="3:3" x14ac:dyDescent="0.2">
      <c r="C14032" s="465"/>
    </row>
    <row r="14033" spans="3:3" x14ac:dyDescent="0.2">
      <c r="C14033" s="465"/>
    </row>
    <row r="14034" spans="3:3" x14ac:dyDescent="0.2">
      <c r="C14034" s="465"/>
    </row>
    <row r="14035" spans="3:3" x14ac:dyDescent="0.2">
      <c r="C14035" s="465"/>
    </row>
    <row r="14036" spans="3:3" x14ac:dyDescent="0.2">
      <c r="C14036" s="465"/>
    </row>
    <row r="14037" spans="3:3" x14ac:dyDescent="0.2">
      <c r="C14037" s="465"/>
    </row>
    <row r="14038" spans="3:3" x14ac:dyDescent="0.2">
      <c r="C14038" s="465"/>
    </row>
    <row r="14039" spans="3:3" x14ac:dyDescent="0.2">
      <c r="C14039" s="465"/>
    </row>
    <row r="14040" spans="3:3" x14ac:dyDescent="0.2">
      <c r="C14040" s="465"/>
    </row>
    <row r="14041" spans="3:3" x14ac:dyDescent="0.2">
      <c r="C14041" s="465"/>
    </row>
    <row r="14042" spans="3:3" x14ac:dyDescent="0.2">
      <c r="C14042" s="465"/>
    </row>
    <row r="14043" spans="3:3" x14ac:dyDescent="0.2">
      <c r="C14043" s="465"/>
    </row>
    <row r="14044" spans="3:3" x14ac:dyDescent="0.2">
      <c r="C14044" s="465"/>
    </row>
    <row r="14045" spans="3:3" x14ac:dyDescent="0.2">
      <c r="C14045" s="465"/>
    </row>
    <row r="14046" spans="3:3" x14ac:dyDescent="0.2">
      <c r="C14046" s="465"/>
    </row>
    <row r="14047" spans="3:3" x14ac:dyDescent="0.2">
      <c r="C14047" s="465"/>
    </row>
    <row r="14048" spans="3:3" x14ac:dyDescent="0.2">
      <c r="C14048" s="465"/>
    </row>
    <row r="14049" spans="3:3" x14ac:dyDescent="0.2">
      <c r="C14049" s="465"/>
    </row>
    <row r="14050" spans="3:3" x14ac:dyDescent="0.2">
      <c r="C14050" s="465"/>
    </row>
    <row r="14051" spans="3:3" x14ac:dyDescent="0.2">
      <c r="C14051" s="465"/>
    </row>
    <row r="14052" spans="3:3" x14ac:dyDescent="0.2">
      <c r="C14052" s="465"/>
    </row>
    <row r="14053" spans="3:3" x14ac:dyDescent="0.2">
      <c r="C14053" s="465"/>
    </row>
    <row r="14054" spans="3:3" x14ac:dyDescent="0.2">
      <c r="C14054" s="465"/>
    </row>
    <row r="14055" spans="3:3" x14ac:dyDescent="0.2">
      <c r="C14055" s="465"/>
    </row>
    <row r="14056" spans="3:3" x14ac:dyDescent="0.2">
      <c r="C14056" s="465"/>
    </row>
    <row r="14057" spans="3:3" x14ac:dyDescent="0.2">
      <c r="C14057" s="465"/>
    </row>
    <row r="14058" spans="3:3" x14ac:dyDescent="0.2">
      <c r="C14058" s="465"/>
    </row>
    <row r="14059" spans="3:3" x14ac:dyDescent="0.2">
      <c r="C14059" s="465"/>
    </row>
    <row r="14060" spans="3:3" x14ac:dyDescent="0.2">
      <c r="C14060" s="465"/>
    </row>
    <row r="14061" spans="3:3" x14ac:dyDescent="0.2">
      <c r="C14061" s="465"/>
    </row>
    <row r="14062" spans="3:3" x14ac:dyDescent="0.2">
      <c r="C14062" s="465"/>
    </row>
    <row r="14063" spans="3:3" x14ac:dyDescent="0.2">
      <c r="C14063" s="465"/>
    </row>
    <row r="14064" spans="3:3" x14ac:dyDescent="0.2">
      <c r="C14064" s="465"/>
    </row>
    <row r="14065" spans="3:3" x14ac:dyDescent="0.2">
      <c r="C14065" s="465"/>
    </row>
    <row r="14066" spans="3:3" x14ac:dyDescent="0.2">
      <c r="C14066" s="465"/>
    </row>
    <row r="14067" spans="3:3" x14ac:dyDescent="0.2">
      <c r="C14067" s="465"/>
    </row>
    <row r="14068" spans="3:3" x14ac:dyDescent="0.2">
      <c r="C14068" s="465"/>
    </row>
    <row r="14069" spans="3:3" x14ac:dyDescent="0.2">
      <c r="C14069" s="465"/>
    </row>
    <row r="14070" spans="3:3" x14ac:dyDescent="0.2">
      <c r="C14070" s="465"/>
    </row>
    <row r="14071" spans="3:3" x14ac:dyDescent="0.2">
      <c r="C14071" s="465"/>
    </row>
    <row r="14072" spans="3:3" x14ac:dyDescent="0.2">
      <c r="C14072" s="465"/>
    </row>
    <row r="14073" spans="3:3" x14ac:dyDescent="0.2">
      <c r="C14073" s="465"/>
    </row>
    <row r="14074" spans="3:3" x14ac:dyDescent="0.2">
      <c r="C14074" s="465"/>
    </row>
    <row r="14075" spans="3:3" x14ac:dyDescent="0.2">
      <c r="C14075" s="465"/>
    </row>
    <row r="14076" spans="3:3" x14ac:dyDescent="0.2">
      <c r="C14076" s="465"/>
    </row>
    <row r="14077" spans="3:3" x14ac:dyDescent="0.2">
      <c r="C14077" s="465"/>
    </row>
    <row r="14078" spans="3:3" x14ac:dyDescent="0.2">
      <c r="C14078" s="465"/>
    </row>
    <row r="14079" spans="3:3" x14ac:dyDescent="0.2">
      <c r="C14079" s="465"/>
    </row>
    <row r="14080" spans="3:3" x14ac:dyDescent="0.2">
      <c r="C14080" s="465"/>
    </row>
    <row r="14081" spans="3:3" x14ac:dyDescent="0.2">
      <c r="C14081" s="465"/>
    </row>
    <row r="14082" spans="3:3" x14ac:dyDescent="0.2">
      <c r="C14082" s="465"/>
    </row>
    <row r="14083" spans="3:3" x14ac:dyDescent="0.2">
      <c r="C14083" s="465"/>
    </row>
    <row r="14084" spans="3:3" x14ac:dyDescent="0.2">
      <c r="C14084" s="465"/>
    </row>
    <row r="14085" spans="3:3" x14ac:dyDescent="0.2">
      <c r="C14085" s="465"/>
    </row>
    <row r="14086" spans="3:3" x14ac:dyDescent="0.2">
      <c r="C14086" s="465"/>
    </row>
    <row r="14087" spans="3:3" x14ac:dyDescent="0.2">
      <c r="C14087" s="465"/>
    </row>
    <row r="14088" spans="3:3" x14ac:dyDescent="0.2">
      <c r="C14088" s="465"/>
    </row>
    <row r="14089" spans="3:3" x14ac:dyDescent="0.2">
      <c r="C14089" s="465"/>
    </row>
    <row r="14090" spans="3:3" x14ac:dyDescent="0.2">
      <c r="C14090" s="465"/>
    </row>
    <row r="14091" spans="3:3" x14ac:dyDescent="0.2">
      <c r="C14091" s="465"/>
    </row>
    <row r="14092" spans="3:3" x14ac:dyDescent="0.2">
      <c r="C14092" s="465"/>
    </row>
    <row r="14093" spans="3:3" x14ac:dyDescent="0.2">
      <c r="C14093" s="465"/>
    </row>
    <row r="14094" spans="3:3" x14ac:dyDescent="0.2">
      <c r="C14094" s="465"/>
    </row>
    <row r="14095" spans="3:3" x14ac:dyDescent="0.2">
      <c r="C14095" s="465"/>
    </row>
    <row r="14096" spans="3:3" x14ac:dyDescent="0.2">
      <c r="C14096" s="465"/>
    </row>
    <row r="14097" spans="3:3" x14ac:dyDescent="0.2">
      <c r="C14097" s="465"/>
    </row>
    <row r="14098" spans="3:3" x14ac:dyDescent="0.2">
      <c r="C14098" s="465"/>
    </row>
    <row r="14099" spans="3:3" x14ac:dyDescent="0.2">
      <c r="C14099" s="465"/>
    </row>
    <row r="14100" spans="3:3" x14ac:dyDescent="0.2">
      <c r="C14100" s="465"/>
    </row>
    <row r="14101" spans="3:3" x14ac:dyDescent="0.2">
      <c r="C14101" s="465"/>
    </row>
    <row r="14102" spans="3:3" x14ac:dyDescent="0.2">
      <c r="C14102" s="465"/>
    </row>
    <row r="14103" spans="3:3" x14ac:dyDescent="0.2">
      <c r="C14103" s="465"/>
    </row>
    <row r="14104" spans="3:3" x14ac:dyDescent="0.2">
      <c r="C14104" s="465"/>
    </row>
    <row r="14105" spans="3:3" x14ac:dyDescent="0.2">
      <c r="C14105" s="465"/>
    </row>
    <row r="14106" spans="3:3" x14ac:dyDescent="0.2">
      <c r="C14106" s="465"/>
    </row>
    <row r="14107" spans="3:3" x14ac:dyDescent="0.2">
      <c r="C14107" s="465"/>
    </row>
    <row r="14108" spans="3:3" x14ac:dyDescent="0.2">
      <c r="C14108" s="465"/>
    </row>
    <row r="14109" spans="3:3" x14ac:dyDescent="0.2">
      <c r="C14109" s="465"/>
    </row>
    <row r="14110" spans="3:3" x14ac:dyDescent="0.2">
      <c r="C14110" s="465"/>
    </row>
    <row r="14111" spans="3:3" x14ac:dyDescent="0.2">
      <c r="C14111" s="465"/>
    </row>
    <row r="14112" spans="3:3" x14ac:dyDescent="0.2">
      <c r="C14112" s="465"/>
    </row>
    <row r="14113" spans="3:3" x14ac:dyDescent="0.2">
      <c r="C14113" s="465"/>
    </row>
    <row r="14114" spans="3:3" x14ac:dyDescent="0.2">
      <c r="C14114" s="465"/>
    </row>
    <row r="14115" spans="3:3" x14ac:dyDescent="0.2">
      <c r="C14115" s="465"/>
    </row>
    <row r="14116" spans="3:3" x14ac:dyDescent="0.2">
      <c r="C14116" s="465"/>
    </row>
    <row r="14117" spans="3:3" x14ac:dyDescent="0.2">
      <c r="C14117" s="465"/>
    </row>
    <row r="14118" spans="3:3" x14ac:dyDescent="0.2">
      <c r="C14118" s="465"/>
    </row>
    <row r="14119" spans="3:3" x14ac:dyDescent="0.2">
      <c r="C14119" s="465"/>
    </row>
    <row r="14120" spans="3:3" x14ac:dyDescent="0.2">
      <c r="C14120" s="465"/>
    </row>
    <row r="14121" spans="3:3" x14ac:dyDescent="0.2">
      <c r="C14121" s="465"/>
    </row>
    <row r="14122" spans="3:3" x14ac:dyDescent="0.2">
      <c r="C14122" s="465"/>
    </row>
    <row r="14123" spans="3:3" x14ac:dyDescent="0.2">
      <c r="C14123" s="465"/>
    </row>
    <row r="14124" spans="3:3" x14ac:dyDescent="0.2">
      <c r="C14124" s="465"/>
    </row>
    <row r="14125" spans="3:3" x14ac:dyDescent="0.2">
      <c r="C14125" s="465"/>
    </row>
    <row r="14126" spans="3:3" x14ac:dyDescent="0.2">
      <c r="C14126" s="465"/>
    </row>
    <row r="14127" spans="3:3" x14ac:dyDescent="0.2">
      <c r="C14127" s="465"/>
    </row>
    <row r="14128" spans="3:3" x14ac:dyDescent="0.2">
      <c r="C14128" s="465"/>
    </row>
    <row r="14129" spans="3:3" x14ac:dyDescent="0.2">
      <c r="C14129" s="465"/>
    </row>
    <row r="14130" spans="3:3" x14ac:dyDescent="0.2">
      <c r="C14130" s="465"/>
    </row>
    <row r="14131" spans="3:3" x14ac:dyDescent="0.2">
      <c r="C14131" s="465"/>
    </row>
    <row r="14132" spans="3:3" x14ac:dyDescent="0.2">
      <c r="C14132" s="465"/>
    </row>
    <row r="14133" spans="3:3" x14ac:dyDescent="0.2">
      <c r="C14133" s="465"/>
    </row>
    <row r="14134" spans="3:3" x14ac:dyDescent="0.2">
      <c r="C14134" s="465"/>
    </row>
    <row r="14135" spans="3:3" x14ac:dyDescent="0.2">
      <c r="C14135" s="465"/>
    </row>
    <row r="14136" spans="3:3" x14ac:dyDescent="0.2">
      <c r="C14136" s="465"/>
    </row>
    <row r="14137" spans="3:3" x14ac:dyDescent="0.2">
      <c r="C14137" s="465"/>
    </row>
    <row r="14138" spans="3:3" x14ac:dyDescent="0.2">
      <c r="C14138" s="465"/>
    </row>
    <row r="14139" spans="3:3" x14ac:dyDescent="0.2">
      <c r="C14139" s="465"/>
    </row>
    <row r="14140" spans="3:3" x14ac:dyDescent="0.2">
      <c r="C14140" s="465"/>
    </row>
    <row r="14141" spans="3:3" x14ac:dyDescent="0.2">
      <c r="C14141" s="465"/>
    </row>
    <row r="14142" spans="3:3" x14ac:dyDescent="0.2">
      <c r="C14142" s="465"/>
    </row>
    <row r="14143" spans="3:3" x14ac:dyDescent="0.2">
      <c r="C14143" s="465"/>
    </row>
    <row r="14144" spans="3:3" x14ac:dyDescent="0.2">
      <c r="C14144" s="465"/>
    </row>
    <row r="14145" spans="3:3" x14ac:dyDescent="0.2">
      <c r="C14145" s="465"/>
    </row>
    <row r="14146" spans="3:3" x14ac:dyDescent="0.2">
      <c r="C14146" s="465"/>
    </row>
    <row r="14147" spans="3:3" x14ac:dyDescent="0.2">
      <c r="C14147" s="465"/>
    </row>
    <row r="14148" spans="3:3" x14ac:dyDescent="0.2">
      <c r="C14148" s="465"/>
    </row>
    <row r="14149" spans="3:3" x14ac:dyDescent="0.2">
      <c r="C14149" s="465"/>
    </row>
    <row r="14150" spans="3:3" x14ac:dyDescent="0.2">
      <c r="C14150" s="465"/>
    </row>
    <row r="14151" spans="3:3" x14ac:dyDescent="0.2">
      <c r="C14151" s="465"/>
    </row>
    <row r="14152" spans="3:3" x14ac:dyDescent="0.2">
      <c r="C14152" s="465"/>
    </row>
    <row r="14153" spans="3:3" x14ac:dyDescent="0.2">
      <c r="C14153" s="465"/>
    </row>
    <row r="14154" spans="3:3" x14ac:dyDescent="0.2">
      <c r="C14154" s="465"/>
    </row>
    <row r="14155" spans="3:3" x14ac:dyDescent="0.2">
      <c r="C14155" s="465"/>
    </row>
    <row r="14156" spans="3:3" x14ac:dyDescent="0.2">
      <c r="C14156" s="465"/>
    </row>
    <row r="14157" spans="3:3" x14ac:dyDescent="0.2">
      <c r="C14157" s="465"/>
    </row>
    <row r="14158" spans="3:3" x14ac:dyDescent="0.2">
      <c r="C14158" s="465"/>
    </row>
    <row r="14159" spans="3:3" x14ac:dyDescent="0.2">
      <c r="C14159" s="465"/>
    </row>
    <row r="14160" spans="3:3" x14ac:dyDescent="0.2">
      <c r="C14160" s="465"/>
    </row>
    <row r="14161" spans="3:3" x14ac:dyDescent="0.2">
      <c r="C14161" s="465"/>
    </row>
    <row r="14162" spans="3:3" x14ac:dyDescent="0.2">
      <c r="C14162" s="465"/>
    </row>
    <row r="14163" spans="3:3" x14ac:dyDescent="0.2">
      <c r="C14163" s="465"/>
    </row>
    <row r="14164" spans="3:3" x14ac:dyDescent="0.2">
      <c r="C14164" s="465"/>
    </row>
    <row r="14165" spans="3:3" x14ac:dyDescent="0.2">
      <c r="C14165" s="465"/>
    </row>
    <row r="14166" spans="3:3" x14ac:dyDescent="0.2">
      <c r="C14166" s="465"/>
    </row>
    <row r="14167" spans="3:3" x14ac:dyDescent="0.2">
      <c r="C14167" s="465"/>
    </row>
    <row r="14168" spans="3:3" x14ac:dyDescent="0.2">
      <c r="C14168" s="465"/>
    </row>
    <row r="14169" spans="3:3" x14ac:dyDescent="0.2">
      <c r="C14169" s="465"/>
    </row>
    <row r="14170" spans="3:3" x14ac:dyDescent="0.2">
      <c r="C14170" s="465"/>
    </row>
    <row r="14171" spans="3:3" x14ac:dyDescent="0.2">
      <c r="C14171" s="465"/>
    </row>
    <row r="14172" spans="3:3" x14ac:dyDescent="0.2">
      <c r="C14172" s="465"/>
    </row>
    <row r="14173" spans="3:3" x14ac:dyDescent="0.2">
      <c r="C14173" s="465"/>
    </row>
    <row r="14174" spans="3:3" x14ac:dyDescent="0.2">
      <c r="C14174" s="465"/>
    </row>
    <row r="14175" spans="3:3" x14ac:dyDescent="0.2">
      <c r="C14175" s="465"/>
    </row>
    <row r="14176" spans="3:3" x14ac:dyDescent="0.2">
      <c r="C14176" s="465"/>
    </row>
    <row r="14177" spans="3:3" x14ac:dyDescent="0.2">
      <c r="C14177" s="465"/>
    </row>
    <row r="14178" spans="3:3" x14ac:dyDescent="0.2">
      <c r="C14178" s="465"/>
    </row>
    <row r="14179" spans="3:3" x14ac:dyDescent="0.2">
      <c r="C14179" s="465"/>
    </row>
    <row r="14180" spans="3:3" x14ac:dyDescent="0.2">
      <c r="C14180" s="465"/>
    </row>
    <row r="14181" spans="3:3" x14ac:dyDescent="0.2">
      <c r="C14181" s="465"/>
    </row>
    <row r="14182" spans="3:3" x14ac:dyDescent="0.2">
      <c r="C14182" s="465"/>
    </row>
    <row r="14183" spans="3:3" x14ac:dyDescent="0.2">
      <c r="C14183" s="465"/>
    </row>
    <row r="14184" spans="3:3" x14ac:dyDescent="0.2">
      <c r="C14184" s="465"/>
    </row>
    <row r="14185" spans="3:3" x14ac:dyDescent="0.2">
      <c r="C14185" s="465"/>
    </row>
    <row r="14186" spans="3:3" x14ac:dyDescent="0.2">
      <c r="C14186" s="465"/>
    </row>
    <row r="14187" spans="3:3" x14ac:dyDescent="0.2">
      <c r="C14187" s="465"/>
    </row>
    <row r="14188" spans="3:3" x14ac:dyDescent="0.2">
      <c r="C14188" s="465"/>
    </row>
    <row r="14189" spans="3:3" x14ac:dyDescent="0.2">
      <c r="C14189" s="465"/>
    </row>
    <row r="14190" spans="3:3" x14ac:dyDescent="0.2">
      <c r="C14190" s="465"/>
    </row>
    <row r="14191" spans="3:3" x14ac:dyDescent="0.2">
      <c r="C14191" s="465"/>
    </row>
    <row r="14192" spans="3:3" x14ac:dyDescent="0.2">
      <c r="C14192" s="465"/>
    </row>
    <row r="14193" spans="3:3" x14ac:dyDescent="0.2">
      <c r="C14193" s="465"/>
    </row>
    <row r="14194" spans="3:3" x14ac:dyDescent="0.2">
      <c r="C14194" s="465"/>
    </row>
    <row r="14195" spans="3:3" x14ac:dyDescent="0.2">
      <c r="C14195" s="465"/>
    </row>
    <row r="14196" spans="3:3" x14ac:dyDescent="0.2">
      <c r="C14196" s="465"/>
    </row>
    <row r="14197" spans="3:3" x14ac:dyDescent="0.2">
      <c r="C14197" s="465"/>
    </row>
    <row r="14198" spans="3:3" x14ac:dyDescent="0.2">
      <c r="C14198" s="465"/>
    </row>
    <row r="14199" spans="3:3" x14ac:dyDescent="0.2">
      <c r="C14199" s="465"/>
    </row>
    <row r="14200" spans="3:3" x14ac:dyDescent="0.2">
      <c r="C14200" s="465"/>
    </row>
    <row r="14201" spans="3:3" x14ac:dyDescent="0.2">
      <c r="C14201" s="465"/>
    </row>
    <row r="14202" spans="3:3" x14ac:dyDescent="0.2">
      <c r="C14202" s="465"/>
    </row>
    <row r="14203" spans="3:3" x14ac:dyDescent="0.2">
      <c r="C14203" s="465"/>
    </row>
    <row r="14204" spans="3:3" x14ac:dyDescent="0.2">
      <c r="C14204" s="465"/>
    </row>
    <row r="14205" spans="3:3" x14ac:dyDescent="0.2">
      <c r="C14205" s="465"/>
    </row>
    <row r="14206" spans="3:3" x14ac:dyDescent="0.2">
      <c r="C14206" s="465"/>
    </row>
    <row r="14207" spans="3:3" x14ac:dyDescent="0.2">
      <c r="C14207" s="465"/>
    </row>
    <row r="14208" spans="3:3" x14ac:dyDescent="0.2">
      <c r="C14208" s="465"/>
    </row>
    <row r="14209" spans="3:3" x14ac:dyDescent="0.2">
      <c r="C14209" s="465"/>
    </row>
    <row r="14210" spans="3:3" x14ac:dyDescent="0.2">
      <c r="C14210" s="465"/>
    </row>
    <row r="14211" spans="3:3" x14ac:dyDescent="0.2">
      <c r="C14211" s="465"/>
    </row>
    <row r="14212" spans="3:3" x14ac:dyDescent="0.2">
      <c r="C14212" s="465"/>
    </row>
    <row r="14213" spans="3:3" x14ac:dyDescent="0.2">
      <c r="C14213" s="465"/>
    </row>
    <row r="14214" spans="3:3" x14ac:dyDescent="0.2">
      <c r="C14214" s="465"/>
    </row>
    <row r="14215" spans="3:3" x14ac:dyDescent="0.2">
      <c r="C14215" s="465"/>
    </row>
    <row r="14216" spans="3:3" x14ac:dyDescent="0.2">
      <c r="C14216" s="465"/>
    </row>
    <row r="14217" spans="3:3" x14ac:dyDescent="0.2">
      <c r="C14217" s="465"/>
    </row>
    <row r="14218" spans="3:3" x14ac:dyDescent="0.2">
      <c r="C14218" s="465"/>
    </row>
    <row r="14219" spans="3:3" x14ac:dyDescent="0.2">
      <c r="C14219" s="465"/>
    </row>
    <row r="14220" spans="3:3" x14ac:dyDescent="0.2">
      <c r="C14220" s="465"/>
    </row>
    <row r="14221" spans="3:3" x14ac:dyDescent="0.2">
      <c r="C14221" s="465"/>
    </row>
    <row r="14222" spans="3:3" x14ac:dyDescent="0.2">
      <c r="C14222" s="465"/>
    </row>
    <row r="14223" spans="3:3" x14ac:dyDescent="0.2">
      <c r="C14223" s="465"/>
    </row>
    <row r="14224" spans="3:3" x14ac:dyDescent="0.2">
      <c r="C14224" s="465"/>
    </row>
    <row r="14225" spans="3:3" x14ac:dyDescent="0.2">
      <c r="C14225" s="465"/>
    </row>
    <row r="14226" spans="3:3" x14ac:dyDescent="0.2">
      <c r="C14226" s="465"/>
    </row>
    <row r="14227" spans="3:3" x14ac:dyDescent="0.2">
      <c r="C14227" s="465"/>
    </row>
    <row r="14228" spans="3:3" x14ac:dyDescent="0.2">
      <c r="C14228" s="465"/>
    </row>
    <row r="14229" spans="3:3" x14ac:dyDescent="0.2">
      <c r="C14229" s="465"/>
    </row>
    <row r="14230" spans="3:3" x14ac:dyDescent="0.2">
      <c r="C14230" s="465"/>
    </row>
    <row r="14231" spans="3:3" x14ac:dyDescent="0.2">
      <c r="C14231" s="465"/>
    </row>
    <row r="14232" spans="3:3" x14ac:dyDescent="0.2">
      <c r="C14232" s="465"/>
    </row>
    <row r="14233" spans="3:3" x14ac:dyDescent="0.2">
      <c r="C14233" s="465"/>
    </row>
    <row r="14234" spans="3:3" x14ac:dyDescent="0.2">
      <c r="C14234" s="465"/>
    </row>
    <row r="14235" spans="3:3" x14ac:dyDescent="0.2">
      <c r="C14235" s="465"/>
    </row>
    <row r="14236" spans="3:3" x14ac:dyDescent="0.2">
      <c r="C14236" s="465"/>
    </row>
    <row r="14237" spans="3:3" x14ac:dyDescent="0.2">
      <c r="C14237" s="465"/>
    </row>
    <row r="14238" spans="3:3" x14ac:dyDescent="0.2">
      <c r="C14238" s="465"/>
    </row>
    <row r="14239" spans="3:3" x14ac:dyDescent="0.2">
      <c r="C14239" s="465"/>
    </row>
    <row r="14240" spans="3:3" x14ac:dyDescent="0.2">
      <c r="C14240" s="465"/>
    </row>
    <row r="14241" spans="3:3" x14ac:dyDescent="0.2">
      <c r="C14241" s="465"/>
    </row>
    <row r="14242" spans="3:3" x14ac:dyDescent="0.2">
      <c r="C14242" s="465"/>
    </row>
    <row r="14243" spans="3:3" x14ac:dyDescent="0.2">
      <c r="C14243" s="465"/>
    </row>
    <row r="14244" spans="3:3" x14ac:dyDescent="0.2">
      <c r="C14244" s="465"/>
    </row>
    <row r="14245" spans="3:3" x14ac:dyDescent="0.2">
      <c r="C14245" s="465"/>
    </row>
    <row r="14246" spans="3:3" x14ac:dyDescent="0.2">
      <c r="C14246" s="465"/>
    </row>
    <row r="14247" spans="3:3" x14ac:dyDescent="0.2">
      <c r="C14247" s="465"/>
    </row>
    <row r="14248" spans="3:3" x14ac:dyDescent="0.2">
      <c r="C14248" s="465"/>
    </row>
    <row r="14249" spans="3:3" x14ac:dyDescent="0.2">
      <c r="C14249" s="465"/>
    </row>
    <row r="14250" spans="3:3" x14ac:dyDescent="0.2">
      <c r="C14250" s="465"/>
    </row>
    <row r="14251" spans="3:3" x14ac:dyDescent="0.2">
      <c r="C14251" s="465"/>
    </row>
    <row r="14252" spans="3:3" x14ac:dyDescent="0.2">
      <c r="C14252" s="465"/>
    </row>
    <row r="14253" spans="3:3" x14ac:dyDescent="0.2">
      <c r="C14253" s="465"/>
    </row>
    <row r="14254" spans="3:3" x14ac:dyDescent="0.2">
      <c r="C14254" s="465"/>
    </row>
    <row r="14255" spans="3:3" x14ac:dyDescent="0.2">
      <c r="C14255" s="465"/>
    </row>
    <row r="14256" spans="3:3" x14ac:dyDescent="0.2">
      <c r="C14256" s="465"/>
    </row>
    <row r="14257" spans="3:3" x14ac:dyDescent="0.2">
      <c r="C14257" s="465"/>
    </row>
    <row r="14258" spans="3:3" x14ac:dyDescent="0.2">
      <c r="C14258" s="465"/>
    </row>
    <row r="14259" spans="3:3" x14ac:dyDescent="0.2">
      <c r="C14259" s="465"/>
    </row>
    <row r="14260" spans="3:3" x14ac:dyDescent="0.2">
      <c r="C14260" s="465"/>
    </row>
    <row r="14261" spans="3:3" x14ac:dyDescent="0.2">
      <c r="C14261" s="465"/>
    </row>
    <row r="14262" spans="3:3" x14ac:dyDescent="0.2">
      <c r="C14262" s="465"/>
    </row>
    <row r="14263" spans="3:3" x14ac:dyDescent="0.2">
      <c r="C14263" s="465"/>
    </row>
    <row r="14264" spans="3:3" x14ac:dyDescent="0.2">
      <c r="C14264" s="465"/>
    </row>
    <row r="14265" spans="3:3" x14ac:dyDescent="0.2">
      <c r="C14265" s="465"/>
    </row>
    <row r="14266" spans="3:3" x14ac:dyDescent="0.2">
      <c r="C14266" s="465"/>
    </row>
    <row r="14267" spans="3:3" x14ac:dyDescent="0.2">
      <c r="C14267" s="465"/>
    </row>
    <row r="14268" spans="3:3" x14ac:dyDescent="0.2">
      <c r="C14268" s="465"/>
    </row>
    <row r="14269" spans="3:3" x14ac:dyDescent="0.2">
      <c r="C14269" s="465"/>
    </row>
    <row r="14270" spans="3:3" x14ac:dyDescent="0.2">
      <c r="C14270" s="465"/>
    </row>
    <row r="14271" spans="3:3" x14ac:dyDescent="0.2">
      <c r="C14271" s="465"/>
    </row>
    <row r="14272" spans="3:3" x14ac:dyDescent="0.2">
      <c r="C14272" s="465"/>
    </row>
    <row r="14273" spans="3:3" x14ac:dyDescent="0.2">
      <c r="C14273" s="465"/>
    </row>
    <row r="14274" spans="3:3" x14ac:dyDescent="0.2">
      <c r="C14274" s="465"/>
    </row>
    <row r="14275" spans="3:3" x14ac:dyDescent="0.2">
      <c r="C14275" s="465"/>
    </row>
    <row r="14276" spans="3:3" x14ac:dyDescent="0.2">
      <c r="C14276" s="465"/>
    </row>
    <row r="14277" spans="3:3" x14ac:dyDescent="0.2">
      <c r="C14277" s="465"/>
    </row>
    <row r="14278" spans="3:3" x14ac:dyDescent="0.2">
      <c r="C14278" s="465"/>
    </row>
    <row r="14279" spans="3:3" x14ac:dyDescent="0.2">
      <c r="C14279" s="465"/>
    </row>
    <row r="14280" spans="3:3" x14ac:dyDescent="0.2">
      <c r="C14280" s="465"/>
    </row>
    <row r="14281" spans="3:3" x14ac:dyDescent="0.2">
      <c r="C14281" s="465"/>
    </row>
    <row r="14282" spans="3:3" x14ac:dyDescent="0.2">
      <c r="C14282" s="465"/>
    </row>
    <row r="14283" spans="3:3" x14ac:dyDescent="0.2">
      <c r="C14283" s="465"/>
    </row>
    <row r="14284" spans="3:3" x14ac:dyDescent="0.2">
      <c r="C14284" s="465"/>
    </row>
    <row r="14285" spans="3:3" x14ac:dyDescent="0.2">
      <c r="C14285" s="465"/>
    </row>
    <row r="14286" spans="3:3" x14ac:dyDescent="0.2">
      <c r="C14286" s="465"/>
    </row>
    <row r="14287" spans="3:3" x14ac:dyDescent="0.2">
      <c r="C14287" s="465"/>
    </row>
    <row r="14288" spans="3:3" x14ac:dyDescent="0.2">
      <c r="C14288" s="465"/>
    </row>
    <row r="14289" spans="3:3" x14ac:dyDescent="0.2">
      <c r="C14289" s="465"/>
    </row>
    <row r="14290" spans="3:3" x14ac:dyDescent="0.2">
      <c r="C14290" s="465"/>
    </row>
    <row r="14291" spans="3:3" x14ac:dyDescent="0.2">
      <c r="C14291" s="465"/>
    </row>
    <row r="14292" spans="3:3" x14ac:dyDescent="0.2">
      <c r="C14292" s="465"/>
    </row>
    <row r="14293" spans="3:3" x14ac:dyDescent="0.2">
      <c r="C14293" s="465"/>
    </row>
    <row r="14294" spans="3:3" x14ac:dyDescent="0.2">
      <c r="C14294" s="465"/>
    </row>
    <row r="14295" spans="3:3" x14ac:dyDescent="0.2">
      <c r="C14295" s="465"/>
    </row>
    <row r="14296" spans="3:3" x14ac:dyDescent="0.2">
      <c r="C14296" s="465"/>
    </row>
    <row r="14297" spans="3:3" x14ac:dyDescent="0.2">
      <c r="C14297" s="465"/>
    </row>
    <row r="14298" spans="3:3" x14ac:dyDescent="0.2">
      <c r="C14298" s="465"/>
    </row>
    <row r="14299" spans="3:3" x14ac:dyDescent="0.2">
      <c r="C14299" s="465"/>
    </row>
    <row r="14300" spans="3:3" x14ac:dyDescent="0.2">
      <c r="C14300" s="465"/>
    </row>
    <row r="14301" spans="3:3" x14ac:dyDescent="0.2">
      <c r="C14301" s="465"/>
    </row>
    <row r="14302" spans="3:3" x14ac:dyDescent="0.2">
      <c r="C14302" s="465"/>
    </row>
    <row r="14303" spans="3:3" x14ac:dyDescent="0.2">
      <c r="C14303" s="465"/>
    </row>
    <row r="14304" spans="3:3" x14ac:dyDescent="0.2">
      <c r="C14304" s="465"/>
    </row>
    <row r="14305" spans="3:3" x14ac:dyDescent="0.2">
      <c r="C14305" s="465"/>
    </row>
    <row r="14306" spans="3:3" x14ac:dyDescent="0.2">
      <c r="C14306" s="465"/>
    </row>
    <row r="14307" spans="3:3" x14ac:dyDescent="0.2">
      <c r="C14307" s="465"/>
    </row>
    <row r="14308" spans="3:3" x14ac:dyDescent="0.2">
      <c r="C14308" s="465"/>
    </row>
    <row r="14309" spans="3:3" x14ac:dyDescent="0.2">
      <c r="C14309" s="465"/>
    </row>
    <row r="14310" spans="3:3" x14ac:dyDescent="0.2">
      <c r="C14310" s="465"/>
    </row>
    <row r="14311" spans="3:3" x14ac:dyDescent="0.2">
      <c r="C14311" s="465"/>
    </row>
    <row r="14312" spans="3:3" x14ac:dyDescent="0.2">
      <c r="C14312" s="465"/>
    </row>
    <row r="14313" spans="3:3" x14ac:dyDescent="0.2">
      <c r="C14313" s="465"/>
    </row>
    <row r="14314" spans="3:3" x14ac:dyDescent="0.2">
      <c r="C14314" s="465"/>
    </row>
    <row r="14315" spans="3:3" x14ac:dyDescent="0.2">
      <c r="C14315" s="465"/>
    </row>
    <row r="14316" spans="3:3" x14ac:dyDescent="0.2">
      <c r="C14316" s="465"/>
    </row>
    <row r="14317" spans="3:3" x14ac:dyDescent="0.2">
      <c r="C14317" s="465"/>
    </row>
    <row r="14318" spans="3:3" x14ac:dyDescent="0.2">
      <c r="C14318" s="465"/>
    </row>
    <row r="14319" spans="3:3" x14ac:dyDescent="0.2">
      <c r="C14319" s="465"/>
    </row>
    <row r="14320" spans="3:3" x14ac:dyDescent="0.2">
      <c r="C14320" s="465"/>
    </row>
    <row r="14321" spans="3:3" x14ac:dyDescent="0.2">
      <c r="C14321" s="465"/>
    </row>
    <row r="14322" spans="3:3" x14ac:dyDescent="0.2">
      <c r="C14322" s="465"/>
    </row>
    <row r="14323" spans="3:3" x14ac:dyDescent="0.2">
      <c r="C14323" s="465"/>
    </row>
    <row r="14324" spans="3:3" x14ac:dyDescent="0.2">
      <c r="C14324" s="465"/>
    </row>
    <row r="14325" spans="3:3" x14ac:dyDescent="0.2">
      <c r="C14325" s="465"/>
    </row>
    <row r="14326" spans="3:3" x14ac:dyDescent="0.2">
      <c r="C14326" s="465"/>
    </row>
    <row r="14327" spans="3:3" x14ac:dyDescent="0.2">
      <c r="C14327" s="465"/>
    </row>
    <row r="14328" spans="3:3" x14ac:dyDescent="0.2">
      <c r="C14328" s="465"/>
    </row>
    <row r="14329" spans="3:3" x14ac:dyDescent="0.2">
      <c r="C14329" s="465"/>
    </row>
    <row r="14330" spans="3:3" x14ac:dyDescent="0.2">
      <c r="C14330" s="465"/>
    </row>
    <row r="14331" spans="3:3" x14ac:dyDescent="0.2">
      <c r="C14331" s="465"/>
    </row>
    <row r="14332" spans="3:3" x14ac:dyDescent="0.2">
      <c r="C14332" s="465"/>
    </row>
    <row r="14333" spans="3:3" x14ac:dyDescent="0.2">
      <c r="C14333" s="465"/>
    </row>
    <row r="14334" spans="3:3" x14ac:dyDescent="0.2">
      <c r="C14334" s="465"/>
    </row>
    <row r="14335" spans="3:3" x14ac:dyDescent="0.2">
      <c r="C14335" s="465"/>
    </row>
    <row r="14336" spans="3:3" x14ac:dyDescent="0.2">
      <c r="C14336" s="465"/>
    </row>
    <row r="14337" spans="3:3" x14ac:dyDescent="0.2">
      <c r="C14337" s="465"/>
    </row>
    <row r="14338" spans="3:3" x14ac:dyDescent="0.2">
      <c r="C14338" s="465"/>
    </row>
    <row r="14339" spans="3:3" x14ac:dyDescent="0.2">
      <c r="C14339" s="465"/>
    </row>
    <row r="14340" spans="3:3" x14ac:dyDescent="0.2">
      <c r="C14340" s="465"/>
    </row>
    <row r="14341" spans="3:3" x14ac:dyDescent="0.2">
      <c r="C14341" s="465"/>
    </row>
    <row r="14342" spans="3:3" x14ac:dyDescent="0.2">
      <c r="C14342" s="465"/>
    </row>
    <row r="14343" spans="3:3" x14ac:dyDescent="0.2">
      <c r="C14343" s="465"/>
    </row>
    <row r="14344" spans="3:3" x14ac:dyDescent="0.2">
      <c r="C14344" s="465"/>
    </row>
    <row r="14345" spans="3:3" x14ac:dyDescent="0.2">
      <c r="C14345" s="465"/>
    </row>
    <row r="14346" spans="3:3" x14ac:dyDescent="0.2">
      <c r="C14346" s="465"/>
    </row>
    <row r="14347" spans="3:3" x14ac:dyDescent="0.2">
      <c r="C14347" s="465"/>
    </row>
    <row r="14348" spans="3:3" x14ac:dyDescent="0.2">
      <c r="C14348" s="465"/>
    </row>
    <row r="14349" spans="3:3" x14ac:dyDescent="0.2">
      <c r="C14349" s="465"/>
    </row>
    <row r="14350" spans="3:3" x14ac:dyDescent="0.2">
      <c r="C14350" s="465"/>
    </row>
    <row r="14351" spans="3:3" x14ac:dyDescent="0.2">
      <c r="C14351" s="465"/>
    </row>
    <row r="14352" spans="3:3" x14ac:dyDescent="0.2">
      <c r="C14352" s="465"/>
    </row>
    <row r="14353" spans="3:3" x14ac:dyDescent="0.2">
      <c r="C14353" s="465"/>
    </row>
    <row r="14354" spans="3:3" x14ac:dyDescent="0.2">
      <c r="C14354" s="465"/>
    </row>
    <row r="14355" spans="3:3" x14ac:dyDescent="0.2">
      <c r="C14355" s="465"/>
    </row>
    <row r="14356" spans="3:3" x14ac:dyDescent="0.2">
      <c r="C14356" s="465"/>
    </row>
    <row r="14357" spans="3:3" x14ac:dyDescent="0.2">
      <c r="C14357" s="465"/>
    </row>
    <row r="14358" spans="3:3" x14ac:dyDescent="0.2">
      <c r="C14358" s="465"/>
    </row>
    <row r="14359" spans="3:3" x14ac:dyDescent="0.2">
      <c r="C14359" s="465"/>
    </row>
    <row r="14360" spans="3:3" x14ac:dyDescent="0.2">
      <c r="C14360" s="465"/>
    </row>
    <row r="14361" spans="3:3" x14ac:dyDescent="0.2">
      <c r="C14361" s="465"/>
    </row>
    <row r="14362" spans="3:3" x14ac:dyDescent="0.2">
      <c r="C14362" s="465"/>
    </row>
    <row r="14363" spans="3:3" x14ac:dyDescent="0.2">
      <c r="C14363" s="465"/>
    </row>
    <row r="14364" spans="3:3" x14ac:dyDescent="0.2">
      <c r="C14364" s="465"/>
    </row>
    <row r="14365" spans="3:3" x14ac:dyDescent="0.2">
      <c r="C14365" s="465"/>
    </row>
    <row r="14366" spans="3:3" x14ac:dyDescent="0.2">
      <c r="C14366" s="465"/>
    </row>
    <row r="14367" spans="3:3" x14ac:dyDescent="0.2">
      <c r="C14367" s="465"/>
    </row>
    <row r="14368" spans="3:3" x14ac:dyDescent="0.2">
      <c r="C14368" s="465"/>
    </row>
    <row r="14369" spans="3:3" x14ac:dyDescent="0.2">
      <c r="C14369" s="465"/>
    </row>
    <row r="14370" spans="3:3" x14ac:dyDescent="0.2">
      <c r="C14370" s="465"/>
    </row>
    <row r="14371" spans="3:3" x14ac:dyDescent="0.2">
      <c r="C14371" s="465"/>
    </row>
    <row r="14372" spans="3:3" x14ac:dyDescent="0.2">
      <c r="C14372" s="465"/>
    </row>
    <row r="14373" spans="3:3" x14ac:dyDescent="0.2">
      <c r="C14373" s="465"/>
    </row>
    <row r="14374" spans="3:3" x14ac:dyDescent="0.2">
      <c r="C14374" s="465"/>
    </row>
    <row r="14375" spans="3:3" x14ac:dyDescent="0.2">
      <c r="C14375" s="465"/>
    </row>
    <row r="14376" spans="3:3" x14ac:dyDescent="0.2">
      <c r="C14376" s="465"/>
    </row>
    <row r="14377" spans="3:3" x14ac:dyDescent="0.2">
      <c r="C14377" s="465"/>
    </row>
    <row r="14378" spans="3:3" x14ac:dyDescent="0.2">
      <c r="C14378" s="465"/>
    </row>
    <row r="14379" spans="3:3" x14ac:dyDescent="0.2">
      <c r="C14379" s="465"/>
    </row>
    <row r="14380" spans="3:3" x14ac:dyDescent="0.2">
      <c r="C14380" s="465"/>
    </row>
    <row r="14381" spans="3:3" x14ac:dyDescent="0.2">
      <c r="C14381" s="465"/>
    </row>
    <row r="14382" spans="3:3" x14ac:dyDescent="0.2">
      <c r="C14382" s="465"/>
    </row>
    <row r="14383" spans="3:3" x14ac:dyDescent="0.2">
      <c r="C14383" s="465"/>
    </row>
    <row r="14384" spans="3:3" x14ac:dyDescent="0.2">
      <c r="C14384" s="465"/>
    </row>
    <row r="14385" spans="3:3" x14ac:dyDescent="0.2">
      <c r="C14385" s="465"/>
    </row>
    <row r="14386" spans="3:3" x14ac:dyDescent="0.2">
      <c r="C14386" s="465"/>
    </row>
    <row r="14387" spans="3:3" x14ac:dyDescent="0.2">
      <c r="C14387" s="465"/>
    </row>
    <row r="14388" spans="3:3" x14ac:dyDescent="0.2">
      <c r="C14388" s="465"/>
    </row>
    <row r="14389" spans="3:3" x14ac:dyDescent="0.2">
      <c r="C14389" s="465"/>
    </row>
    <row r="14390" spans="3:3" x14ac:dyDescent="0.2">
      <c r="C14390" s="465"/>
    </row>
    <row r="14391" spans="3:3" x14ac:dyDescent="0.2">
      <c r="C14391" s="465"/>
    </row>
    <row r="14392" spans="3:3" x14ac:dyDescent="0.2">
      <c r="C14392" s="465"/>
    </row>
    <row r="14393" spans="3:3" x14ac:dyDescent="0.2">
      <c r="C14393" s="465"/>
    </row>
    <row r="14394" spans="3:3" x14ac:dyDescent="0.2">
      <c r="C14394" s="465"/>
    </row>
    <row r="14395" spans="3:3" x14ac:dyDescent="0.2">
      <c r="C14395" s="465"/>
    </row>
    <row r="14396" spans="3:3" x14ac:dyDescent="0.2">
      <c r="C14396" s="465"/>
    </row>
    <row r="14397" spans="3:3" x14ac:dyDescent="0.2">
      <c r="C14397" s="465"/>
    </row>
    <row r="14398" spans="3:3" x14ac:dyDescent="0.2">
      <c r="C14398" s="465"/>
    </row>
    <row r="14399" spans="3:3" x14ac:dyDescent="0.2">
      <c r="C14399" s="465"/>
    </row>
    <row r="14400" spans="3:3" x14ac:dyDescent="0.2">
      <c r="C14400" s="465"/>
    </row>
    <row r="14401" spans="3:3" x14ac:dyDescent="0.2">
      <c r="C14401" s="465"/>
    </row>
    <row r="14402" spans="3:3" x14ac:dyDescent="0.2">
      <c r="C14402" s="465"/>
    </row>
    <row r="14403" spans="3:3" x14ac:dyDescent="0.2">
      <c r="C14403" s="465"/>
    </row>
    <row r="14404" spans="3:3" x14ac:dyDescent="0.2">
      <c r="C14404" s="465"/>
    </row>
    <row r="14405" spans="3:3" x14ac:dyDescent="0.2">
      <c r="C14405" s="465"/>
    </row>
    <row r="14406" spans="3:3" x14ac:dyDescent="0.2">
      <c r="C14406" s="465"/>
    </row>
    <row r="14407" spans="3:3" x14ac:dyDescent="0.2">
      <c r="C14407" s="465"/>
    </row>
    <row r="14408" spans="3:3" x14ac:dyDescent="0.2">
      <c r="C14408" s="465"/>
    </row>
    <row r="14409" spans="3:3" x14ac:dyDescent="0.2">
      <c r="C14409" s="465"/>
    </row>
    <row r="14410" spans="3:3" x14ac:dyDescent="0.2">
      <c r="C14410" s="465"/>
    </row>
    <row r="14411" spans="3:3" x14ac:dyDescent="0.2">
      <c r="C14411" s="465"/>
    </row>
    <row r="14412" spans="3:3" x14ac:dyDescent="0.2">
      <c r="C14412" s="465"/>
    </row>
    <row r="14413" spans="3:3" x14ac:dyDescent="0.2">
      <c r="C14413" s="465"/>
    </row>
    <row r="14414" spans="3:3" x14ac:dyDescent="0.2">
      <c r="C14414" s="465"/>
    </row>
    <row r="14415" spans="3:3" x14ac:dyDescent="0.2">
      <c r="C14415" s="465"/>
    </row>
    <row r="14416" spans="3:3" x14ac:dyDescent="0.2">
      <c r="C14416" s="465"/>
    </row>
    <row r="14417" spans="3:3" x14ac:dyDescent="0.2">
      <c r="C14417" s="465"/>
    </row>
    <row r="14418" spans="3:3" x14ac:dyDescent="0.2">
      <c r="C14418" s="465"/>
    </row>
    <row r="14419" spans="3:3" x14ac:dyDescent="0.2">
      <c r="C14419" s="465"/>
    </row>
    <row r="14420" spans="3:3" x14ac:dyDescent="0.2">
      <c r="C14420" s="465"/>
    </row>
    <row r="14421" spans="3:3" x14ac:dyDescent="0.2">
      <c r="C14421" s="465"/>
    </row>
    <row r="14422" spans="3:3" x14ac:dyDescent="0.2">
      <c r="C14422" s="465"/>
    </row>
    <row r="14423" spans="3:3" x14ac:dyDescent="0.2">
      <c r="C14423" s="465"/>
    </row>
    <row r="14424" spans="3:3" x14ac:dyDescent="0.2">
      <c r="C14424" s="465"/>
    </row>
    <row r="14425" spans="3:3" x14ac:dyDescent="0.2">
      <c r="C14425" s="465"/>
    </row>
    <row r="14426" spans="3:3" x14ac:dyDescent="0.2">
      <c r="C14426" s="465"/>
    </row>
    <row r="14427" spans="3:3" x14ac:dyDescent="0.2">
      <c r="C14427" s="465"/>
    </row>
    <row r="14428" spans="3:3" x14ac:dyDescent="0.2">
      <c r="C14428" s="465"/>
    </row>
    <row r="14429" spans="3:3" x14ac:dyDescent="0.2">
      <c r="C14429" s="465"/>
    </row>
    <row r="14430" spans="3:3" x14ac:dyDescent="0.2">
      <c r="C14430" s="465"/>
    </row>
    <row r="14431" spans="3:3" x14ac:dyDescent="0.2">
      <c r="C14431" s="465"/>
    </row>
    <row r="14432" spans="3:3" x14ac:dyDescent="0.2">
      <c r="C14432" s="465"/>
    </row>
    <row r="14433" spans="3:3" x14ac:dyDescent="0.2">
      <c r="C14433" s="465"/>
    </row>
    <row r="14434" spans="3:3" x14ac:dyDescent="0.2">
      <c r="C14434" s="465"/>
    </row>
    <row r="14435" spans="3:3" x14ac:dyDescent="0.2">
      <c r="C14435" s="465"/>
    </row>
    <row r="14436" spans="3:3" x14ac:dyDescent="0.2">
      <c r="C14436" s="465"/>
    </row>
    <row r="14437" spans="3:3" x14ac:dyDescent="0.2">
      <c r="C14437" s="465"/>
    </row>
    <row r="14438" spans="3:3" x14ac:dyDescent="0.2">
      <c r="C14438" s="465"/>
    </row>
    <row r="14439" spans="3:3" x14ac:dyDescent="0.2">
      <c r="C14439" s="465"/>
    </row>
    <row r="14440" spans="3:3" x14ac:dyDescent="0.2">
      <c r="C14440" s="465"/>
    </row>
    <row r="14441" spans="3:3" x14ac:dyDescent="0.2">
      <c r="C14441" s="465"/>
    </row>
    <row r="14442" spans="3:3" x14ac:dyDescent="0.2">
      <c r="C14442" s="465"/>
    </row>
    <row r="14443" spans="3:3" x14ac:dyDescent="0.2">
      <c r="C14443" s="465"/>
    </row>
    <row r="14444" spans="3:3" x14ac:dyDescent="0.2">
      <c r="C14444" s="465"/>
    </row>
    <row r="14445" spans="3:3" x14ac:dyDescent="0.2">
      <c r="C14445" s="465"/>
    </row>
    <row r="14446" spans="3:3" x14ac:dyDescent="0.2">
      <c r="C14446" s="465"/>
    </row>
    <row r="14447" spans="3:3" x14ac:dyDescent="0.2">
      <c r="C14447" s="465"/>
    </row>
    <row r="14448" spans="3:3" x14ac:dyDescent="0.2">
      <c r="C14448" s="465"/>
    </row>
    <row r="14449" spans="3:3" x14ac:dyDescent="0.2">
      <c r="C14449" s="465"/>
    </row>
    <row r="14450" spans="3:3" x14ac:dyDescent="0.2">
      <c r="C14450" s="465"/>
    </row>
    <row r="14451" spans="3:3" x14ac:dyDescent="0.2">
      <c r="C14451" s="465"/>
    </row>
    <row r="14452" spans="3:3" x14ac:dyDescent="0.2">
      <c r="C14452" s="465"/>
    </row>
    <row r="14453" spans="3:3" x14ac:dyDescent="0.2">
      <c r="C14453" s="465"/>
    </row>
    <row r="14454" spans="3:3" x14ac:dyDescent="0.2">
      <c r="C14454" s="465"/>
    </row>
    <row r="14455" spans="3:3" x14ac:dyDescent="0.2">
      <c r="C14455" s="465"/>
    </row>
    <row r="14456" spans="3:3" x14ac:dyDescent="0.2">
      <c r="C14456" s="465"/>
    </row>
    <row r="14457" spans="3:3" x14ac:dyDescent="0.2">
      <c r="C14457" s="465"/>
    </row>
    <row r="14458" spans="3:3" x14ac:dyDescent="0.2">
      <c r="C14458" s="465"/>
    </row>
    <row r="14459" spans="3:3" x14ac:dyDescent="0.2">
      <c r="C14459" s="465"/>
    </row>
    <row r="14460" spans="3:3" x14ac:dyDescent="0.2">
      <c r="C14460" s="465"/>
    </row>
    <row r="14461" spans="3:3" x14ac:dyDescent="0.2">
      <c r="C14461" s="465"/>
    </row>
    <row r="14462" spans="3:3" x14ac:dyDescent="0.2">
      <c r="C14462" s="465"/>
    </row>
    <row r="14463" spans="3:3" x14ac:dyDescent="0.2">
      <c r="C14463" s="465"/>
    </row>
    <row r="14464" spans="3:3" x14ac:dyDescent="0.2">
      <c r="C14464" s="465"/>
    </row>
    <row r="14465" spans="3:3" x14ac:dyDescent="0.2">
      <c r="C14465" s="465"/>
    </row>
    <row r="14466" spans="3:3" x14ac:dyDescent="0.2">
      <c r="C14466" s="465"/>
    </row>
    <row r="14467" spans="3:3" x14ac:dyDescent="0.2">
      <c r="C14467" s="465"/>
    </row>
    <row r="14468" spans="3:3" x14ac:dyDescent="0.2">
      <c r="C14468" s="465"/>
    </row>
    <row r="14469" spans="3:3" x14ac:dyDescent="0.2">
      <c r="C14469" s="465"/>
    </row>
    <row r="14470" spans="3:3" x14ac:dyDescent="0.2">
      <c r="C14470" s="465"/>
    </row>
    <row r="14471" spans="3:3" x14ac:dyDescent="0.2">
      <c r="C14471" s="465"/>
    </row>
    <row r="14472" spans="3:3" x14ac:dyDescent="0.2">
      <c r="C14472" s="465"/>
    </row>
    <row r="14473" spans="3:3" x14ac:dyDescent="0.2">
      <c r="C14473" s="465"/>
    </row>
    <row r="14474" spans="3:3" x14ac:dyDescent="0.2">
      <c r="C14474" s="465"/>
    </row>
    <row r="14475" spans="3:3" x14ac:dyDescent="0.2">
      <c r="C14475" s="465"/>
    </row>
    <row r="14476" spans="3:3" x14ac:dyDescent="0.2">
      <c r="C14476" s="465"/>
    </row>
    <row r="14477" spans="3:3" x14ac:dyDescent="0.2">
      <c r="C14477" s="465"/>
    </row>
    <row r="14478" spans="3:3" x14ac:dyDescent="0.2">
      <c r="C14478" s="465"/>
    </row>
    <row r="14479" spans="3:3" x14ac:dyDescent="0.2">
      <c r="C14479" s="465"/>
    </row>
    <row r="14480" spans="3:3" x14ac:dyDescent="0.2">
      <c r="C14480" s="465"/>
    </row>
    <row r="14481" spans="3:3" x14ac:dyDescent="0.2">
      <c r="C14481" s="465"/>
    </row>
    <row r="14482" spans="3:3" x14ac:dyDescent="0.2">
      <c r="C14482" s="465"/>
    </row>
    <row r="14483" spans="3:3" x14ac:dyDescent="0.2">
      <c r="C14483" s="465"/>
    </row>
    <row r="14484" spans="3:3" x14ac:dyDescent="0.2">
      <c r="C14484" s="465"/>
    </row>
    <row r="14485" spans="3:3" x14ac:dyDescent="0.2">
      <c r="C14485" s="465"/>
    </row>
    <row r="14486" spans="3:3" x14ac:dyDescent="0.2">
      <c r="C14486" s="465"/>
    </row>
    <row r="14487" spans="3:3" x14ac:dyDescent="0.2">
      <c r="C14487" s="465"/>
    </row>
    <row r="14488" spans="3:3" x14ac:dyDescent="0.2">
      <c r="C14488" s="465"/>
    </row>
    <row r="14489" spans="3:3" x14ac:dyDescent="0.2">
      <c r="C14489" s="465"/>
    </row>
    <row r="14490" spans="3:3" x14ac:dyDescent="0.2">
      <c r="C14490" s="465"/>
    </row>
    <row r="14491" spans="3:3" x14ac:dyDescent="0.2">
      <c r="C14491" s="465"/>
    </row>
    <row r="14492" spans="3:3" x14ac:dyDescent="0.2">
      <c r="C14492" s="465"/>
    </row>
    <row r="14493" spans="3:3" x14ac:dyDescent="0.2">
      <c r="C14493" s="465"/>
    </row>
    <row r="14494" spans="3:3" x14ac:dyDescent="0.2">
      <c r="C14494" s="465"/>
    </row>
    <row r="14495" spans="3:3" x14ac:dyDescent="0.2">
      <c r="C14495" s="465"/>
    </row>
    <row r="14496" spans="3:3" x14ac:dyDescent="0.2">
      <c r="C14496" s="465"/>
    </row>
    <row r="14497" spans="3:3" x14ac:dyDescent="0.2">
      <c r="C14497" s="465"/>
    </row>
    <row r="14498" spans="3:3" x14ac:dyDescent="0.2">
      <c r="C14498" s="465"/>
    </row>
    <row r="14499" spans="3:3" x14ac:dyDescent="0.2">
      <c r="C14499" s="465"/>
    </row>
    <row r="14500" spans="3:3" x14ac:dyDescent="0.2">
      <c r="C14500" s="465"/>
    </row>
    <row r="14501" spans="3:3" x14ac:dyDescent="0.2">
      <c r="C14501" s="465"/>
    </row>
    <row r="14502" spans="3:3" x14ac:dyDescent="0.2">
      <c r="C14502" s="465"/>
    </row>
    <row r="14503" spans="3:3" x14ac:dyDescent="0.2">
      <c r="C14503" s="465"/>
    </row>
    <row r="14504" spans="3:3" x14ac:dyDescent="0.2">
      <c r="C14504" s="465"/>
    </row>
    <row r="14505" spans="3:3" x14ac:dyDescent="0.2">
      <c r="C14505" s="465"/>
    </row>
    <row r="14506" spans="3:3" x14ac:dyDescent="0.2">
      <c r="C14506" s="465"/>
    </row>
    <row r="14507" spans="3:3" x14ac:dyDescent="0.2">
      <c r="C14507" s="465"/>
    </row>
    <row r="14508" spans="3:3" x14ac:dyDescent="0.2">
      <c r="C14508" s="465"/>
    </row>
    <row r="14509" spans="3:3" x14ac:dyDescent="0.2">
      <c r="C14509" s="465"/>
    </row>
    <row r="14510" spans="3:3" x14ac:dyDescent="0.2">
      <c r="C14510" s="465"/>
    </row>
    <row r="14511" spans="3:3" x14ac:dyDescent="0.2">
      <c r="C14511" s="465"/>
    </row>
    <row r="14512" spans="3:3" x14ac:dyDescent="0.2">
      <c r="C14512" s="465"/>
    </row>
    <row r="14513" spans="3:3" x14ac:dyDescent="0.2">
      <c r="C14513" s="465"/>
    </row>
    <row r="14514" spans="3:3" x14ac:dyDescent="0.2">
      <c r="C14514" s="465"/>
    </row>
    <row r="14515" spans="3:3" x14ac:dyDescent="0.2">
      <c r="C14515" s="465"/>
    </row>
    <row r="14516" spans="3:3" x14ac:dyDescent="0.2">
      <c r="C14516" s="465"/>
    </row>
    <row r="14517" spans="3:3" x14ac:dyDescent="0.2">
      <c r="C14517" s="465"/>
    </row>
    <row r="14518" spans="3:3" x14ac:dyDescent="0.2">
      <c r="C14518" s="465"/>
    </row>
    <row r="14519" spans="3:3" x14ac:dyDescent="0.2">
      <c r="C14519" s="465"/>
    </row>
    <row r="14520" spans="3:3" x14ac:dyDescent="0.2">
      <c r="C14520" s="465"/>
    </row>
    <row r="14521" spans="3:3" x14ac:dyDescent="0.2">
      <c r="C14521" s="465"/>
    </row>
    <row r="14522" spans="3:3" x14ac:dyDescent="0.2">
      <c r="C14522" s="465"/>
    </row>
    <row r="14523" spans="3:3" x14ac:dyDescent="0.2">
      <c r="C14523" s="465"/>
    </row>
    <row r="14524" spans="3:3" x14ac:dyDescent="0.2">
      <c r="C14524" s="465"/>
    </row>
    <row r="14525" spans="3:3" x14ac:dyDescent="0.2">
      <c r="C14525" s="465"/>
    </row>
    <row r="14526" spans="3:3" x14ac:dyDescent="0.2">
      <c r="C14526" s="465"/>
    </row>
    <row r="14527" spans="3:3" x14ac:dyDescent="0.2">
      <c r="C14527" s="465"/>
    </row>
    <row r="14528" spans="3:3" x14ac:dyDescent="0.2">
      <c r="C14528" s="465"/>
    </row>
    <row r="14529" spans="3:3" x14ac:dyDescent="0.2">
      <c r="C14529" s="465"/>
    </row>
    <row r="14530" spans="3:3" x14ac:dyDescent="0.2">
      <c r="C14530" s="465"/>
    </row>
    <row r="14531" spans="3:3" x14ac:dyDescent="0.2">
      <c r="C14531" s="465"/>
    </row>
    <row r="14532" spans="3:3" x14ac:dyDescent="0.2">
      <c r="C14532" s="465"/>
    </row>
    <row r="14533" spans="3:3" x14ac:dyDescent="0.2">
      <c r="C14533" s="465"/>
    </row>
    <row r="14534" spans="3:3" x14ac:dyDescent="0.2">
      <c r="C14534" s="465"/>
    </row>
    <row r="14535" spans="3:3" x14ac:dyDescent="0.2">
      <c r="C14535" s="465"/>
    </row>
    <row r="14536" spans="3:3" x14ac:dyDescent="0.2">
      <c r="C14536" s="465"/>
    </row>
    <row r="14537" spans="3:3" x14ac:dyDescent="0.2">
      <c r="C14537" s="465"/>
    </row>
    <row r="14538" spans="3:3" x14ac:dyDescent="0.2">
      <c r="C14538" s="465"/>
    </row>
    <row r="14539" spans="3:3" x14ac:dyDescent="0.2">
      <c r="C14539" s="465"/>
    </row>
    <row r="14540" spans="3:3" x14ac:dyDescent="0.2">
      <c r="C14540" s="465"/>
    </row>
    <row r="14541" spans="3:3" x14ac:dyDescent="0.2">
      <c r="C14541" s="465"/>
    </row>
    <row r="14542" spans="3:3" x14ac:dyDescent="0.2">
      <c r="C14542" s="465"/>
    </row>
    <row r="14543" spans="3:3" x14ac:dyDescent="0.2">
      <c r="C14543" s="465"/>
    </row>
    <row r="14544" spans="3:3" x14ac:dyDescent="0.2">
      <c r="C14544" s="465"/>
    </row>
    <row r="14545" spans="3:3" x14ac:dyDescent="0.2">
      <c r="C14545" s="465"/>
    </row>
    <row r="14546" spans="3:3" x14ac:dyDescent="0.2">
      <c r="C14546" s="465"/>
    </row>
    <row r="14547" spans="3:3" x14ac:dyDescent="0.2">
      <c r="C14547" s="465"/>
    </row>
    <row r="14548" spans="3:3" x14ac:dyDescent="0.2">
      <c r="C14548" s="465"/>
    </row>
    <row r="14549" spans="3:3" x14ac:dyDescent="0.2">
      <c r="C14549" s="465"/>
    </row>
    <row r="14550" spans="3:3" x14ac:dyDescent="0.2">
      <c r="C14550" s="465"/>
    </row>
    <row r="14551" spans="3:3" x14ac:dyDescent="0.2">
      <c r="C14551" s="465"/>
    </row>
    <row r="14552" spans="3:3" x14ac:dyDescent="0.2">
      <c r="C14552" s="465"/>
    </row>
    <row r="14553" spans="3:3" x14ac:dyDescent="0.2">
      <c r="C14553" s="465"/>
    </row>
    <row r="14554" spans="3:3" x14ac:dyDescent="0.2">
      <c r="C14554" s="465"/>
    </row>
    <row r="14555" spans="3:3" x14ac:dyDescent="0.2">
      <c r="C14555" s="465"/>
    </row>
    <row r="14556" spans="3:3" x14ac:dyDescent="0.2">
      <c r="C14556" s="465"/>
    </row>
    <row r="14557" spans="3:3" x14ac:dyDescent="0.2">
      <c r="C14557" s="465"/>
    </row>
    <row r="14558" spans="3:3" x14ac:dyDescent="0.2">
      <c r="C14558" s="465"/>
    </row>
    <row r="14559" spans="3:3" x14ac:dyDescent="0.2">
      <c r="C14559" s="465"/>
    </row>
    <row r="14560" spans="3:3" x14ac:dyDescent="0.2">
      <c r="C14560" s="465"/>
    </row>
    <row r="14561" spans="3:3" x14ac:dyDescent="0.2">
      <c r="C14561" s="465"/>
    </row>
    <row r="14562" spans="3:3" x14ac:dyDescent="0.2">
      <c r="C14562" s="465"/>
    </row>
    <row r="14563" spans="3:3" x14ac:dyDescent="0.2">
      <c r="C14563" s="465"/>
    </row>
    <row r="14564" spans="3:3" x14ac:dyDescent="0.2">
      <c r="C14564" s="465"/>
    </row>
    <row r="14565" spans="3:3" x14ac:dyDescent="0.2">
      <c r="C14565" s="465"/>
    </row>
    <row r="14566" spans="3:3" x14ac:dyDescent="0.2">
      <c r="C14566" s="465"/>
    </row>
    <row r="14567" spans="3:3" x14ac:dyDescent="0.2">
      <c r="C14567" s="465"/>
    </row>
    <row r="14568" spans="3:3" x14ac:dyDescent="0.2">
      <c r="C14568" s="465"/>
    </row>
    <row r="14569" spans="3:3" x14ac:dyDescent="0.2">
      <c r="C14569" s="465"/>
    </row>
    <row r="14570" spans="3:3" x14ac:dyDescent="0.2">
      <c r="C14570" s="465"/>
    </row>
    <row r="14571" spans="3:3" x14ac:dyDescent="0.2">
      <c r="C14571" s="465"/>
    </row>
    <row r="14572" spans="3:3" x14ac:dyDescent="0.2">
      <c r="C14572" s="465"/>
    </row>
    <row r="14573" spans="3:3" x14ac:dyDescent="0.2">
      <c r="C14573" s="465"/>
    </row>
    <row r="14574" spans="3:3" x14ac:dyDescent="0.2">
      <c r="C14574" s="465"/>
    </row>
    <row r="14575" spans="3:3" x14ac:dyDescent="0.2">
      <c r="C14575" s="465"/>
    </row>
    <row r="14576" spans="3:3" x14ac:dyDescent="0.2">
      <c r="C14576" s="465"/>
    </row>
    <row r="14577" spans="3:3" x14ac:dyDescent="0.2">
      <c r="C14577" s="465"/>
    </row>
    <row r="14578" spans="3:3" x14ac:dyDescent="0.2">
      <c r="C14578" s="465"/>
    </row>
    <row r="14579" spans="3:3" x14ac:dyDescent="0.2">
      <c r="C14579" s="465"/>
    </row>
    <row r="14580" spans="3:3" x14ac:dyDescent="0.2">
      <c r="C14580" s="465"/>
    </row>
    <row r="14581" spans="3:3" x14ac:dyDescent="0.2">
      <c r="C14581" s="465"/>
    </row>
    <row r="14582" spans="3:3" x14ac:dyDescent="0.2">
      <c r="C14582" s="465"/>
    </row>
    <row r="14583" spans="3:3" x14ac:dyDescent="0.2">
      <c r="C14583" s="465"/>
    </row>
    <row r="14584" spans="3:3" x14ac:dyDescent="0.2">
      <c r="C14584" s="465"/>
    </row>
    <row r="14585" spans="3:3" x14ac:dyDescent="0.2">
      <c r="C14585" s="465"/>
    </row>
    <row r="14586" spans="3:3" x14ac:dyDescent="0.2">
      <c r="C14586" s="465"/>
    </row>
    <row r="14587" spans="3:3" x14ac:dyDescent="0.2">
      <c r="C14587" s="465"/>
    </row>
    <row r="14588" spans="3:3" x14ac:dyDescent="0.2">
      <c r="C14588" s="465"/>
    </row>
    <row r="14589" spans="3:3" x14ac:dyDescent="0.2">
      <c r="C14589" s="465"/>
    </row>
    <row r="14590" spans="3:3" x14ac:dyDescent="0.2">
      <c r="C14590" s="465"/>
    </row>
    <row r="14591" spans="3:3" x14ac:dyDescent="0.2">
      <c r="C14591" s="465"/>
    </row>
    <row r="14592" spans="3:3" x14ac:dyDescent="0.2">
      <c r="C14592" s="465"/>
    </row>
    <row r="14593" spans="3:3" x14ac:dyDescent="0.2">
      <c r="C14593" s="465"/>
    </row>
    <row r="14594" spans="3:3" x14ac:dyDescent="0.2">
      <c r="C14594" s="465"/>
    </row>
    <row r="14595" spans="3:3" x14ac:dyDescent="0.2">
      <c r="C14595" s="465"/>
    </row>
    <row r="14596" spans="3:3" x14ac:dyDescent="0.2">
      <c r="C14596" s="465"/>
    </row>
    <row r="14597" spans="3:3" x14ac:dyDescent="0.2">
      <c r="C14597" s="465"/>
    </row>
    <row r="14598" spans="3:3" x14ac:dyDescent="0.2">
      <c r="C14598" s="465"/>
    </row>
    <row r="14599" spans="3:3" x14ac:dyDescent="0.2">
      <c r="C14599" s="465"/>
    </row>
    <row r="14600" spans="3:3" x14ac:dyDescent="0.2">
      <c r="C14600" s="465"/>
    </row>
    <row r="14601" spans="3:3" x14ac:dyDescent="0.2">
      <c r="C14601" s="465"/>
    </row>
    <row r="14602" spans="3:3" x14ac:dyDescent="0.2">
      <c r="C14602" s="465"/>
    </row>
    <row r="14603" spans="3:3" x14ac:dyDescent="0.2">
      <c r="C14603" s="465"/>
    </row>
    <row r="14604" spans="3:3" x14ac:dyDescent="0.2">
      <c r="C14604" s="465"/>
    </row>
    <row r="14605" spans="3:3" x14ac:dyDescent="0.2">
      <c r="C14605" s="465"/>
    </row>
    <row r="14606" spans="3:3" x14ac:dyDescent="0.2">
      <c r="C14606" s="465"/>
    </row>
    <row r="14607" spans="3:3" x14ac:dyDescent="0.2">
      <c r="C14607" s="465"/>
    </row>
    <row r="14608" spans="3:3" x14ac:dyDescent="0.2">
      <c r="C14608" s="465"/>
    </row>
    <row r="14609" spans="3:3" x14ac:dyDescent="0.2">
      <c r="C14609" s="465"/>
    </row>
    <row r="14610" spans="3:3" x14ac:dyDescent="0.2">
      <c r="C14610" s="465"/>
    </row>
    <row r="14611" spans="3:3" x14ac:dyDescent="0.2">
      <c r="C14611" s="465"/>
    </row>
    <row r="14612" spans="3:3" x14ac:dyDescent="0.2">
      <c r="C14612" s="465"/>
    </row>
    <row r="14613" spans="3:3" x14ac:dyDescent="0.2">
      <c r="C14613" s="465"/>
    </row>
    <row r="14614" spans="3:3" x14ac:dyDescent="0.2">
      <c r="C14614" s="465"/>
    </row>
    <row r="14615" spans="3:3" x14ac:dyDescent="0.2">
      <c r="C14615" s="465"/>
    </row>
    <row r="14616" spans="3:3" x14ac:dyDescent="0.2">
      <c r="C14616" s="465"/>
    </row>
    <row r="14617" spans="3:3" x14ac:dyDescent="0.2">
      <c r="C14617" s="465"/>
    </row>
    <row r="14618" spans="3:3" x14ac:dyDescent="0.2">
      <c r="C14618" s="465"/>
    </row>
    <row r="14619" spans="3:3" x14ac:dyDescent="0.2">
      <c r="C14619" s="465"/>
    </row>
    <row r="14620" spans="3:3" x14ac:dyDescent="0.2">
      <c r="C14620" s="465"/>
    </row>
    <row r="14621" spans="3:3" x14ac:dyDescent="0.2">
      <c r="C14621" s="465"/>
    </row>
    <row r="14622" spans="3:3" x14ac:dyDescent="0.2">
      <c r="C14622" s="465"/>
    </row>
    <row r="14623" spans="3:3" x14ac:dyDescent="0.2">
      <c r="C14623" s="465"/>
    </row>
    <row r="14624" spans="3:3" x14ac:dyDescent="0.2">
      <c r="C14624" s="465"/>
    </row>
    <row r="14625" spans="3:3" x14ac:dyDescent="0.2">
      <c r="C14625" s="465"/>
    </row>
    <row r="14626" spans="3:3" x14ac:dyDescent="0.2">
      <c r="C14626" s="465"/>
    </row>
    <row r="14627" spans="3:3" x14ac:dyDescent="0.2">
      <c r="C14627" s="465"/>
    </row>
    <row r="14628" spans="3:3" x14ac:dyDescent="0.2">
      <c r="C14628" s="465"/>
    </row>
    <row r="14629" spans="3:3" x14ac:dyDescent="0.2">
      <c r="C14629" s="465"/>
    </row>
    <row r="14630" spans="3:3" x14ac:dyDescent="0.2">
      <c r="C14630" s="465"/>
    </row>
    <row r="14631" spans="3:3" x14ac:dyDescent="0.2">
      <c r="C14631" s="465"/>
    </row>
    <row r="14632" spans="3:3" x14ac:dyDescent="0.2">
      <c r="C14632" s="465"/>
    </row>
    <row r="14633" spans="3:3" x14ac:dyDescent="0.2">
      <c r="C14633" s="465"/>
    </row>
    <row r="14634" spans="3:3" x14ac:dyDescent="0.2">
      <c r="C14634" s="465"/>
    </row>
    <row r="14635" spans="3:3" x14ac:dyDescent="0.2">
      <c r="C14635" s="465"/>
    </row>
    <row r="14636" spans="3:3" x14ac:dyDescent="0.2">
      <c r="C14636" s="465"/>
    </row>
    <row r="14637" spans="3:3" x14ac:dyDescent="0.2">
      <c r="C14637" s="465"/>
    </row>
    <row r="14638" spans="3:3" x14ac:dyDescent="0.2">
      <c r="C14638" s="465"/>
    </row>
    <row r="14639" spans="3:3" x14ac:dyDescent="0.2">
      <c r="C14639" s="465"/>
    </row>
    <row r="14640" spans="3:3" x14ac:dyDescent="0.2">
      <c r="C14640" s="465"/>
    </row>
    <row r="14641" spans="3:3" x14ac:dyDescent="0.2">
      <c r="C14641" s="465"/>
    </row>
    <row r="14642" spans="3:3" x14ac:dyDescent="0.2">
      <c r="C14642" s="465"/>
    </row>
    <row r="14643" spans="3:3" x14ac:dyDescent="0.2">
      <c r="C14643" s="465"/>
    </row>
    <row r="14644" spans="3:3" x14ac:dyDescent="0.2">
      <c r="C14644" s="465"/>
    </row>
    <row r="14645" spans="3:3" x14ac:dyDescent="0.2">
      <c r="C14645" s="465"/>
    </row>
    <row r="14646" spans="3:3" x14ac:dyDescent="0.2">
      <c r="C14646" s="465"/>
    </row>
    <row r="14647" spans="3:3" x14ac:dyDescent="0.2">
      <c r="C14647" s="465"/>
    </row>
    <row r="14648" spans="3:3" x14ac:dyDescent="0.2">
      <c r="C14648" s="465"/>
    </row>
    <row r="14649" spans="3:3" x14ac:dyDescent="0.2">
      <c r="C14649" s="465"/>
    </row>
    <row r="14650" spans="3:3" x14ac:dyDescent="0.2">
      <c r="C14650" s="465"/>
    </row>
    <row r="14651" spans="3:3" x14ac:dyDescent="0.2">
      <c r="C14651" s="465"/>
    </row>
    <row r="14652" spans="3:3" x14ac:dyDescent="0.2">
      <c r="C14652" s="465"/>
    </row>
    <row r="14653" spans="3:3" x14ac:dyDescent="0.2">
      <c r="C14653" s="465"/>
    </row>
    <row r="14654" spans="3:3" x14ac:dyDescent="0.2">
      <c r="C14654" s="465"/>
    </row>
    <row r="14655" spans="3:3" x14ac:dyDescent="0.2">
      <c r="C14655" s="465"/>
    </row>
    <row r="14656" spans="3:3" x14ac:dyDescent="0.2">
      <c r="C14656" s="465"/>
    </row>
    <row r="14657" spans="3:3" x14ac:dyDescent="0.2">
      <c r="C14657" s="465"/>
    </row>
    <row r="14658" spans="3:3" x14ac:dyDescent="0.2">
      <c r="C14658" s="465"/>
    </row>
    <row r="14659" spans="3:3" x14ac:dyDescent="0.2">
      <c r="C14659" s="465"/>
    </row>
    <row r="14660" spans="3:3" x14ac:dyDescent="0.2">
      <c r="C14660" s="465"/>
    </row>
    <row r="14661" spans="3:3" x14ac:dyDescent="0.2">
      <c r="C14661" s="465"/>
    </row>
    <row r="14662" spans="3:3" x14ac:dyDescent="0.2">
      <c r="C14662" s="465"/>
    </row>
    <row r="14663" spans="3:3" x14ac:dyDescent="0.2">
      <c r="C14663" s="465"/>
    </row>
    <row r="14664" spans="3:3" x14ac:dyDescent="0.2">
      <c r="C14664" s="465"/>
    </row>
    <row r="14665" spans="3:3" x14ac:dyDescent="0.2">
      <c r="C14665" s="465"/>
    </row>
    <row r="14666" spans="3:3" x14ac:dyDescent="0.2">
      <c r="C14666" s="465"/>
    </row>
    <row r="14667" spans="3:3" x14ac:dyDescent="0.2">
      <c r="C14667" s="465"/>
    </row>
    <row r="14668" spans="3:3" x14ac:dyDescent="0.2">
      <c r="C14668" s="465"/>
    </row>
    <row r="14669" spans="3:3" x14ac:dyDescent="0.2">
      <c r="C14669" s="465"/>
    </row>
    <row r="14670" spans="3:3" x14ac:dyDescent="0.2">
      <c r="C14670" s="465"/>
    </row>
    <row r="14671" spans="3:3" x14ac:dyDescent="0.2">
      <c r="C14671" s="465"/>
    </row>
    <row r="14672" spans="3:3" x14ac:dyDescent="0.2">
      <c r="C14672" s="465"/>
    </row>
    <row r="14673" spans="3:3" x14ac:dyDescent="0.2">
      <c r="C14673" s="465"/>
    </row>
    <row r="14674" spans="3:3" x14ac:dyDescent="0.2">
      <c r="C14674" s="465"/>
    </row>
    <row r="14675" spans="3:3" x14ac:dyDescent="0.2">
      <c r="C14675" s="465"/>
    </row>
    <row r="14676" spans="3:3" x14ac:dyDescent="0.2">
      <c r="C14676" s="465"/>
    </row>
    <row r="14677" spans="3:3" x14ac:dyDescent="0.2">
      <c r="C14677" s="465"/>
    </row>
    <row r="14678" spans="3:3" x14ac:dyDescent="0.2">
      <c r="C14678" s="465"/>
    </row>
    <row r="14679" spans="3:3" x14ac:dyDescent="0.2">
      <c r="C14679" s="465"/>
    </row>
    <row r="14680" spans="3:3" x14ac:dyDescent="0.2">
      <c r="C14680" s="465"/>
    </row>
    <row r="14681" spans="3:3" x14ac:dyDescent="0.2">
      <c r="C14681" s="465"/>
    </row>
    <row r="14682" spans="3:3" x14ac:dyDescent="0.2">
      <c r="C14682" s="465"/>
    </row>
    <row r="14683" spans="3:3" x14ac:dyDescent="0.2">
      <c r="C14683" s="465"/>
    </row>
    <row r="14684" spans="3:3" x14ac:dyDescent="0.2">
      <c r="C14684" s="465"/>
    </row>
    <row r="14685" spans="3:3" x14ac:dyDescent="0.2">
      <c r="C14685" s="465"/>
    </row>
    <row r="14686" spans="3:3" x14ac:dyDescent="0.2">
      <c r="C14686" s="465"/>
    </row>
    <row r="14687" spans="3:3" x14ac:dyDescent="0.2">
      <c r="C14687" s="465"/>
    </row>
    <row r="14688" spans="3:3" x14ac:dyDescent="0.2">
      <c r="C14688" s="465"/>
    </row>
    <row r="14689" spans="3:3" x14ac:dyDescent="0.2">
      <c r="C14689" s="465"/>
    </row>
    <row r="14690" spans="3:3" x14ac:dyDescent="0.2">
      <c r="C14690" s="465"/>
    </row>
    <row r="14691" spans="3:3" x14ac:dyDescent="0.2">
      <c r="C14691" s="465"/>
    </row>
    <row r="14692" spans="3:3" x14ac:dyDescent="0.2">
      <c r="C14692" s="465"/>
    </row>
    <row r="14693" spans="3:3" x14ac:dyDescent="0.2">
      <c r="C14693" s="465"/>
    </row>
    <row r="14694" spans="3:3" x14ac:dyDescent="0.2">
      <c r="C14694" s="465"/>
    </row>
    <row r="14695" spans="3:3" x14ac:dyDescent="0.2">
      <c r="C14695" s="465"/>
    </row>
    <row r="14696" spans="3:3" x14ac:dyDescent="0.2">
      <c r="C14696" s="465"/>
    </row>
    <row r="14697" spans="3:3" x14ac:dyDescent="0.2">
      <c r="C14697" s="465"/>
    </row>
    <row r="14698" spans="3:3" x14ac:dyDescent="0.2">
      <c r="C14698" s="465"/>
    </row>
    <row r="14699" spans="3:3" x14ac:dyDescent="0.2">
      <c r="C14699" s="465"/>
    </row>
    <row r="14700" spans="3:3" x14ac:dyDescent="0.2">
      <c r="C14700" s="465"/>
    </row>
    <row r="14701" spans="3:3" x14ac:dyDescent="0.2">
      <c r="C14701" s="465"/>
    </row>
    <row r="14702" spans="3:3" x14ac:dyDescent="0.2">
      <c r="C14702" s="465"/>
    </row>
    <row r="14703" spans="3:3" x14ac:dyDescent="0.2">
      <c r="C14703" s="465"/>
    </row>
    <row r="14704" spans="3:3" x14ac:dyDescent="0.2">
      <c r="C14704" s="465"/>
    </row>
    <row r="14705" spans="3:3" x14ac:dyDescent="0.2">
      <c r="C14705" s="465"/>
    </row>
    <row r="14706" spans="3:3" x14ac:dyDescent="0.2">
      <c r="C14706" s="465"/>
    </row>
    <row r="14707" spans="3:3" x14ac:dyDescent="0.2">
      <c r="C14707" s="465"/>
    </row>
    <row r="14708" spans="3:3" x14ac:dyDescent="0.2">
      <c r="C14708" s="465"/>
    </row>
    <row r="14709" spans="3:3" x14ac:dyDescent="0.2">
      <c r="C14709" s="465"/>
    </row>
    <row r="14710" spans="3:3" x14ac:dyDescent="0.2">
      <c r="C14710" s="465"/>
    </row>
    <row r="14711" spans="3:3" x14ac:dyDescent="0.2">
      <c r="C14711" s="465"/>
    </row>
    <row r="14712" spans="3:3" x14ac:dyDescent="0.2">
      <c r="C14712" s="465"/>
    </row>
    <row r="14713" spans="3:3" x14ac:dyDescent="0.2">
      <c r="C14713" s="465"/>
    </row>
    <row r="14714" spans="3:3" x14ac:dyDescent="0.2">
      <c r="C14714" s="465"/>
    </row>
    <row r="14715" spans="3:3" x14ac:dyDescent="0.2">
      <c r="C14715" s="465"/>
    </row>
    <row r="14716" spans="3:3" x14ac:dyDescent="0.2">
      <c r="C14716" s="465"/>
    </row>
    <row r="14717" spans="3:3" x14ac:dyDescent="0.2">
      <c r="C14717" s="465"/>
    </row>
    <row r="14718" spans="3:3" x14ac:dyDescent="0.2">
      <c r="C14718" s="465"/>
    </row>
    <row r="14719" spans="3:3" x14ac:dyDescent="0.2">
      <c r="C14719" s="465"/>
    </row>
    <row r="14720" spans="3:3" x14ac:dyDescent="0.2">
      <c r="C14720" s="465"/>
    </row>
    <row r="14721" spans="3:3" x14ac:dyDescent="0.2">
      <c r="C14721" s="465"/>
    </row>
    <row r="14722" spans="3:3" x14ac:dyDescent="0.2">
      <c r="C14722" s="465"/>
    </row>
    <row r="14723" spans="3:3" x14ac:dyDescent="0.2">
      <c r="C14723" s="465"/>
    </row>
    <row r="14724" spans="3:3" x14ac:dyDescent="0.2">
      <c r="C14724" s="465"/>
    </row>
    <row r="14725" spans="3:3" x14ac:dyDescent="0.2">
      <c r="C14725" s="465"/>
    </row>
    <row r="14726" spans="3:3" x14ac:dyDescent="0.2">
      <c r="C14726" s="465"/>
    </row>
    <row r="14727" spans="3:3" x14ac:dyDescent="0.2">
      <c r="C14727" s="465"/>
    </row>
    <row r="14728" spans="3:3" x14ac:dyDescent="0.2">
      <c r="C14728" s="465"/>
    </row>
    <row r="14729" spans="3:3" x14ac:dyDescent="0.2">
      <c r="C14729" s="465"/>
    </row>
    <row r="14730" spans="3:3" x14ac:dyDescent="0.2">
      <c r="C14730" s="465"/>
    </row>
    <row r="14731" spans="3:3" x14ac:dyDescent="0.2">
      <c r="C14731" s="465"/>
    </row>
    <row r="14732" spans="3:3" x14ac:dyDescent="0.2">
      <c r="C14732" s="465"/>
    </row>
    <row r="14733" spans="3:3" x14ac:dyDescent="0.2">
      <c r="C14733" s="465"/>
    </row>
    <row r="14734" spans="3:3" x14ac:dyDescent="0.2">
      <c r="C14734" s="465"/>
    </row>
    <row r="14735" spans="3:3" x14ac:dyDescent="0.2">
      <c r="C14735" s="465"/>
    </row>
    <row r="14736" spans="3:3" x14ac:dyDescent="0.2">
      <c r="C14736" s="465"/>
    </row>
    <row r="14737" spans="3:3" x14ac:dyDescent="0.2">
      <c r="C14737" s="465"/>
    </row>
    <row r="14738" spans="3:3" x14ac:dyDescent="0.2">
      <c r="C14738" s="465"/>
    </row>
    <row r="14739" spans="3:3" x14ac:dyDescent="0.2">
      <c r="C14739" s="465"/>
    </row>
    <row r="14740" spans="3:3" x14ac:dyDescent="0.2">
      <c r="C14740" s="465"/>
    </row>
    <row r="14741" spans="3:3" x14ac:dyDescent="0.2">
      <c r="C14741" s="465"/>
    </row>
    <row r="14742" spans="3:3" x14ac:dyDescent="0.2">
      <c r="C14742" s="465"/>
    </row>
    <row r="14743" spans="3:3" x14ac:dyDescent="0.2">
      <c r="C14743" s="465"/>
    </row>
    <row r="14744" spans="3:3" x14ac:dyDescent="0.2">
      <c r="C14744" s="465"/>
    </row>
    <row r="14745" spans="3:3" x14ac:dyDescent="0.2">
      <c r="C14745" s="465"/>
    </row>
    <row r="14746" spans="3:3" x14ac:dyDescent="0.2">
      <c r="C14746" s="465"/>
    </row>
    <row r="14747" spans="3:3" x14ac:dyDescent="0.2">
      <c r="C14747" s="465"/>
    </row>
    <row r="14748" spans="3:3" x14ac:dyDescent="0.2">
      <c r="C14748" s="465"/>
    </row>
    <row r="14749" spans="3:3" x14ac:dyDescent="0.2">
      <c r="C14749" s="465"/>
    </row>
    <row r="14750" spans="3:3" x14ac:dyDescent="0.2">
      <c r="C14750" s="465"/>
    </row>
    <row r="14751" spans="3:3" x14ac:dyDescent="0.2">
      <c r="C14751" s="465"/>
    </row>
    <row r="14752" spans="3:3" x14ac:dyDescent="0.2">
      <c r="C14752" s="465"/>
    </row>
    <row r="14753" spans="3:3" x14ac:dyDescent="0.2">
      <c r="C14753" s="465"/>
    </row>
    <row r="14754" spans="3:3" x14ac:dyDescent="0.2">
      <c r="C14754" s="465"/>
    </row>
    <row r="14755" spans="3:3" x14ac:dyDescent="0.2">
      <c r="C14755" s="465"/>
    </row>
    <row r="14756" spans="3:3" x14ac:dyDescent="0.2">
      <c r="C14756" s="465"/>
    </row>
    <row r="14757" spans="3:3" x14ac:dyDescent="0.2">
      <c r="C14757" s="465"/>
    </row>
    <row r="14758" spans="3:3" x14ac:dyDescent="0.2">
      <c r="C14758" s="465"/>
    </row>
    <row r="14759" spans="3:3" x14ac:dyDescent="0.2">
      <c r="C14759" s="465"/>
    </row>
    <row r="14760" spans="3:3" x14ac:dyDescent="0.2">
      <c r="C14760" s="465"/>
    </row>
    <row r="14761" spans="3:3" x14ac:dyDescent="0.2">
      <c r="C14761" s="465"/>
    </row>
    <row r="14762" spans="3:3" x14ac:dyDescent="0.2">
      <c r="C14762" s="465"/>
    </row>
    <row r="14763" spans="3:3" x14ac:dyDescent="0.2">
      <c r="C14763" s="465"/>
    </row>
    <row r="14764" spans="3:3" x14ac:dyDescent="0.2">
      <c r="C14764" s="465"/>
    </row>
    <row r="14765" spans="3:3" x14ac:dyDescent="0.2">
      <c r="C14765" s="465"/>
    </row>
    <row r="14766" spans="3:3" x14ac:dyDescent="0.2">
      <c r="C14766" s="465"/>
    </row>
    <row r="14767" spans="3:3" x14ac:dyDescent="0.2">
      <c r="C14767" s="465"/>
    </row>
    <row r="14768" spans="3:3" x14ac:dyDescent="0.2">
      <c r="C14768" s="465"/>
    </row>
    <row r="14769" spans="3:3" x14ac:dyDescent="0.2">
      <c r="C14769" s="465"/>
    </row>
    <row r="14770" spans="3:3" x14ac:dyDescent="0.2">
      <c r="C14770" s="465"/>
    </row>
    <row r="14771" spans="3:3" x14ac:dyDescent="0.2">
      <c r="C14771" s="465"/>
    </row>
    <row r="14772" spans="3:3" x14ac:dyDescent="0.2">
      <c r="C14772" s="465"/>
    </row>
    <row r="14773" spans="3:3" x14ac:dyDescent="0.2">
      <c r="C14773" s="465"/>
    </row>
    <row r="14774" spans="3:3" x14ac:dyDescent="0.2">
      <c r="C14774" s="465"/>
    </row>
    <row r="14775" spans="3:3" x14ac:dyDescent="0.2">
      <c r="C14775" s="465"/>
    </row>
    <row r="14776" spans="3:3" x14ac:dyDescent="0.2">
      <c r="C14776" s="465"/>
    </row>
    <row r="14777" spans="3:3" x14ac:dyDescent="0.2">
      <c r="C14777" s="465"/>
    </row>
    <row r="14778" spans="3:3" x14ac:dyDescent="0.2">
      <c r="C14778" s="465"/>
    </row>
    <row r="14779" spans="3:3" x14ac:dyDescent="0.2">
      <c r="C14779" s="465"/>
    </row>
    <row r="14780" spans="3:3" x14ac:dyDescent="0.2">
      <c r="C14780" s="465"/>
    </row>
    <row r="14781" spans="3:3" x14ac:dyDescent="0.2">
      <c r="C14781" s="465"/>
    </row>
    <row r="14782" spans="3:3" x14ac:dyDescent="0.2">
      <c r="C14782" s="465"/>
    </row>
    <row r="14783" spans="3:3" x14ac:dyDescent="0.2">
      <c r="C14783" s="465"/>
    </row>
    <row r="14784" spans="3:3" x14ac:dyDescent="0.2">
      <c r="C14784" s="465"/>
    </row>
    <row r="14785" spans="3:3" x14ac:dyDescent="0.2">
      <c r="C14785" s="465"/>
    </row>
    <row r="14786" spans="3:3" x14ac:dyDescent="0.2">
      <c r="C14786" s="465"/>
    </row>
    <row r="14787" spans="3:3" x14ac:dyDescent="0.2">
      <c r="C14787" s="465"/>
    </row>
    <row r="14788" spans="3:3" x14ac:dyDescent="0.2">
      <c r="C14788" s="465"/>
    </row>
    <row r="14789" spans="3:3" x14ac:dyDescent="0.2">
      <c r="C14789" s="465"/>
    </row>
    <row r="14790" spans="3:3" x14ac:dyDescent="0.2">
      <c r="C14790" s="465"/>
    </row>
    <row r="14791" spans="3:3" x14ac:dyDescent="0.2">
      <c r="C14791" s="465"/>
    </row>
    <row r="14792" spans="3:3" x14ac:dyDescent="0.2">
      <c r="C14792" s="465"/>
    </row>
    <row r="14793" spans="3:3" x14ac:dyDescent="0.2">
      <c r="C14793" s="465"/>
    </row>
    <row r="14794" spans="3:3" x14ac:dyDescent="0.2">
      <c r="C14794" s="465"/>
    </row>
    <row r="14795" spans="3:3" x14ac:dyDescent="0.2">
      <c r="C14795" s="465"/>
    </row>
    <row r="14796" spans="3:3" x14ac:dyDescent="0.2">
      <c r="C14796" s="465"/>
    </row>
    <row r="14797" spans="3:3" x14ac:dyDescent="0.2">
      <c r="C14797" s="465"/>
    </row>
    <row r="14798" spans="3:3" x14ac:dyDescent="0.2">
      <c r="C14798" s="465"/>
    </row>
    <row r="14799" spans="3:3" x14ac:dyDescent="0.2">
      <c r="C14799" s="465"/>
    </row>
    <row r="14800" spans="3:3" x14ac:dyDescent="0.2">
      <c r="C14800" s="465"/>
    </row>
    <row r="14801" spans="3:3" x14ac:dyDescent="0.2">
      <c r="C14801" s="465"/>
    </row>
    <row r="14802" spans="3:3" x14ac:dyDescent="0.2">
      <c r="C14802" s="465"/>
    </row>
    <row r="14803" spans="3:3" x14ac:dyDescent="0.2">
      <c r="C14803" s="465"/>
    </row>
    <row r="14804" spans="3:3" x14ac:dyDescent="0.2">
      <c r="C14804" s="465"/>
    </row>
    <row r="14805" spans="3:3" x14ac:dyDescent="0.2">
      <c r="C14805" s="465"/>
    </row>
    <row r="14806" spans="3:3" x14ac:dyDescent="0.2">
      <c r="C14806" s="465"/>
    </row>
    <row r="14807" spans="3:3" x14ac:dyDescent="0.2">
      <c r="C14807" s="465"/>
    </row>
    <row r="14808" spans="3:3" x14ac:dyDescent="0.2">
      <c r="C14808" s="465"/>
    </row>
    <row r="14809" spans="3:3" x14ac:dyDescent="0.2">
      <c r="C14809" s="465"/>
    </row>
    <row r="14810" spans="3:3" x14ac:dyDescent="0.2">
      <c r="C14810" s="465"/>
    </row>
    <row r="14811" spans="3:3" x14ac:dyDescent="0.2">
      <c r="C14811" s="465"/>
    </row>
    <row r="14812" spans="3:3" x14ac:dyDescent="0.2">
      <c r="C14812" s="465"/>
    </row>
    <row r="14813" spans="3:3" x14ac:dyDescent="0.2">
      <c r="C14813" s="465"/>
    </row>
    <row r="14814" spans="3:3" x14ac:dyDescent="0.2">
      <c r="C14814" s="465"/>
    </row>
    <row r="14815" spans="3:3" x14ac:dyDescent="0.2">
      <c r="C14815" s="465"/>
    </row>
    <row r="14816" spans="3:3" x14ac:dyDescent="0.2">
      <c r="C14816" s="465"/>
    </row>
    <row r="14817" spans="3:3" x14ac:dyDescent="0.2">
      <c r="C14817" s="465"/>
    </row>
    <row r="14818" spans="3:3" x14ac:dyDescent="0.2">
      <c r="C14818" s="465"/>
    </row>
    <row r="14819" spans="3:3" x14ac:dyDescent="0.2">
      <c r="C14819" s="465"/>
    </row>
    <row r="14820" spans="3:3" x14ac:dyDescent="0.2">
      <c r="C14820" s="465"/>
    </row>
    <row r="14821" spans="3:3" x14ac:dyDescent="0.2">
      <c r="C14821" s="465"/>
    </row>
    <row r="14822" spans="3:3" x14ac:dyDescent="0.2">
      <c r="C14822" s="465"/>
    </row>
    <row r="14823" spans="3:3" x14ac:dyDescent="0.2">
      <c r="C14823" s="465"/>
    </row>
    <row r="14824" spans="3:3" x14ac:dyDescent="0.2">
      <c r="C14824" s="465"/>
    </row>
    <row r="14825" spans="3:3" x14ac:dyDescent="0.2">
      <c r="C14825" s="465"/>
    </row>
    <row r="14826" spans="3:3" x14ac:dyDescent="0.2">
      <c r="C14826" s="465"/>
    </row>
    <row r="14827" spans="3:3" x14ac:dyDescent="0.2">
      <c r="C14827" s="465"/>
    </row>
    <row r="14828" spans="3:3" x14ac:dyDescent="0.2">
      <c r="C14828" s="465"/>
    </row>
    <row r="14829" spans="3:3" x14ac:dyDescent="0.2">
      <c r="C14829" s="465"/>
    </row>
    <row r="14830" spans="3:3" x14ac:dyDescent="0.2">
      <c r="C14830" s="465"/>
    </row>
    <row r="14831" spans="3:3" x14ac:dyDescent="0.2">
      <c r="C14831" s="465"/>
    </row>
    <row r="14832" spans="3:3" x14ac:dyDescent="0.2">
      <c r="C14832" s="465"/>
    </row>
    <row r="14833" spans="3:3" x14ac:dyDescent="0.2">
      <c r="C14833" s="465"/>
    </row>
    <row r="14834" spans="3:3" x14ac:dyDescent="0.2">
      <c r="C14834" s="465"/>
    </row>
    <row r="14835" spans="3:3" x14ac:dyDescent="0.2">
      <c r="C14835" s="465"/>
    </row>
    <row r="14836" spans="3:3" x14ac:dyDescent="0.2">
      <c r="C14836" s="465"/>
    </row>
    <row r="14837" spans="3:3" x14ac:dyDescent="0.2">
      <c r="C14837" s="465"/>
    </row>
    <row r="14838" spans="3:3" x14ac:dyDescent="0.2">
      <c r="C14838" s="465"/>
    </row>
    <row r="14839" spans="3:3" x14ac:dyDescent="0.2">
      <c r="C14839" s="465"/>
    </row>
    <row r="14840" spans="3:3" x14ac:dyDescent="0.2">
      <c r="C14840" s="465"/>
    </row>
    <row r="14841" spans="3:3" x14ac:dyDescent="0.2">
      <c r="C14841" s="465"/>
    </row>
    <row r="14842" spans="3:3" x14ac:dyDescent="0.2">
      <c r="C14842" s="465"/>
    </row>
    <row r="14843" spans="3:3" x14ac:dyDescent="0.2">
      <c r="C14843" s="465"/>
    </row>
    <row r="14844" spans="3:3" x14ac:dyDescent="0.2">
      <c r="C14844" s="465"/>
    </row>
    <row r="14845" spans="3:3" x14ac:dyDescent="0.2">
      <c r="C14845" s="465"/>
    </row>
    <row r="14846" spans="3:3" x14ac:dyDescent="0.2">
      <c r="C14846" s="465"/>
    </row>
    <row r="14847" spans="3:3" x14ac:dyDescent="0.2">
      <c r="C14847" s="465"/>
    </row>
    <row r="14848" spans="3:3" x14ac:dyDescent="0.2">
      <c r="C14848" s="465"/>
    </row>
    <row r="14849" spans="3:3" x14ac:dyDescent="0.2">
      <c r="C14849" s="465"/>
    </row>
    <row r="14850" spans="3:3" x14ac:dyDescent="0.2">
      <c r="C14850" s="465"/>
    </row>
    <row r="14851" spans="3:3" x14ac:dyDescent="0.2">
      <c r="C14851" s="465"/>
    </row>
    <row r="14852" spans="3:3" x14ac:dyDescent="0.2">
      <c r="C14852" s="465"/>
    </row>
    <row r="14853" spans="3:3" x14ac:dyDescent="0.2">
      <c r="C14853" s="465"/>
    </row>
    <row r="14854" spans="3:3" x14ac:dyDescent="0.2">
      <c r="C14854" s="465"/>
    </row>
    <row r="14855" spans="3:3" x14ac:dyDescent="0.2">
      <c r="C14855" s="465"/>
    </row>
    <row r="14856" spans="3:3" x14ac:dyDescent="0.2">
      <c r="C14856" s="465"/>
    </row>
    <row r="14857" spans="3:3" x14ac:dyDescent="0.2">
      <c r="C14857" s="465"/>
    </row>
    <row r="14858" spans="3:3" x14ac:dyDescent="0.2">
      <c r="C14858" s="465"/>
    </row>
    <row r="14859" spans="3:3" x14ac:dyDescent="0.2">
      <c r="C14859" s="465"/>
    </row>
    <row r="14860" spans="3:3" x14ac:dyDescent="0.2">
      <c r="C14860" s="465"/>
    </row>
    <row r="14861" spans="3:3" x14ac:dyDescent="0.2">
      <c r="C14861" s="465"/>
    </row>
    <row r="14862" spans="3:3" x14ac:dyDescent="0.2">
      <c r="C14862" s="465"/>
    </row>
    <row r="14863" spans="3:3" x14ac:dyDescent="0.2">
      <c r="C14863" s="465"/>
    </row>
    <row r="14864" spans="3:3" x14ac:dyDescent="0.2">
      <c r="C14864" s="465"/>
    </row>
    <row r="14865" spans="3:3" x14ac:dyDescent="0.2">
      <c r="C14865" s="465"/>
    </row>
    <row r="14866" spans="3:3" x14ac:dyDescent="0.2">
      <c r="C14866" s="465"/>
    </row>
    <row r="14867" spans="3:3" x14ac:dyDescent="0.2">
      <c r="C14867" s="465"/>
    </row>
    <row r="14868" spans="3:3" x14ac:dyDescent="0.2">
      <c r="C14868" s="465"/>
    </row>
    <row r="14869" spans="3:3" x14ac:dyDescent="0.2">
      <c r="C14869" s="465"/>
    </row>
    <row r="14870" spans="3:3" x14ac:dyDescent="0.2">
      <c r="C14870" s="465"/>
    </row>
    <row r="14871" spans="3:3" x14ac:dyDescent="0.2">
      <c r="C14871" s="465"/>
    </row>
    <row r="14872" spans="3:3" x14ac:dyDescent="0.2">
      <c r="C14872" s="465"/>
    </row>
    <row r="14873" spans="3:3" x14ac:dyDescent="0.2">
      <c r="C14873" s="465"/>
    </row>
    <row r="14874" spans="3:3" x14ac:dyDescent="0.2">
      <c r="C14874" s="465"/>
    </row>
    <row r="14875" spans="3:3" x14ac:dyDescent="0.2">
      <c r="C14875" s="465"/>
    </row>
    <row r="14876" spans="3:3" x14ac:dyDescent="0.2">
      <c r="C14876" s="465"/>
    </row>
    <row r="14877" spans="3:3" x14ac:dyDescent="0.2">
      <c r="C14877" s="465"/>
    </row>
    <row r="14878" spans="3:3" x14ac:dyDescent="0.2">
      <c r="C14878" s="465"/>
    </row>
    <row r="14879" spans="3:3" x14ac:dyDescent="0.2">
      <c r="C14879" s="465"/>
    </row>
    <row r="14880" spans="3:3" x14ac:dyDescent="0.2">
      <c r="C14880" s="465"/>
    </row>
    <row r="14881" spans="3:3" x14ac:dyDescent="0.2">
      <c r="C14881" s="465"/>
    </row>
    <row r="14882" spans="3:3" x14ac:dyDescent="0.2">
      <c r="C14882" s="465"/>
    </row>
    <row r="14883" spans="3:3" x14ac:dyDescent="0.2">
      <c r="C14883" s="465"/>
    </row>
    <row r="14884" spans="3:3" x14ac:dyDescent="0.2">
      <c r="C14884" s="465"/>
    </row>
    <row r="14885" spans="3:3" x14ac:dyDescent="0.2">
      <c r="C14885" s="465"/>
    </row>
    <row r="14886" spans="3:3" x14ac:dyDescent="0.2">
      <c r="C14886" s="465"/>
    </row>
    <row r="14887" spans="3:3" x14ac:dyDescent="0.2">
      <c r="C14887" s="465"/>
    </row>
    <row r="14888" spans="3:3" x14ac:dyDescent="0.2">
      <c r="C14888" s="465"/>
    </row>
    <row r="14889" spans="3:3" x14ac:dyDescent="0.2">
      <c r="C14889" s="465"/>
    </row>
    <row r="14890" spans="3:3" x14ac:dyDescent="0.2">
      <c r="C14890" s="465"/>
    </row>
    <row r="14891" spans="3:3" x14ac:dyDescent="0.2">
      <c r="C14891" s="465"/>
    </row>
    <row r="14892" spans="3:3" x14ac:dyDescent="0.2">
      <c r="C14892" s="465"/>
    </row>
    <row r="14893" spans="3:3" x14ac:dyDescent="0.2">
      <c r="C14893" s="465"/>
    </row>
    <row r="14894" spans="3:3" x14ac:dyDescent="0.2">
      <c r="C14894" s="465"/>
    </row>
    <row r="14895" spans="3:3" x14ac:dyDescent="0.2">
      <c r="C14895" s="465"/>
    </row>
    <row r="14896" spans="3:3" x14ac:dyDescent="0.2">
      <c r="C14896" s="465"/>
    </row>
    <row r="14897" spans="3:3" x14ac:dyDescent="0.2">
      <c r="C14897" s="465"/>
    </row>
    <row r="14898" spans="3:3" x14ac:dyDescent="0.2">
      <c r="C14898" s="465"/>
    </row>
    <row r="14899" spans="3:3" x14ac:dyDescent="0.2">
      <c r="C14899" s="465"/>
    </row>
    <row r="14900" spans="3:3" x14ac:dyDescent="0.2">
      <c r="C14900" s="465"/>
    </row>
    <row r="14901" spans="3:3" x14ac:dyDescent="0.2">
      <c r="C14901" s="465"/>
    </row>
    <row r="14902" spans="3:3" x14ac:dyDescent="0.2">
      <c r="C14902" s="465"/>
    </row>
    <row r="14903" spans="3:3" x14ac:dyDescent="0.2">
      <c r="C14903" s="465"/>
    </row>
    <row r="14904" spans="3:3" x14ac:dyDescent="0.2">
      <c r="C14904" s="465"/>
    </row>
    <row r="14905" spans="3:3" x14ac:dyDescent="0.2">
      <c r="C14905" s="465"/>
    </row>
    <row r="14906" spans="3:3" x14ac:dyDescent="0.2">
      <c r="C14906" s="465"/>
    </row>
    <row r="14907" spans="3:3" x14ac:dyDescent="0.2">
      <c r="C14907" s="465"/>
    </row>
    <row r="14908" spans="3:3" x14ac:dyDescent="0.2">
      <c r="C14908" s="465"/>
    </row>
    <row r="14909" spans="3:3" x14ac:dyDescent="0.2">
      <c r="C14909" s="465"/>
    </row>
    <row r="14910" spans="3:3" x14ac:dyDescent="0.2">
      <c r="C14910" s="465"/>
    </row>
    <row r="14911" spans="3:3" x14ac:dyDescent="0.2">
      <c r="C14911" s="465"/>
    </row>
    <row r="14912" spans="3:3" x14ac:dyDescent="0.2">
      <c r="C14912" s="465"/>
    </row>
    <row r="14913" spans="3:3" x14ac:dyDescent="0.2">
      <c r="C14913" s="465"/>
    </row>
    <row r="14914" spans="3:3" x14ac:dyDescent="0.2">
      <c r="C14914" s="465"/>
    </row>
    <row r="14915" spans="3:3" x14ac:dyDescent="0.2">
      <c r="C14915" s="465"/>
    </row>
    <row r="14916" spans="3:3" x14ac:dyDescent="0.2">
      <c r="C14916" s="465"/>
    </row>
    <row r="14917" spans="3:3" x14ac:dyDescent="0.2">
      <c r="C14917" s="465"/>
    </row>
    <row r="14918" spans="3:3" x14ac:dyDescent="0.2">
      <c r="C14918" s="465"/>
    </row>
    <row r="14919" spans="3:3" x14ac:dyDescent="0.2">
      <c r="C14919" s="465"/>
    </row>
    <row r="14920" spans="3:3" x14ac:dyDescent="0.2">
      <c r="C14920" s="465"/>
    </row>
    <row r="14921" spans="3:3" x14ac:dyDescent="0.2">
      <c r="C14921" s="465"/>
    </row>
    <row r="14922" spans="3:3" x14ac:dyDescent="0.2">
      <c r="C14922" s="465"/>
    </row>
    <row r="14923" spans="3:3" x14ac:dyDescent="0.2">
      <c r="C14923" s="465"/>
    </row>
    <row r="14924" spans="3:3" x14ac:dyDescent="0.2">
      <c r="C14924" s="465"/>
    </row>
    <row r="14925" spans="3:3" x14ac:dyDescent="0.2">
      <c r="C14925" s="465"/>
    </row>
    <row r="14926" spans="3:3" x14ac:dyDescent="0.2">
      <c r="C14926" s="465"/>
    </row>
    <row r="14927" spans="3:3" x14ac:dyDescent="0.2">
      <c r="C14927" s="465"/>
    </row>
    <row r="14928" spans="3:3" x14ac:dyDescent="0.2">
      <c r="C14928" s="465"/>
    </row>
    <row r="14929" spans="3:3" x14ac:dyDescent="0.2">
      <c r="C14929" s="465"/>
    </row>
    <row r="14930" spans="3:3" x14ac:dyDescent="0.2">
      <c r="C14930" s="465"/>
    </row>
    <row r="14931" spans="3:3" x14ac:dyDescent="0.2">
      <c r="C14931" s="465"/>
    </row>
    <row r="14932" spans="3:3" x14ac:dyDescent="0.2">
      <c r="C14932" s="465"/>
    </row>
    <row r="14933" spans="3:3" x14ac:dyDescent="0.2">
      <c r="C14933" s="465"/>
    </row>
    <row r="14934" spans="3:3" x14ac:dyDescent="0.2">
      <c r="C14934" s="465"/>
    </row>
    <row r="14935" spans="3:3" x14ac:dyDescent="0.2">
      <c r="C14935" s="465"/>
    </row>
    <row r="14936" spans="3:3" x14ac:dyDescent="0.2">
      <c r="C14936" s="465"/>
    </row>
    <row r="14937" spans="3:3" x14ac:dyDescent="0.2">
      <c r="C14937" s="465"/>
    </row>
    <row r="14938" spans="3:3" x14ac:dyDescent="0.2">
      <c r="C14938" s="465"/>
    </row>
    <row r="14939" spans="3:3" x14ac:dyDescent="0.2">
      <c r="C14939" s="465"/>
    </row>
    <row r="14940" spans="3:3" x14ac:dyDescent="0.2">
      <c r="C14940" s="465"/>
    </row>
    <row r="14941" spans="3:3" x14ac:dyDescent="0.2">
      <c r="C14941" s="465"/>
    </row>
    <row r="14942" spans="3:3" x14ac:dyDescent="0.2">
      <c r="C14942" s="465"/>
    </row>
    <row r="14943" spans="3:3" x14ac:dyDescent="0.2">
      <c r="C14943" s="465"/>
    </row>
    <row r="14944" spans="3:3" x14ac:dyDescent="0.2">
      <c r="C14944" s="465"/>
    </row>
    <row r="14945" spans="3:3" x14ac:dyDescent="0.2">
      <c r="C14945" s="465"/>
    </row>
    <row r="14946" spans="3:3" x14ac:dyDescent="0.2">
      <c r="C14946" s="465"/>
    </row>
    <row r="14947" spans="3:3" x14ac:dyDescent="0.2">
      <c r="C14947" s="465"/>
    </row>
    <row r="14948" spans="3:3" x14ac:dyDescent="0.2">
      <c r="C14948" s="465"/>
    </row>
    <row r="14949" spans="3:3" x14ac:dyDescent="0.2">
      <c r="C14949" s="465"/>
    </row>
    <row r="14950" spans="3:3" x14ac:dyDescent="0.2">
      <c r="C14950" s="465"/>
    </row>
    <row r="14951" spans="3:3" x14ac:dyDescent="0.2">
      <c r="C14951" s="465"/>
    </row>
    <row r="14952" spans="3:3" x14ac:dyDescent="0.2">
      <c r="C14952" s="465"/>
    </row>
    <row r="14953" spans="3:3" x14ac:dyDescent="0.2">
      <c r="C14953" s="465"/>
    </row>
    <row r="14954" spans="3:3" x14ac:dyDescent="0.2">
      <c r="C14954" s="465"/>
    </row>
    <row r="14955" spans="3:3" x14ac:dyDescent="0.2">
      <c r="C14955" s="465"/>
    </row>
    <row r="14956" spans="3:3" x14ac:dyDescent="0.2">
      <c r="C14956" s="465"/>
    </row>
    <row r="14957" spans="3:3" x14ac:dyDescent="0.2">
      <c r="C14957" s="465"/>
    </row>
    <row r="14958" spans="3:3" x14ac:dyDescent="0.2">
      <c r="C14958" s="465"/>
    </row>
    <row r="14959" spans="3:3" x14ac:dyDescent="0.2">
      <c r="C14959" s="465"/>
    </row>
    <row r="14960" spans="3:3" x14ac:dyDescent="0.2">
      <c r="C14960" s="465"/>
    </row>
    <row r="14961" spans="3:3" x14ac:dyDescent="0.2">
      <c r="C14961" s="465"/>
    </row>
    <row r="14962" spans="3:3" x14ac:dyDescent="0.2">
      <c r="C14962" s="465"/>
    </row>
    <row r="14963" spans="3:3" x14ac:dyDescent="0.2">
      <c r="C14963" s="465"/>
    </row>
    <row r="14964" spans="3:3" x14ac:dyDescent="0.2">
      <c r="C14964" s="465"/>
    </row>
    <row r="14965" spans="3:3" x14ac:dyDescent="0.2">
      <c r="C14965" s="465"/>
    </row>
    <row r="14966" spans="3:3" x14ac:dyDescent="0.2">
      <c r="C14966" s="465"/>
    </row>
    <row r="14967" spans="3:3" x14ac:dyDescent="0.2">
      <c r="C14967" s="465"/>
    </row>
    <row r="14968" spans="3:3" x14ac:dyDescent="0.2">
      <c r="C14968" s="465"/>
    </row>
    <row r="14969" spans="3:3" x14ac:dyDescent="0.2">
      <c r="C14969" s="465"/>
    </row>
    <row r="14970" spans="3:3" x14ac:dyDescent="0.2">
      <c r="C14970" s="465"/>
    </row>
    <row r="14971" spans="3:3" x14ac:dyDescent="0.2">
      <c r="C14971" s="465"/>
    </row>
    <row r="14972" spans="3:3" x14ac:dyDescent="0.2">
      <c r="C14972" s="465"/>
    </row>
    <row r="14973" spans="3:3" x14ac:dyDescent="0.2">
      <c r="C14973" s="465"/>
    </row>
    <row r="14974" spans="3:3" x14ac:dyDescent="0.2">
      <c r="C14974" s="465"/>
    </row>
    <row r="14975" spans="3:3" x14ac:dyDescent="0.2">
      <c r="C14975" s="465"/>
    </row>
    <row r="14976" spans="3:3" x14ac:dyDescent="0.2">
      <c r="C14976" s="465"/>
    </row>
    <row r="14977" spans="3:3" x14ac:dyDescent="0.2">
      <c r="C14977" s="465"/>
    </row>
    <row r="14978" spans="3:3" x14ac:dyDescent="0.2">
      <c r="C14978" s="465"/>
    </row>
    <row r="14979" spans="3:3" x14ac:dyDescent="0.2">
      <c r="C14979" s="465"/>
    </row>
    <row r="14980" spans="3:3" x14ac:dyDescent="0.2">
      <c r="C14980" s="465"/>
    </row>
    <row r="14981" spans="3:3" x14ac:dyDescent="0.2">
      <c r="C14981" s="465"/>
    </row>
    <row r="14982" spans="3:3" x14ac:dyDescent="0.2">
      <c r="C14982" s="465"/>
    </row>
    <row r="14983" spans="3:3" x14ac:dyDescent="0.2">
      <c r="C14983" s="465"/>
    </row>
    <row r="14984" spans="3:3" x14ac:dyDescent="0.2">
      <c r="C14984" s="465"/>
    </row>
    <row r="14985" spans="3:3" x14ac:dyDescent="0.2">
      <c r="C14985" s="465"/>
    </row>
    <row r="14986" spans="3:3" x14ac:dyDescent="0.2">
      <c r="C14986" s="465"/>
    </row>
    <row r="14987" spans="3:3" x14ac:dyDescent="0.2">
      <c r="C14987" s="465"/>
    </row>
    <row r="14988" spans="3:3" x14ac:dyDescent="0.2">
      <c r="C14988" s="465"/>
    </row>
    <row r="14989" spans="3:3" x14ac:dyDescent="0.2">
      <c r="C14989" s="465"/>
    </row>
    <row r="14990" spans="3:3" x14ac:dyDescent="0.2">
      <c r="C14990" s="465"/>
    </row>
    <row r="14991" spans="3:3" x14ac:dyDescent="0.2">
      <c r="C14991" s="465"/>
    </row>
    <row r="14992" spans="3:3" x14ac:dyDescent="0.2">
      <c r="C14992" s="465"/>
    </row>
    <row r="14993" spans="3:3" x14ac:dyDescent="0.2">
      <c r="C14993" s="465"/>
    </row>
    <row r="14994" spans="3:3" x14ac:dyDescent="0.2">
      <c r="C14994" s="465"/>
    </row>
    <row r="14995" spans="3:3" x14ac:dyDescent="0.2">
      <c r="C14995" s="465"/>
    </row>
    <row r="14996" spans="3:3" x14ac:dyDescent="0.2">
      <c r="C14996" s="465"/>
    </row>
    <row r="14997" spans="3:3" x14ac:dyDescent="0.2">
      <c r="C14997" s="465"/>
    </row>
    <row r="14998" spans="3:3" x14ac:dyDescent="0.2">
      <c r="C14998" s="465"/>
    </row>
    <row r="14999" spans="3:3" x14ac:dyDescent="0.2">
      <c r="C14999" s="465"/>
    </row>
    <row r="15000" spans="3:3" x14ac:dyDescent="0.2">
      <c r="C15000" s="465"/>
    </row>
    <row r="15001" spans="3:3" x14ac:dyDescent="0.2">
      <c r="C15001" s="465"/>
    </row>
    <row r="15002" spans="3:3" x14ac:dyDescent="0.2">
      <c r="C15002" s="465"/>
    </row>
    <row r="15003" spans="3:3" x14ac:dyDescent="0.2">
      <c r="C15003" s="465"/>
    </row>
    <row r="15004" spans="3:3" x14ac:dyDescent="0.2">
      <c r="C15004" s="465"/>
    </row>
    <row r="15005" spans="3:3" x14ac:dyDescent="0.2">
      <c r="C15005" s="465"/>
    </row>
    <row r="15006" spans="3:3" x14ac:dyDescent="0.2">
      <c r="C15006" s="465"/>
    </row>
    <row r="15007" spans="3:3" x14ac:dyDescent="0.2">
      <c r="C15007" s="465"/>
    </row>
    <row r="15008" spans="3:3" x14ac:dyDescent="0.2">
      <c r="C15008" s="465"/>
    </row>
    <row r="15009" spans="3:3" x14ac:dyDescent="0.2">
      <c r="C15009" s="465"/>
    </row>
    <row r="15010" spans="3:3" x14ac:dyDescent="0.2">
      <c r="C15010" s="465"/>
    </row>
    <row r="15011" spans="3:3" x14ac:dyDescent="0.2">
      <c r="C15011" s="465"/>
    </row>
    <row r="15012" spans="3:3" x14ac:dyDescent="0.2">
      <c r="C15012" s="465"/>
    </row>
    <row r="15013" spans="3:3" x14ac:dyDescent="0.2">
      <c r="C15013" s="465"/>
    </row>
    <row r="15014" spans="3:3" x14ac:dyDescent="0.2">
      <c r="C15014" s="465"/>
    </row>
    <row r="15015" spans="3:3" x14ac:dyDescent="0.2">
      <c r="C15015" s="465"/>
    </row>
    <row r="15016" spans="3:3" x14ac:dyDescent="0.2">
      <c r="C15016" s="465"/>
    </row>
    <row r="15017" spans="3:3" x14ac:dyDescent="0.2">
      <c r="C15017" s="465"/>
    </row>
    <row r="15018" spans="3:3" x14ac:dyDescent="0.2">
      <c r="C15018" s="465"/>
    </row>
    <row r="15019" spans="3:3" x14ac:dyDescent="0.2">
      <c r="C15019" s="465"/>
    </row>
    <row r="15020" spans="3:3" x14ac:dyDescent="0.2">
      <c r="C15020" s="465"/>
    </row>
    <row r="15021" spans="3:3" x14ac:dyDescent="0.2">
      <c r="C15021" s="465"/>
    </row>
    <row r="15022" spans="3:3" x14ac:dyDescent="0.2">
      <c r="C15022" s="465"/>
    </row>
    <row r="15023" spans="3:3" x14ac:dyDescent="0.2">
      <c r="C15023" s="465"/>
    </row>
    <row r="15024" spans="3:3" x14ac:dyDescent="0.2">
      <c r="C15024" s="465"/>
    </row>
    <row r="15025" spans="3:3" x14ac:dyDescent="0.2">
      <c r="C15025" s="465"/>
    </row>
    <row r="15026" spans="3:3" x14ac:dyDescent="0.2">
      <c r="C15026" s="465"/>
    </row>
    <row r="15027" spans="3:3" x14ac:dyDescent="0.2">
      <c r="C15027" s="465"/>
    </row>
    <row r="15028" spans="3:3" x14ac:dyDescent="0.2">
      <c r="C15028" s="465"/>
    </row>
    <row r="15029" spans="3:3" x14ac:dyDescent="0.2">
      <c r="C15029" s="465"/>
    </row>
    <row r="15030" spans="3:3" x14ac:dyDescent="0.2">
      <c r="C15030" s="465"/>
    </row>
    <row r="15031" spans="3:3" x14ac:dyDescent="0.2">
      <c r="C15031" s="465"/>
    </row>
    <row r="15032" spans="3:3" x14ac:dyDescent="0.2">
      <c r="C15032" s="465"/>
    </row>
    <row r="15033" spans="3:3" x14ac:dyDescent="0.2">
      <c r="C15033" s="465"/>
    </row>
    <row r="15034" spans="3:3" x14ac:dyDescent="0.2">
      <c r="C15034" s="465"/>
    </row>
    <row r="15035" spans="3:3" x14ac:dyDescent="0.2">
      <c r="C15035" s="465"/>
    </row>
    <row r="15036" spans="3:3" x14ac:dyDescent="0.2">
      <c r="C15036" s="465"/>
    </row>
    <row r="15037" spans="3:3" x14ac:dyDescent="0.2">
      <c r="C15037" s="465"/>
    </row>
    <row r="15038" spans="3:3" x14ac:dyDescent="0.2">
      <c r="C15038" s="465"/>
    </row>
    <row r="15039" spans="3:3" x14ac:dyDescent="0.2">
      <c r="C15039" s="465"/>
    </row>
    <row r="15040" spans="3:3" x14ac:dyDescent="0.2">
      <c r="C15040" s="465"/>
    </row>
    <row r="15041" spans="3:3" x14ac:dyDescent="0.2">
      <c r="C15041" s="465"/>
    </row>
    <row r="15042" spans="3:3" x14ac:dyDescent="0.2">
      <c r="C15042" s="465"/>
    </row>
    <row r="15043" spans="3:3" x14ac:dyDescent="0.2">
      <c r="C15043" s="465"/>
    </row>
    <row r="15044" spans="3:3" x14ac:dyDescent="0.2">
      <c r="C15044" s="465"/>
    </row>
    <row r="15045" spans="3:3" x14ac:dyDescent="0.2">
      <c r="C15045" s="465"/>
    </row>
    <row r="15046" spans="3:3" x14ac:dyDescent="0.2">
      <c r="C15046" s="465"/>
    </row>
    <row r="15047" spans="3:3" x14ac:dyDescent="0.2">
      <c r="C15047" s="465"/>
    </row>
    <row r="15048" spans="3:3" x14ac:dyDescent="0.2">
      <c r="C15048" s="465"/>
    </row>
    <row r="15049" spans="3:3" x14ac:dyDescent="0.2">
      <c r="C15049" s="465"/>
    </row>
    <row r="15050" spans="3:3" x14ac:dyDescent="0.2">
      <c r="C15050" s="465"/>
    </row>
    <row r="15051" spans="3:3" x14ac:dyDescent="0.2">
      <c r="C15051" s="465"/>
    </row>
    <row r="15052" spans="3:3" x14ac:dyDescent="0.2">
      <c r="C15052" s="465"/>
    </row>
    <row r="15053" spans="3:3" x14ac:dyDescent="0.2">
      <c r="C15053" s="465"/>
    </row>
    <row r="15054" spans="3:3" x14ac:dyDescent="0.2">
      <c r="C15054" s="465"/>
    </row>
    <row r="15055" spans="3:3" x14ac:dyDescent="0.2">
      <c r="C15055" s="465"/>
    </row>
    <row r="15056" spans="3:3" x14ac:dyDescent="0.2">
      <c r="C15056" s="465"/>
    </row>
    <row r="15057" spans="3:3" x14ac:dyDescent="0.2">
      <c r="C15057" s="465"/>
    </row>
    <row r="15058" spans="3:3" x14ac:dyDescent="0.2">
      <c r="C15058" s="465"/>
    </row>
    <row r="15059" spans="3:3" x14ac:dyDescent="0.2">
      <c r="C15059" s="465"/>
    </row>
    <row r="15060" spans="3:3" x14ac:dyDescent="0.2">
      <c r="C15060" s="465"/>
    </row>
    <row r="15061" spans="3:3" x14ac:dyDescent="0.2">
      <c r="C15061" s="465"/>
    </row>
    <row r="15062" spans="3:3" x14ac:dyDescent="0.2">
      <c r="C15062" s="465"/>
    </row>
    <row r="15063" spans="3:3" x14ac:dyDescent="0.2">
      <c r="C15063" s="465"/>
    </row>
    <row r="15064" spans="3:3" x14ac:dyDescent="0.2">
      <c r="C15064" s="465"/>
    </row>
    <row r="15065" spans="3:3" x14ac:dyDescent="0.2">
      <c r="C15065" s="465"/>
    </row>
    <row r="15066" spans="3:3" x14ac:dyDescent="0.2">
      <c r="C15066" s="465"/>
    </row>
    <row r="15067" spans="3:3" x14ac:dyDescent="0.2">
      <c r="C15067" s="465"/>
    </row>
    <row r="15068" spans="3:3" x14ac:dyDescent="0.2">
      <c r="C15068" s="465"/>
    </row>
    <row r="15069" spans="3:3" x14ac:dyDescent="0.2">
      <c r="C15069" s="465"/>
    </row>
    <row r="15070" spans="3:3" x14ac:dyDescent="0.2">
      <c r="C15070" s="465"/>
    </row>
    <row r="15071" spans="3:3" x14ac:dyDescent="0.2">
      <c r="C15071" s="465"/>
    </row>
    <row r="15072" spans="3:3" x14ac:dyDescent="0.2">
      <c r="C15072" s="465"/>
    </row>
    <row r="15073" spans="3:3" x14ac:dyDescent="0.2">
      <c r="C15073" s="465"/>
    </row>
    <row r="15074" spans="3:3" x14ac:dyDescent="0.2">
      <c r="C15074" s="465"/>
    </row>
    <row r="15075" spans="3:3" x14ac:dyDescent="0.2">
      <c r="C15075" s="465"/>
    </row>
    <row r="15076" spans="3:3" x14ac:dyDescent="0.2">
      <c r="C15076" s="465"/>
    </row>
    <row r="15077" spans="3:3" x14ac:dyDescent="0.2">
      <c r="C15077" s="465"/>
    </row>
    <row r="15078" spans="3:3" x14ac:dyDescent="0.2">
      <c r="C15078" s="465"/>
    </row>
    <row r="15079" spans="3:3" x14ac:dyDescent="0.2">
      <c r="C15079" s="465"/>
    </row>
    <row r="15080" spans="3:3" x14ac:dyDescent="0.2">
      <c r="C15080" s="465"/>
    </row>
    <row r="15081" spans="3:3" x14ac:dyDescent="0.2">
      <c r="C15081" s="465"/>
    </row>
    <row r="15082" spans="3:3" x14ac:dyDescent="0.2">
      <c r="C15082" s="465"/>
    </row>
    <row r="15083" spans="3:3" x14ac:dyDescent="0.2">
      <c r="C15083" s="465"/>
    </row>
    <row r="15084" spans="3:3" x14ac:dyDescent="0.2">
      <c r="C15084" s="465"/>
    </row>
    <row r="15085" spans="3:3" x14ac:dyDescent="0.2">
      <c r="C15085" s="465"/>
    </row>
    <row r="15086" spans="3:3" x14ac:dyDescent="0.2">
      <c r="C15086" s="465"/>
    </row>
    <row r="15087" spans="3:3" x14ac:dyDescent="0.2">
      <c r="C15087" s="465"/>
    </row>
    <row r="15088" spans="3:3" x14ac:dyDescent="0.2">
      <c r="C15088" s="465"/>
    </row>
    <row r="15089" spans="3:3" x14ac:dyDescent="0.2">
      <c r="C15089" s="465"/>
    </row>
    <row r="15090" spans="3:3" x14ac:dyDescent="0.2">
      <c r="C15090" s="465"/>
    </row>
    <row r="15091" spans="3:3" x14ac:dyDescent="0.2">
      <c r="C15091" s="465"/>
    </row>
    <row r="15092" spans="3:3" x14ac:dyDescent="0.2">
      <c r="C15092" s="465"/>
    </row>
    <row r="15093" spans="3:3" x14ac:dyDescent="0.2">
      <c r="C15093" s="465"/>
    </row>
    <row r="15094" spans="3:3" x14ac:dyDescent="0.2">
      <c r="C15094" s="465"/>
    </row>
    <row r="15095" spans="3:3" x14ac:dyDescent="0.2">
      <c r="C15095" s="465"/>
    </row>
    <row r="15096" spans="3:3" x14ac:dyDescent="0.2">
      <c r="C15096" s="465"/>
    </row>
    <row r="15097" spans="3:3" x14ac:dyDescent="0.2">
      <c r="C15097" s="465"/>
    </row>
    <row r="15098" spans="3:3" x14ac:dyDescent="0.2">
      <c r="C15098" s="465"/>
    </row>
    <row r="15099" spans="3:3" x14ac:dyDescent="0.2">
      <c r="C15099" s="465"/>
    </row>
    <row r="15100" spans="3:3" x14ac:dyDescent="0.2">
      <c r="C15100" s="465"/>
    </row>
    <row r="15101" spans="3:3" x14ac:dyDescent="0.2">
      <c r="C15101" s="465"/>
    </row>
    <row r="15102" spans="3:3" x14ac:dyDescent="0.2">
      <c r="C15102" s="465"/>
    </row>
    <row r="15103" spans="3:3" x14ac:dyDescent="0.2">
      <c r="C15103" s="465"/>
    </row>
    <row r="15104" spans="3:3" x14ac:dyDescent="0.2">
      <c r="C15104" s="465"/>
    </row>
    <row r="15105" spans="3:3" x14ac:dyDescent="0.2">
      <c r="C15105" s="465"/>
    </row>
    <row r="15106" spans="3:3" x14ac:dyDescent="0.2">
      <c r="C15106" s="465"/>
    </row>
    <row r="15107" spans="3:3" x14ac:dyDescent="0.2">
      <c r="C15107" s="465"/>
    </row>
    <row r="15108" spans="3:3" x14ac:dyDescent="0.2">
      <c r="C15108" s="465"/>
    </row>
    <row r="15109" spans="3:3" x14ac:dyDescent="0.2">
      <c r="C15109" s="465"/>
    </row>
    <row r="15110" spans="3:3" x14ac:dyDescent="0.2">
      <c r="C15110" s="465"/>
    </row>
    <row r="15111" spans="3:3" x14ac:dyDescent="0.2">
      <c r="C15111" s="465"/>
    </row>
    <row r="15112" spans="3:3" x14ac:dyDescent="0.2">
      <c r="C15112" s="465"/>
    </row>
    <row r="15113" spans="3:3" x14ac:dyDescent="0.2">
      <c r="C15113" s="465"/>
    </row>
    <row r="15114" spans="3:3" x14ac:dyDescent="0.2">
      <c r="C15114" s="465"/>
    </row>
    <row r="15115" spans="3:3" x14ac:dyDescent="0.2">
      <c r="C15115" s="465"/>
    </row>
    <row r="15116" spans="3:3" x14ac:dyDescent="0.2">
      <c r="C15116" s="465"/>
    </row>
    <row r="15117" spans="3:3" x14ac:dyDescent="0.2">
      <c r="C15117" s="465"/>
    </row>
    <row r="15118" spans="3:3" x14ac:dyDescent="0.2">
      <c r="C15118" s="465"/>
    </row>
    <row r="15119" spans="3:3" x14ac:dyDescent="0.2">
      <c r="C15119" s="465"/>
    </row>
    <row r="15120" spans="3:3" x14ac:dyDescent="0.2">
      <c r="C15120" s="465"/>
    </row>
    <row r="15121" spans="3:3" x14ac:dyDescent="0.2">
      <c r="C15121" s="465"/>
    </row>
    <row r="15122" spans="3:3" x14ac:dyDescent="0.2">
      <c r="C15122" s="465"/>
    </row>
    <row r="15123" spans="3:3" x14ac:dyDescent="0.2">
      <c r="C15123" s="465"/>
    </row>
    <row r="15124" spans="3:3" x14ac:dyDescent="0.2">
      <c r="C15124" s="465"/>
    </row>
    <row r="15125" spans="3:3" x14ac:dyDescent="0.2">
      <c r="C15125" s="465"/>
    </row>
    <row r="15126" spans="3:3" x14ac:dyDescent="0.2">
      <c r="C15126" s="465"/>
    </row>
    <row r="15127" spans="3:3" x14ac:dyDescent="0.2">
      <c r="C15127" s="465"/>
    </row>
    <row r="15128" spans="3:3" x14ac:dyDescent="0.2">
      <c r="C15128" s="465"/>
    </row>
    <row r="15129" spans="3:3" x14ac:dyDescent="0.2">
      <c r="C15129" s="465"/>
    </row>
    <row r="15130" spans="3:3" x14ac:dyDescent="0.2">
      <c r="C15130" s="465"/>
    </row>
    <row r="15131" spans="3:3" x14ac:dyDescent="0.2">
      <c r="C15131" s="465"/>
    </row>
    <row r="15132" spans="3:3" x14ac:dyDescent="0.2">
      <c r="C15132" s="465"/>
    </row>
    <row r="15133" spans="3:3" x14ac:dyDescent="0.2">
      <c r="C15133" s="465"/>
    </row>
    <row r="15134" spans="3:3" x14ac:dyDescent="0.2">
      <c r="C15134" s="465"/>
    </row>
    <row r="15135" spans="3:3" x14ac:dyDescent="0.2">
      <c r="C15135" s="465"/>
    </row>
    <row r="15136" spans="3:3" x14ac:dyDescent="0.2">
      <c r="C15136" s="465"/>
    </row>
    <row r="15137" spans="3:3" x14ac:dyDescent="0.2">
      <c r="C15137" s="465"/>
    </row>
    <row r="15138" spans="3:3" x14ac:dyDescent="0.2">
      <c r="C15138" s="465"/>
    </row>
    <row r="15139" spans="3:3" x14ac:dyDescent="0.2">
      <c r="C15139" s="465"/>
    </row>
    <row r="15140" spans="3:3" x14ac:dyDescent="0.2">
      <c r="C15140" s="465"/>
    </row>
    <row r="15141" spans="3:3" x14ac:dyDescent="0.2">
      <c r="C15141" s="465"/>
    </row>
    <row r="15142" spans="3:3" x14ac:dyDescent="0.2">
      <c r="C15142" s="465"/>
    </row>
    <row r="15143" spans="3:3" x14ac:dyDescent="0.2">
      <c r="C15143" s="465"/>
    </row>
    <row r="15144" spans="3:3" x14ac:dyDescent="0.2">
      <c r="C15144" s="465"/>
    </row>
    <row r="15145" spans="3:3" x14ac:dyDescent="0.2">
      <c r="C15145" s="465"/>
    </row>
    <row r="15146" spans="3:3" x14ac:dyDescent="0.2">
      <c r="C15146" s="465"/>
    </row>
    <row r="15147" spans="3:3" x14ac:dyDescent="0.2">
      <c r="C15147" s="465"/>
    </row>
    <row r="15148" spans="3:3" x14ac:dyDescent="0.2">
      <c r="C15148" s="465"/>
    </row>
    <row r="15149" spans="3:3" x14ac:dyDescent="0.2">
      <c r="C15149" s="465"/>
    </row>
    <row r="15150" spans="3:3" x14ac:dyDescent="0.2">
      <c r="C15150" s="465"/>
    </row>
    <row r="15151" spans="3:3" x14ac:dyDescent="0.2">
      <c r="C15151" s="465"/>
    </row>
    <row r="15152" spans="3:3" x14ac:dyDescent="0.2">
      <c r="C15152" s="465"/>
    </row>
    <row r="15153" spans="3:3" x14ac:dyDescent="0.2">
      <c r="C15153" s="465"/>
    </row>
    <row r="15154" spans="3:3" x14ac:dyDescent="0.2">
      <c r="C15154" s="465"/>
    </row>
    <row r="15155" spans="3:3" x14ac:dyDescent="0.2">
      <c r="C15155" s="465"/>
    </row>
    <row r="15156" spans="3:3" x14ac:dyDescent="0.2">
      <c r="C15156" s="465"/>
    </row>
    <row r="15157" spans="3:3" x14ac:dyDescent="0.2">
      <c r="C15157" s="465"/>
    </row>
    <row r="15158" spans="3:3" x14ac:dyDescent="0.2">
      <c r="C15158" s="465"/>
    </row>
    <row r="15159" spans="3:3" x14ac:dyDescent="0.2">
      <c r="C15159" s="465"/>
    </row>
    <row r="15160" spans="3:3" x14ac:dyDescent="0.2">
      <c r="C15160" s="465"/>
    </row>
    <row r="15161" spans="3:3" x14ac:dyDescent="0.2">
      <c r="C15161" s="465"/>
    </row>
    <row r="15162" spans="3:3" x14ac:dyDescent="0.2">
      <c r="C15162" s="465"/>
    </row>
    <row r="15163" spans="3:3" x14ac:dyDescent="0.2">
      <c r="C15163" s="465"/>
    </row>
    <row r="15164" spans="3:3" x14ac:dyDescent="0.2">
      <c r="C15164" s="465"/>
    </row>
    <row r="15165" spans="3:3" x14ac:dyDescent="0.2">
      <c r="C15165" s="465"/>
    </row>
    <row r="15166" spans="3:3" x14ac:dyDescent="0.2">
      <c r="C15166" s="465"/>
    </row>
    <row r="15167" spans="3:3" x14ac:dyDescent="0.2">
      <c r="C15167" s="465"/>
    </row>
    <row r="15168" spans="3:3" x14ac:dyDescent="0.2">
      <c r="C15168" s="465"/>
    </row>
    <row r="15169" spans="3:3" x14ac:dyDescent="0.2">
      <c r="C15169" s="465"/>
    </row>
    <row r="15170" spans="3:3" x14ac:dyDescent="0.2">
      <c r="C15170" s="465"/>
    </row>
    <row r="15171" spans="3:3" x14ac:dyDescent="0.2">
      <c r="C15171" s="465"/>
    </row>
    <row r="15172" spans="3:3" x14ac:dyDescent="0.2">
      <c r="C15172" s="465"/>
    </row>
    <row r="15173" spans="3:3" x14ac:dyDescent="0.2">
      <c r="C15173" s="465"/>
    </row>
    <row r="15174" spans="3:3" x14ac:dyDescent="0.2">
      <c r="C15174" s="465"/>
    </row>
    <row r="15175" spans="3:3" x14ac:dyDescent="0.2">
      <c r="C15175" s="465"/>
    </row>
    <row r="15176" spans="3:3" x14ac:dyDescent="0.2">
      <c r="C15176" s="465"/>
    </row>
    <row r="15177" spans="3:3" x14ac:dyDescent="0.2">
      <c r="C15177" s="465"/>
    </row>
    <row r="15178" spans="3:3" x14ac:dyDescent="0.2">
      <c r="C15178" s="465"/>
    </row>
    <row r="15179" spans="3:3" x14ac:dyDescent="0.2">
      <c r="C15179" s="465"/>
    </row>
    <row r="15180" spans="3:3" x14ac:dyDescent="0.2">
      <c r="C15180" s="465"/>
    </row>
    <row r="15181" spans="3:3" x14ac:dyDescent="0.2">
      <c r="C15181" s="465"/>
    </row>
    <row r="15182" spans="3:3" x14ac:dyDescent="0.2">
      <c r="C15182" s="465"/>
    </row>
    <row r="15183" spans="3:3" x14ac:dyDescent="0.2">
      <c r="C15183" s="465"/>
    </row>
    <row r="15184" spans="3:3" x14ac:dyDescent="0.2">
      <c r="C15184" s="465"/>
    </row>
    <row r="15185" spans="3:3" x14ac:dyDescent="0.2">
      <c r="C15185" s="465"/>
    </row>
    <row r="15186" spans="3:3" x14ac:dyDescent="0.2">
      <c r="C15186" s="465"/>
    </row>
    <row r="15187" spans="3:3" x14ac:dyDescent="0.2">
      <c r="C15187" s="465"/>
    </row>
    <row r="15188" spans="3:3" x14ac:dyDescent="0.2">
      <c r="C15188" s="465"/>
    </row>
    <row r="15189" spans="3:3" x14ac:dyDescent="0.2">
      <c r="C15189" s="465"/>
    </row>
    <row r="15190" spans="3:3" x14ac:dyDescent="0.2">
      <c r="C15190" s="465"/>
    </row>
    <row r="15191" spans="3:3" x14ac:dyDescent="0.2">
      <c r="C15191" s="465"/>
    </row>
    <row r="15192" spans="3:3" x14ac:dyDescent="0.2">
      <c r="C15192" s="465"/>
    </row>
    <row r="15193" spans="3:3" x14ac:dyDescent="0.2">
      <c r="C15193" s="465"/>
    </row>
    <row r="15194" spans="3:3" x14ac:dyDescent="0.2">
      <c r="C15194" s="465"/>
    </row>
    <row r="15195" spans="3:3" x14ac:dyDescent="0.2">
      <c r="C15195" s="465"/>
    </row>
    <row r="15196" spans="3:3" x14ac:dyDescent="0.2">
      <c r="C15196" s="465"/>
    </row>
    <row r="15197" spans="3:3" x14ac:dyDescent="0.2">
      <c r="C15197" s="465"/>
    </row>
    <row r="15198" spans="3:3" x14ac:dyDescent="0.2">
      <c r="C15198" s="465"/>
    </row>
    <row r="15199" spans="3:3" x14ac:dyDescent="0.2">
      <c r="C15199" s="465"/>
    </row>
    <row r="15200" spans="3:3" x14ac:dyDescent="0.2">
      <c r="C15200" s="465"/>
    </row>
    <row r="15201" spans="3:3" x14ac:dyDescent="0.2">
      <c r="C15201" s="465"/>
    </row>
    <row r="15202" spans="3:3" x14ac:dyDescent="0.2">
      <c r="C15202" s="465"/>
    </row>
    <row r="15203" spans="3:3" x14ac:dyDescent="0.2">
      <c r="C15203" s="465"/>
    </row>
    <row r="15204" spans="3:3" x14ac:dyDescent="0.2">
      <c r="C15204" s="465"/>
    </row>
    <row r="15205" spans="3:3" x14ac:dyDescent="0.2">
      <c r="C15205" s="465"/>
    </row>
    <row r="15206" spans="3:3" x14ac:dyDescent="0.2">
      <c r="C15206" s="465"/>
    </row>
    <row r="15207" spans="3:3" x14ac:dyDescent="0.2">
      <c r="C15207" s="465"/>
    </row>
    <row r="15208" spans="3:3" x14ac:dyDescent="0.2">
      <c r="C15208" s="465"/>
    </row>
    <row r="15209" spans="3:3" x14ac:dyDescent="0.2">
      <c r="C15209" s="465"/>
    </row>
    <row r="15210" spans="3:3" x14ac:dyDescent="0.2">
      <c r="C15210" s="465"/>
    </row>
    <row r="15211" spans="3:3" x14ac:dyDescent="0.2">
      <c r="C15211" s="465"/>
    </row>
    <row r="15212" spans="3:3" x14ac:dyDescent="0.2">
      <c r="C15212" s="465"/>
    </row>
    <row r="15213" spans="3:3" x14ac:dyDescent="0.2">
      <c r="C15213" s="465"/>
    </row>
    <row r="15214" spans="3:3" x14ac:dyDescent="0.2">
      <c r="C15214" s="465"/>
    </row>
    <row r="15215" spans="3:3" x14ac:dyDescent="0.2">
      <c r="C15215" s="465"/>
    </row>
    <row r="15216" spans="3:3" x14ac:dyDescent="0.2">
      <c r="C15216" s="465"/>
    </row>
    <row r="15217" spans="3:3" x14ac:dyDescent="0.2">
      <c r="C15217" s="465"/>
    </row>
    <row r="15218" spans="3:3" x14ac:dyDescent="0.2">
      <c r="C15218" s="465"/>
    </row>
    <row r="15219" spans="3:3" x14ac:dyDescent="0.2">
      <c r="C15219" s="465"/>
    </row>
    <row r="15220" spans="3:3" x14ac:dyDescent="0.2">
      <c r="C15220" s="465"/>
    </row>
    <row r="15221" spans="3:3" x14ac:dyDescent="0.2">
      <c r="C15221" s="465"/>
    </row>
    <row r="15222" spans="3:3" x14ac:dyDescent="0.2">
      <c r="C15222" s="465"/>
    </row>
    <row r="15223" spans="3:3" x14ac:dyDescent="0.2">
      <c r="C15223" s="465"/>
    </row>
    <row r="15224" spans="3:3" x14ac:dyDescent="0.2">
      <c r="C15224" s="465"/>
    </row>
    <row r="15225" spans="3:3" x14ac:dyDescent="0.2">
      <c r="C15225" s="465"/>
    </row>
    <row r="15226" spans="3:3" x14ac:dyDescent="0.2">
      <c r="C15226" s="465"/>
    </row>
    <row r="15227" spans="3:3" x14ac:dyDescent="0.2">
      <c r="C15227" s="465"/>
    </row>
    <row r="15228" spans="3:3" x14ac:dyDescent="0.2">
      <c r="C15228" s="465"/>
    </row>
    <row r="15229" spans="3:3" x14ac:dyDescent="0.2">
      <c r="C15229" s="465"/>
    </row>
    <row r="15230" spans="3:3" x14ac:dyDescent="0.2">
      <c r="C15230" s="465"/>
    </row>
    <row r="15231" spans="3:3" x14ac:dyDescent="0.2">
      <c r="C15231" s="465"/>
    </row>
    <row r="15232" spans="3:3" x14ac:dyDescent="0.2">
      <c r="C15232" s="465"/>
    </row>
    <row r="15233" spans="3:3" x14ac:dyDescent="0.2">
      <c r="C15233" s="465"/>
    </row>
    <row r="15234" spans="3:3" x14ac:dyDescent="0.2">
      <c r="C15234" s="465"/>
    </row>
    <row r="15235" spans="3:3" x14ac:dyDescent="0.2">
      <c r="C15235" s="465"/>
    </row>
    <row r="15236" spans="3:3" x14ac:dyDescent="0.2">
      <c r="C15236" s="465"/>
    </row>
    <row r="15237" spans="3:3" x14ac:dyDescent="0.2">
      <c r="C15237" s="465"/>
    </row>
    <row r="15238" spans="3:3" x14ac:dyDescent="0.2">
      <c r="C15238" s="465"/>
    </row>
    <row r="15239" spans="3:3" x14ac:dyDescent="0.2">
      <c r="C15239" s="465"/>
    </row>
    <row r="15240" spans="3:3" x14ac:dyDescent="0.2">
      <c r="C15240" s="465"/>
    </row>
    <row r="15241" spans="3:3" x14ac:dyDescent="0.2">
      <c r="C15241" s="465"/>
    </row>
    <row r="15242" spans="3:3" x14ac:dyDescent="0.2">
      <c r="C15242" s="465"/>
    </row>
    <row r="15243" spans="3:3" x14ac:dyDescent="0.2">
      <c r="C15243" s="465"/>
    </row>
    <row r="15244" spans="3:3" x14ac:dyDescent="0.2">
      <c r="C15244" s="465"/>
    </row>
    <row r="15245" spans="3:3" x14ac:dyDescent="0.2">
      <c r="C15245" s="465"/>
    </row>
    <row r="15246" spans="3:3" x14ac:dyDescent="0.2">
      <c r="C15246" s="465"/>
    </row>
    <row r="15247" spans="3:3" x14ac:dyDescent="0.2">
      <c r="C15247" s="465"/>
    </row>
    <row r="15248" spans="3:3" x14ac:dyDescent="0.2">
      <c r="C15248" s="465"/>
    </row>
    <row r="15249" spans="3:3" x14ac:dyDescent="0.2">
      <c r="C15249" s="465"/>
    </row>
    <row r="15250" spans="3:3" x14ac:dyDescent="0.2">
      <c r="C15250" s="465"/>
    </row>
    <row r="15251" spans="3:3" x14ac:dyDescent="0.2">
      <c r="C15251" s="465"/>
    </row>
    <row r="15252" spans="3:3" x14ac:dyDescent="0.2">
      <c r="C15252" s="465"/>
    </row>
    <row r="15253" spans="3:3" x14ac:dyDescent="0.2">
      <c r="C15253" s="465"/>
    </row>
    <row r="15254" spans="3:3" x14ac:dyDescent="0.2">
      <c r="C15254" s="465"/>
    </row>
    <row r="15255" spans="3:3" x14ac:dyDescent="0.2">
      <c r="C15255" s="465"/>
    </row>
    <row r="15256" spans="3:3" x14ac:dyDescent="0.2">
      <c r="C15256" s="465"/>
    </row>
    <row r="15257" spans="3:3" x14ac:dyDescent="0.2">
      <c r="C15257" s="465"/>
    </row>
    <row r="15258" spans="3:3" x14ac:dyDescent="0.2">
      <c r="C15258" s="465"/>
    </row>
    <row r="15259" spans="3:3" x14ac:dyDescent="0.2">
      <c r="C15259" s="465"/>
    </row>
    <row r="15260" spans="3:3" x14ac:dyDescent="0.2">
      <c r="C15260" s="465"/>
    </row>
    <row r="15261" spans="3:3" x14ac:dyDescent="0.2">
      <c r="C15261" s="465"/>
    </row>
    <row r="15262" spans="3:3" x14ac:dyDescent="0.2">
      <c r="C15262" s="465"/>
    </row>
    <row r="15263" spans="3:3" x14ac:dyDescent="0.2">
      <c r="C15263" s="465"/>
    </row>
    <row r="15264" spans="3:3" x14ac:dyDescent="0.2">
      <c r="C15264" s="465"/>
    </row>
    <row r="15265" spans="3:3" x14ac:dyDescent="0.2">
      <c r="C15265" s="465"/>
    </row>
    <row r="15266" spans="3:3" x14ac:dyDescent="0.2">
      <c r="C15266" s="465"/>
    </row>
    <row r="15267" spans="3:3" x14ac:dyDescent="0.2">
      <c r="C15267" s="465"/>
    </row>
    <row r="15268" spans="3:3" x14ac:dyDescent="0.2">
      <c r="C15268" s="465"/>
    </row>
    <row r="15269" spans="3:3" x14ac:dyDescent="0.2">
      <c r="C15269" s="465"/>
    </row>
    <row r="15270" spans="3:3" x14ac:dyDescent="0.2">
      <c r="C15270" s="465"/>
    </row>
    <row r="15271" spans="3:3" x14ac:dyDescent="0.2">
      <c r="C15271" s="465"/>
    </row>
    <row r="15272" spans="3:3" x14ac:dyDescent="0.2">
      <c r="C15272" s="465"/>
    </row>
    <row r="15273" spans="3:3" x14ac:dyDescent="0.2">
      <c r="C15273" s="465"/>
    </row>
    <row r="15274" spans="3:3" x14ac:dyDescent="0.2">
      <c r="C15274" s="465"/>
    </row>
    <row r="15275" spans="3:3" x14ac:dyDescent="0.2">
      <c r="C15275" s="465"/>
    </row>
    <row r="15276" spans="3:3" x14ac:dyDescent="0.2">
      <c r="C15276" s="465"/>
    </row>
    <row r="15277" spans="3:3" x14ac:dyDescent="0.2">
      <c r="C15277" s="465"/>
    </row>
    <row r="15278" spans="3:3" x14ac:dyDescent="0.2">
      <c r="C15278" s="465"/>
    </row>
    <row r="15279" spans="3:3" x14ac:dyDescent="0.2">
      <c r="C15279" s="465"/>
    </row>
    <row r="15280" spans="3:3" x14ac:dyDescent="0.2">
      <c r="C15280" s="465"/>
    </row>
    <row r="15281" spans="3:3" x14ac:dyDescent="0.2">
      <c r="C15281" s="465"/>
    </row>
    <row r="15282" spans="3:3" x14ac:dyDescent="0.2">
      <c r="C15282" s="465"/>
    </row>
    <row r="15283" spans="3:3" x14ac:dyDescent="0.2">
      <c r="C15283" s="465"/>
    </row>
    <row r="15284" spans="3:3" x14ac:dyDescent="0.2">
      <c r="C15284" s="465"/>
    </row>
    <row r="15285" spans="3:3" x14ac:dyDescent="0.2">
      <c r="C15285" s="465"/>
    </row>
    <row r="15286" spans="3:3" x14ac:dyDescent="0.2">
      <c r="C15286" s="465"/>
    </row>
    <row r="15287" spans="3:3" x14ac:dyDescent="0.2">
      <c r="C15287" s="465"/>
    </row>
    <row r="15288" spans="3:3" x14ac:dyDescent="0.2">
      <c r="C15288" s="465"/>
    </row>
    <row r="15289" spans="3:3" x14ac:dyDescent="0.2">
      <c r="C15289" s="465"/>
    </row>
    <row r="15290" spans="3:3" x14ac:dyDescent="0.2">
      <c r="C15290" s="465"/>
    </row>
    <row r="15291" spans="3:3" x14ac:dyDescent="0.2">
      <c r="C15291" s="465"/>
    </row>
    <row r="15292" spans="3:3" x14ac:dyDescent="0.2">
      <c r="C15292" s="465"/>
    </row>
    <row r="15293" spans="3:3" x14ac:dyDescent="0.2">
      <c r="C15293" s="465"/>
    </row>
    <row r="15294" spans="3:3" x14ac:dyDescent="0.2">
      <c r="C15294" s="465"/>
    </row>
    <row r="15295" spans="3:3" x14ac:dyDescent="0.2">
      <c r="C15295" s="465"/>
    </row>
    <row r="15296" spans="3:3" x14ac:dyDescent="0.2">
      <c r="C15296" s="465"/>
    </row>
    <row r="15297" spans="3:3" x14ac:dyDescent="0.2">
      <c r="C15297" s="465"/>
    </row>
    <row r="15298" spans="3:3" x14ac:dyDescent="0.2">
      <c r="C15298" s="465"/>
    </row>
    <row r="15299" spans="3:3" x14ac:dyDescent="0.2">
      <c r="C15299" s="465"/>
    </row>
    <row r="15300" spans="3:3" x14ac:dyDescent="0.2">
      <c r="C15300" s="465"/>
    </row>
    <row r="15301" spans="3:3" x14ac:dyDescent="0.2">
      <c r="C15301" s="465"/>
    </row>
    <row r="15302" spans="3:3" x14ac:dyDescent="0.2">
      <c r="C15302" s="465"/>
    </row>
    <row r="15303" spans="3:3" x14ac:dyDescent="0.2">
      <c r="C15303" s="465"/>
    </row>
    <row r="15304" spans="3:3" x14ac:dyDescent="0.2">
      <c r="C15304" s="465"/>
    </row>
    <row r="15305" spans="3:3" x14ac:dyDescent="0.2">
      <c r="C15305" s="465"/>
    </row>
    <row r="15306" spans="3:3" x14ac:dyDescent="0.2">
      <c r="C15306" s="465"/>
    </row>
    <row r="15307" spans="3:3" x14ac:dyDescent="0.2">
      <c r="C15307" s="465"/>
    </row>
    <row r="15308" spans="3:3" x14ac:dyDescent="0.2">
      <c r="C15308" s="465"/>
    </row>
    <row r="15309" spans="3:3" x14ac:dyDescent="0.2">
      <c r="C15309" s="465"/>
    </row>
    <row r="15310" spans="3:3" x14ac:dyDescent="0.2">
      <c r="C15310" s="465"/>
    </row>
    <row r="15311" spans="3:3" x14ac:dyDescent="0.2">
      <c r="C15311" s="465"/>
    </row>
    <row r="15312" spans="3:3" x14ac:dyDescent="0.2">
      <c r="C15312" s="465"/>
    </row>
    <row r="15313" spans="3:3" x14ac:dyDescent="0.2">
      <c r="C15313" s="465"/>
    </row>
    <row r="15314" spans="3:3" x14ac:dyDescent="0.2">
      <c r="C15314" s="465"/>
    </row>
    <row r="15315" spans="3:3" x14ac:dyDescent="0.2">
      <c r="C15315" s="465"/>
    </row>
    <row r="15316" spans="3:3" x14ac:dyDescent="0.2">
      <c r="C15316" s="465"/>
    </row>
    <row r="15317" spans="3:3" x14ac:dyDescent="0.2">
      <c r="C15317" s="465"/>
    </row>
    <row r="15318" spans="3:3" x14ac:dyDescent="0.2">
      <c r="C15318" s="465"/>
    </row>
    <row r="15319" spans="3:3" x14ac:dyDescent="0.2">
      <c r="C15319" s="465"/>
    </row>
    <row r="15320" spans="3:3" x14ac:dyDescent="0.2">
      <c r="C15320" s="465"/>
    </row>
    <row r="15321" spans="3:3" x14ac:dyDescent="0.2">
      <c r="C15321" s="465"/>
    </row>
    <row r="15322" spans="3:3" x14ac:dyDescent="0.2">
      <c r="C15322" s="465"/>
    </row>
    <row r="15323" spans="3:3" x14ac:dyDescent="0.2">
      <c r="C15323" s="465"/>
    </row>
    <row r="15324" spans="3:3" x14ac:dyDescent="0.2">
      <c r="C15324" s="465"/>
    </row>
    <row r="15325" spans="3:3" x14ac:dyDescent="0.2">
      <c r="C15325" s="465"/>
    </row>
    <row r="15326" spans="3:3" x14ac:dyDescent="0.2">
      <c r="C15326" s="465"/>
    </row>
    <row r="15327" spans="3:3" x14ac:dyDescent="0.2">
      <c r="C15327" s="465"/>
    </row>
    <row r="15328" spans="3:3" x14ac:dyDescent="0.2">
      <c r="C15328" s="465"/>
    </row>
    <row r="15329" spans="3:3" x14ac:dyDescent="0.2">
      <c r="C15329" s="465"/>
    </row>
    <row r="15330" spans="3:3" x14ac:dyDescent="0.2">
      <c r="C15330" s="465"/>
    </row>
    <row r="15331" spans="3:3" x14ac:dyDescent="0.2">
      <c r="C15331" s="465"/>
    </row>
    <row r="15332" spans="3:3" x14ac:dyDescent="0.2">
      <c r="C15332" s="465"/>
    </row>
    <row r="15333" spans="3:3" x14ac:dyDescent="0.2">
      <c r="C15333" s="465"/>
    </row>
    <row r="15334" spans="3:3" x14ac:dyDescent="0.2">
      <c r="C15334" s="465"/>
    </row>
    <row r="15335" spans="3:3" x14ac:dyDescent="0.2">
      <c r="C15335" s="465"/>
    </row>
    <row r="15336" spans="3:3" x14ac:dyDescent="0.2">
      <c r="C15336" s="465"/>
    </row>
    <row r="15337" spans="3:3" x14ac:dyDescent="0.2">
      <c r="C15337" s="465"/>
    </row>
    <row r="15338" spans="3:3" x14ac:dyDescent="0.2">
      <c r="C15338" s="465"/>
    </row>
    <row r="15339" spans="3:3" x14ac:dyDescent="0.2">
      <c r="C15339" s="465"/>
    </row>
    <row r="15340" spans="3:3" x14ac:dyDescent="0.2">
      <c r="C15340" s="465"/>
    </row>
    <row r="15341" spans="3:3" x14ac:dyDescent="0.2">
      <c r="C15341" s="465"/>
    </row>
    <row r="15342" spans="3:3" x14ac:dyDescent="0.2">
      <c r="C15342" s="465"/>
    </row>
    <row r="15343" spans="3:3" x14ac:dyDescent="0.2">
      <c r="C15343" s="465"/>
    </row>
    <row r="15344" spans="3:3" x14ac:dyDescent="0.2">
      <c r="C15344" s="465"/>
    </row>
    <row r="15345" spans="3:3" x14ac:dyDescent="0.2">
      <c r="C15345" s="465"/>
    </row>
    <row r="15346" spans="3:3" x14ac:dyDescent="0.2">
      <c r="C15346" s="465"/>
    </row>
    <row r="15347" spans="3:3" x14ac:dyDescent="0.2">
      <c r="C15347" s="465"/>
    </row>
    <row r="15348" spans="3:3" x14ac:dyDescent="0.2">
      <c r="C15348" s="465"/>
    </row>
    <row r="15349" spans="3:3" x14ac:dyDescent="0.2">
      <c r="C15349" s="465"/>
    </row>
    <row r="15350" spans="3:3" x14ac:dyDescent="0.2">
      <c r="C15350" s="465"/>
    </row>
    <row r="15351" spans="3:3" x14ac:dyDescent="0.2">
      <c r="C15351" s="465"/>
    </row>
    <row r="15352" spans="3:3" x14ac:dyDescent="0.2">
      <c r="C15352" s="465"/>
    </row>
    <row r="15353" spans="3:3" x14ac:dyDescent="0.2">
      <c r="C15353" s="465"/>
    </row>
    <row r="15354" spans="3:3" x14ac:dyDescent="0.2">
      <c r="C15354" s="465"/>
    </row>
    <row r="15355" spans="3:3" x14ac:dyDescent="0.2">
      <c r="C15355" s="465"/>
    </row>
    <row r="15356" spans="3:3" x14ac:dyDescent="0.2">
      <c r="C15356" s="465"/>
    </row>
    <row r="15357" spans="3:3" x14ac:dyDescent="0.2">
      <c r="C15357" s="465"/>
    </row>
    <row r="15358" spans="3:3" x14ac:dyDescent="0.2">
      <c r="C15358" s="465"/>
    </row>
    <row r="15359" spans="3:3" x14ac:dyDescent="0.2">
      <c r="C15359" s="465"/>
    </row>
    <row r="15360" spans="3:3" x14ac:dyDescent="0.2">
      <c r="C15360" s="465"/>
    </row>
    <row r="15361" spans="3:3" x14ac:dyDescent="0.2">
      <c r="C15361" s="465"/>
    </row>
    <row r="15362" spans="3:3" x14ac:dyDescent="0.2">
      <c r="C15362" s="465"/>
    </row>
    <row r="15363" spans="3:3" x14ac:dyDescent="0.2">
      <c r="C15363" s="465"/>
    </row>
    <row r="15364" spans="3:3" x14ac:dyDescent="0.2">
      <c r="C15364" s="465"/>
    </row>
    <row r="15365" spans="3:3" x14ac:dyDescent="0.2">
      <c r="C15365" s="465"/>
    </row>
    <row r="15366" spans="3:3" x14ac:dyDescent="0.2">
      <c r="C15366" s="465"/>
    </row>
    <row r="15367" spans="3:3" x14ac:dyDescent="0.2">
      <c r="C15367" s="465"/>
    </row>
    <row r="15368" spans="3:3" x14ac:dyDescent="0.2">
      <c r="C15368" s="465"/>
    </row>
    <row r="15369" spans="3:3" x14ac:dyDescent="0.2">
      <c r="C15369" s="465"/>
    </row>
    <row r="15370" spans="3:3" x14ac:dyDescent="0.2">
      <c r="C15370" s="465"/>
    </row>
    <row r="15371" spans="3:3" x14ac:dyDescent="0.2">
      <c r="C15371" s="465"/>
    </row>
    <row r="15372" spans="3:3" x14ac:dyDescent="0.2">
      <c r="C15372" s="465"/>
    </row>
    <row r="15373" spans="3:3" x14ac:dyDescent="0.2">
      <c r="C15373" s="465"/>
    </row>
    <row r="15374" spans="3:3" x14ac:dyDescent="0.2">
      <c r="C15374" s="465"/>
    </row>
    <row r="15375" spans="3:3" x14ac:dyDescent="0.2">
      <c r="C15375" s="465"/>
    </row>
    <row r="15376" spans="3:3" x14ac:dyDescent="0.2">
      <c r="C15376" s="465"/>
    </row>
    <row r="15377" spans="3:3" x14ac:dyDescent="0.2">
      <c r="C15377" s="465"/>
    </row>
    <row r="15378" spans="3:3" x14ac:dyDescent="0.2">
      <c r="C15378" s="465"/>
    </row>
    <row r="15379" spans="3:3" x14ac:dyDescent="0.2">
      <c r="C15379" s="465"/>
    </row>
    <row r="15380" spans="3:3" x14ac:dyDescent="0.2">
      <c r="C15380" s="465"/>
    </row>
    <row r="15381" spans="3:3" x14ac:dyDescent="0.2">
      <c r="C15381" s="465"/>
    </row>
    <row r="15382" spans="3:3" x14ac:dyDescent="0.2">
      <c r="C15382" s="465"/>
    </row>
    <row r="15383" spans="3:3" x14ac:dyDescent="0.2">
      <c r="C15383" s="465"/>
    </row>
    <row r="15384" spans="3:3" x14ac:dyDescent="0.2">
      <c r="C15384" s="465"/>
    </row>
    <row r="15385" spans="3:3" x14ac:dyDescent="0.2">
      <c r="C15385" s="465"/>
    </row>
    <row r="15386" spans="3:3" x14ac:dyDescent="0.2">
      <c r="C15386" s="465"/>
    </row>
    <row r="15387" spans="3:3" x14ac:dyDescent="0.2">
      <c r="C15387" s="465"/>
    </row>
    <row r="15388" spans="3:3" x14ac:dyDescent="0.2">
      <c r="C15388" s="465"/>
    </row>
    <row r="15389" spans="3:3" x14ac:dyDescent="0.2">
      <c r="C15389" s="465"/>
    </row>
    <row r="15390" spans="3:3" x14ac:dyDescent="0.2">
      <c r="C15390" s="465"/>
    </row>
    <row r="15391" spans="3:3" x14ac:dyDescent="0.2">
      <c r="C15391" s="465"/>
    </row>
    <row r="15392" spans="3:3" x14ac:dyDescent="0.2">
      <c r="C15392" s="465"/>
    </row>
    <row r="15393" spans="3:3" x14ac:dyDescent="0.2">
      <c r="C15393" s="465"/>
    </row>
    <row r="15394" spans="3:3" x14ac:dyDescent="0.2">
      <c r="C15394" s="465"/>
    </row>
    <row r="15395" spans="3:3" x14ac:dyDescent="0.2">
      <c r="C15395" s="465"/>
    </row>
    <row r="15396" spans="3:3" x14ac:dyDescent="0.2">
      <c r="C15396" s="465"/>
    </row>
    <row r="15397" spans="3:3" x14ac:dyDescent="0.2">
      <c r="C15397" s="465"/>
    </row>
    <row r="15398" spans="3:3" x14ac:dyDescent="0.2">
      <c r="C15398" s="465"/>
    </row>
    <row r="15399" spans="3:3" x14ac:dyDescent="0.2">
      <c r="C15399" s="465"/>
    </row>
    <row r="15400" spans="3:3" x14ac:dyDescent="0.2">
      <c r="C15400" s="465"/>
    </row>
    <row r="15401" spans="3:3" x14ac:dyDescent="0.2">
      <c r="C15401" s="465"/>
    </row>
    <row r="15402" spans="3:3" x14ac:dyDescent="0.2">
      <c r="C15402" s="465"/>
    </row>
    <row r="15403" spans="3:3" x14ac:dyDescent="0.2">
      <c r="C15403" s="465"/>
    </row>
    <row r="15404" spans="3:3" x14ac:dyDescent="0.2">
      <c r="C15404" s="465"/>
    </row>
    <row r="15405" spans="3:3" x14ac:dyDescent="0.2">
      <c r="C15405" s="465"/>
    </row>
    <row r="15406" spans="3:3" x14ac:dyDescent="0.2">
      <c r="C15406" s="465"/>
    </row>
    <row r="15407" spans="3:3" x14ac:dyDescent="0.2">
      <c r="C15407" s="465"/>
    </row>
    <row r="15408" spans="3:3" x14ac:dyDescent="0.2">
      <c r="C15408" s="465"/>
    </row>
    <row r="15409" spans="3:3" x14ac:dyDescent="0.2">
      <c r="C15409" s="465"/>
    </row>
    <row r="15410" spans="3:3" x14ac:dyDescent="0.2">
      <c r="C15410" s="465"/>
    </row>
    <row r="15411" spans="3:3" x14ac:dyDescent="0.2">
      <c r="C15411" s="465"/>
    </row>
    <row r="15412" spans="3:3" x14ac:dyDescent="0.2">
      <c r="C15412" s="465"/>
    </row>
    <row r="15413" spans="3:3" x14ac:dyDescent="0.2">
      <c r="C15413" s="465"/>
    </row>
    <row r="15414" spans="3:3" x14ac:dyDescent="0.2">
      <c r="C15414" s="465"/>
    </row>
    <row r="15415" spans="3:3" x14ac:dyDescent="0.2">
      <c r="C15415" s="465"/>
    </row>
    <row r="15416" spans="3:3" x14ac:dyDescent="0.2">
      <c r="C15416" s="465"/>
    </row>
    <row r="15417" spans="3:3" x14ac:dyDescent="0.2">
      <c r="C15417" s="465"/>
    </row>
    <row r="15418" spans="3:3" x14ac:dyDescent="0.2">
      <c r="C15418" s="465"/>
    </row>
    <row r="15419" spans="3:3" x14ac:dyDescent="0.2">
      <c r="C15419" s="465"/>
    </row>
    <row r="15420" spans="3:3" x14ac:dyDescent="0.2">
      <c r="C15420" s="465"/>
    </row>
    <row r="15421" spans="3:3" x14ac:dyDescent="0.2">
      <c r="C15421" s="465"/>
    </row>
    <row r="15422" spans="3:3" x14ac:dyDescent="0.2">
      <c r="C15422" s="465"/>
    </row>
    <row r="15423" spans="3:3" x14ac:dyDescent="0.2">
      <c r="C15423" s="465"/>
    </row>
    <row r="15424" spans="3:3" x14ac:dyDescent="0.2">
      <c r="C15424" s="465"/>
    </row>
    <row r="15425" spans="3:3" x14ac:dyDescent="0.2">
      <c r="C15425" s="465"/>
    </row>
    <row r="15426" spans="3:3" x14ac:dyDescent="0.2">
      <c r="C15426" s="465"/>
    </row>
    <row r="15427" spans="3:3" x14ac:dyDescent="0.2">
      <c r="C15427" s="465"/>
    </row>
    <row r="15428" spans="3:3" x14ac:dyDescent="0.2">
      <c r="C15428" s="465"/>
    </row>
    <row r="15429" spans="3:3" x14ac:dyDescent="0.2">
      <c r="C15429" s="465"/>
    </row>
    <row r="15430" spans="3:3" x14ac:dyDescent="0.2">
      <c r="C15430" s="465"/>
    </row>
    <row r="15431" spans="3:3" x14ac:dyDescent="0.2">
      <c r="C15431" s="465"/>
    </row>
    <row r="15432" spans="3:3" x14ac:dyDescent="0.2">
      <c r="C15432" s="465"/>
    </row>
    <row r="15433" spans="3:3" x14ac:dyDescent="0.2">
      <c r="C15433" s="465"/>
    </row>
    <row r="15434" spans="3:3" x14ac:dyDescent="0.2">
      <c r="C15434" s="465"/>
    </row>
    <row r="15435" spans="3:3" x14ac:dyDescent="0.2">
      <c r="C15435" s="465"/>
    </row>
    <row r="15436" spans="3:3" x14ac:dyDescent="0.2">
      <c r="C15436" s="465"/>
    </row>
    <row r="15437" spans="3:3" x14ac:dyDescent="0.2">
      <c r="C15437" s="465"/>
    </row>
    <row r="15438" spans="3:3" x14ac:dyDescent="0.2">
      <c r="C15438" s="465"/>
    </row>
    <row r="15439" spans="3:3" x14ac:dyDescent="0.2">
      <c r="C15439" s="465"/>
    </row>
    <row r="15440" spans="3:3" x14ac:dyDescent="0.2">
      <c r="C15440" s="465"/>
    </row>
    <row r="15441" spans="3:3" x14ac:dyDescent="0.2">
      <c r="C15441" s="465"/>
    </row>
    <row r="15442" spans="3:3" x14ac:dyDescent="0.2">
      <c r="C15442" s="465"/>
    </row>
    <row r="15443" spans="3:3" x14ac:dyDescent="0.2">
      <c r="C15443" s="465"/>
    </row>
    <row r="15444" spans="3:3" x14ac:dyDescent="0.2">
      <c r="C15444" s="465"/>
    </row>
    <row r="15445" spans="3:3" x14ac:dyDescent="0.2">
      <c r="C15445" s="465"/>
    </row>
    <row r="15446" spans="3:3" x14ac:dyDescent="0.2">
      <c r="C15446" s="465"/>
    </row>
    <row r="15447" spans="3:3" x14ac:dyDescent="0.2">
      <c r="C15447" s="465"/>
    </row>
    <row r="15448" spans="3:3" x14ac:dyDescent="0.2">
      <c r="C15448" s="465"/>
    </row>
    <row r="15449" spans="3:3" x14ac:dyDescent="0.2">
      <c r="C15449" s="465"/>
    </row>
    <row r="15450" spans="3:3" x14ac:dyDescent="0.2">
      <c r="C15450" s="465"/>
    </row>
    <row r="15451" spans="3:3" x14ac:dyDescent="0.2">
      <c r="C15451" s="465"/>
    </row>
    <row r="15452" spans="3:3" x14ac:dyDescent="0.2">
      <c r="C15452" s="465"/>
    </row>
    <row r="15453" spans="3:3" x14ac:dyDescent="0.2">
      <c r="C15453" s="465"/>
    </row>
    <row r="15454" spans="3:3" x14ac:dyDescent="0.2">
      <c r="C15454" s="465"/>
    </row>
    <row r="15455" spans="3:3" x14ac:dyDescent="0.2">
      <c r="C15455" s="465"/>
    </row>
    <row r="15456" spans="3:3" x14ac:dyDescent="0.2">
      <c r="C15456" s="465"/>
    </row>
    <row r="15457" spans="3:3" x14ac:dyDescent="0.2">
      <c r="C15457" s="465"/>
    </row>
    <row r="15458" spans="3:3" x14ac:dyDescent="0.2">
      <c r="C15458" s="465"/>
    </row>
    <row r="15459" spans="3:3" x14ac:dyDescent="0.2">
      <c r="C15459" s="465"/>
    </row>
    <row r="15460" spans="3:3" x14ac:dyDescent="0.2">
      <c r="C15460" s="465"/>
    </row>
    <row r="15461" spans="3:3" x14ac:dyDescent="0.2">
      <c r="C15461" s="465"/>
    </row>
    <row r="15462" spans="3:3" x14ac:dyDescent="0.2">
      <c r="C15462" s="465"/>
    </row>
    <row r="15463" spans="3:3" x14ac:dyDescent="0.2">
      <c r="C15463" s="465"/>
    </row>
    <row r="15464" spans="3:3" x14ac:dyDescent="0.2">
      <c r="C15464" s="465"/>
    </row>
    <row r="15465" spans="3:3" x14ac:dyDescent="0.2">
      <c r="C15465" s="465"/>
    </row>
    <row r="15466" spans="3:3" x14ac:dyDescent="0.2">
      <c r="C15466" s="465"/>
    </row>
    <row r="15467" spans="3:3" x14ac:dyDescent="0.2">
      <c r="C15467" s="465"/>
    </row>
    <row r="15468" spans="3:3" x14ac:dyDescent="0.2">
      <c r="C15468" s="465"/>
    </row>
    <row r="15469" spans="3:3" x14ac:dyDescent="0.2">
      <c r="C15469" s="465"/>
    </row>
    <row r="15470" spans="3:3" x14ac:dyDescent="0.2">
      <c r="C15470" s="465"/>
    </row>
    <row r="15471" spans="3:3" x14ac:dyDescent="0.2">
      <c r="C15471" s="465"/>
    </row>
    <row r="15472" spans="3:3" x14ac:dyDescent="0.2">
      <c r="C15472" s="465"/>
    </row>
    <row r="15473" spans="3:3" x14ac:dyDescent="0.2">
      <c r="C15473" s="465"/>
    </row>
    <row r="15474" spans="3:3" x14ac:dyDescent="0.2">
      <c r="C15474" s="465"/>
    </row>
    <row r="15475" spans="3:3" x14ac:dyDescent="0.2">
      <c r="C15475" s="465"/>
    </row>
    <row r="15476" spans="3:3" x14ac:dyDescent="0.2">
      <c r="C15476" s="465"/>
    </row>
    <row r="15477" spans="3:3" x14ac:dyDescent="0.2">
      <c r="C15477" s="465"/>
    </row>
    <row r="15478" spans="3:3" x14ac:dyDescent="0.2">
      <c r="C15478" s="465"/>
    </row>
    <row r="15479" spans="3:3" x14ac:dyDescent="0.2">
      <c r="C15479" s="465"/>
    </row>
    <row r="15480" spans="3:3" x14ac:dyDescent="0.2">
      <c r="C15480" s="465"/>
    </row>
    <row r="15481" spans="3:3" x14ac:dyDescent="0.2">
      <c r="C15481" s="465"/>
    </row>
    <row r="15482" spans="3:3" x14ac:dyDescent="0.2">
      <c r="C15482" s="465"/>
    </row>
    <row r="15483" spans="3:3" x14ac:dyDescent="0.2">
      <c r="C15483" s="465"/>
    </row>
    <row r="15484" spans="3:3" x14ac:dyDescent="0.2">
      <c r="C15484" s="465"/>
    </row>
    <row r="15485" spans="3:3" x14ac:dyDescent="0.2">
      <c r="C15485" s="465"/>
    </row>
    <row r="15486" spans="3:3" x14ac:dyDescent="0.2">
      <c r="C15486" s="465"/>
    </row>
    <row r="15487" spans="3:3" x14ac:dyDescent="0.2">
      <c r="C15487" s="465"/>
    </row>
    <row r="15488" spans="3:3" x14ac:dyDescent="0.2">
      <c r="C15488" s="465"/>
    </row>
    <row r="15489" spans="3:3" x14ac:dyDescent="0.2">
      <c r="C15489" s="465"/>
    </row>
    <row r="15490" spans="3:3" x14ac:dyDescent="0.2">
      <c r="C15490" s="465"/>
    </row>
    <row r="15491" spans="3:3" x14ac:dyDescent="0.2">
      <c r="C15491" s="465"/>
    </row>
    <row r="15492" spans="3:3" x14ac:dyDescent="0.2">
      <c r="C15492" s="465"/>
    </row>
    <row r="15493" spans="3:3" x14ac:dyDescent="0.2">
      <c r="C15493" s="465"/>
    </row>
    <row r="15494" spans="3:3" x14ac:dyDescent="0.2">
      <c r="C15494" s="465"/>
    </row>
    <row r="15495" spans="3:3" x14ac:dyDescent="0.2">
      <c r="C15495" s="465"/>
    </row>
    <row r="15496" spans="3:3" x14ac:dyDescent="0.2">
      <c r="C15496" s="465"/>
    </row>
    <row r="15497" spans="3:3" x14ac:dyDescent="0.2">
      <c r="C15497" s="465"/>
    </row>
    <row r="15498" spans="3:3" x14ac:dyDescent="0.2">
      <c r="C15498" s="465"/>
    </row>
    <row r="15499" spans="3:3" x14ac:dyDescent="0.2">
      <c r="C15499" s="465"/>
    </row>
    <row r="15500" spans="3:3" x14ac:dyDescent="0.2">
      <c r="C15500" s="465"/>
    </row>
    <row r="15501" spans="3:3" x14ac:dyDescent="0.2">
      <c r="C15501" s="465"/>
    </row>
    <row r="15502" spans="3:3" x14ac:dyDescent="0.2">
      <c r="C15502" s="465"/>
    </row>
    <row r="15503" spans="3:3" x14ac:dyDescent="0.2">
      <c r="C15503" s="465"/>
    </row>
    <row r="15504" spans="3:3" x14ac:dyDescent="0.2">
      <c r="C15504" s="465"/>
    </row>
    <row r="15505" spans="3:3" x14ac:dyDescent="0.2">
      <c r="C15505" s="465"/>
    </row>
    <row r="15506" spans="3:3" x14ac:dyDescent="0.2">
      <c r="C15506" s="465"/>
    </row>
    <row r="15507" spans="3:3" x14ac:dyDescent="0.2">
      <c r="C15507" s="465"/>
    </row>
    <row r="15508" spans="3:3" x14ac:dyDescent="0.2">
      <c r="C15508" s="465"/>
    </row>
    <row r="15509" spans="3:3" x14ac:dyDescent="0.2">
      <c r="C15509" s="465"/>
    </row>
    <row r="15510" spans="3:3" x14ac:dyDescent="0.2">
      <c r="C15510" s="465"/>
    </row>
    <row r="15511" spans="3:3" x14ac:dyDescent="0.2">
      <c r="C15511" s="465"/>
    </row>
    <row r="15512" spans="3:3" x14ac:dyDescent="0.2">
      <c r="C15512" s="465"/>
    </row>
    <row r="15513" spans="3:3" x14ac:dyDescent="0.2">
      <c r="C15513" s="465"/>
    </row>
    <row r="15514" spans="3:3" x14ac:dyDescent="0.2">
      <c r="C15514" s="465"/>
    </row>
    <row r="15515" spans="3:3" x14ac:dyDescent="0.2">
      <c r="C15515" s="465"/>
    </row>
    <row r="15516" spans="3:3" x14ac:dyDescent="0.2">
      <c r="C15516" s="465"/>
    </row>
    <row r="15517" spans="3:3" x14ac:dyDescent="0.2">
      <c r="C15517" s="465"/>
    </row>
    <row r="15518" spans="3:3" x14ac:dyDescent="0.2">
      <c r="C15518" s="465"/>
    </row>
    <row r="15519" spans="3:3" x14ac:dyDescent="0.2">
      <c r="C15519" s="465"/>
    </row>
    <row r="15520" spans="3:3" x14ac:dyDescent="0.2">
      <c r="C15520" s="465"/>
    </row>
    <row r="15521" spans="3:3" x14ac:dyDescent="0.2">
      <c r="C15521" s="465"/>
    </row>
    <row r="15522" spans="3:3" x14ac:dyDescent="0.2">
      <c r="C15522" s="465"/>
    </row>
    <row r="15523" spans="3:3" x14ac:dyDescent="0.2">
      <c r="C15523" s="465"/>
    </row>
    <row r="15524" spans="3:3" x14ac:dyDescent="0.2">
      <c r="C15524" s="465"/>
    </row>
    <row r="15525" spans="3:3" x14ac:dyDescent="0.2">
      <c r="C15525" s="465"/>
    </row>
    <row r="15526" spans="3:3" x14ac:dyDescent="0.2">
      <c r="C15526" s="465"/>
    </row>
    <row r="15527" spans="3:3" x14ac:dyDescent="0.2">
      <c r="C15527" s="465"/>
    </row>
    <row r="15528" spans="3:3" x14ac:dyDescent="0.2">
      <c r="C15528" s="465"/>
    </row>
    <row r="15529" spans="3:3" x14ac:dyDescent="0.2">
      <c r="C15529" s="465"/>
    </row>
    <row r="15530" spans="3:3" x14ac:dyDescent="0.2">
      <c r="C15530" s="465"/>
    </row>
    <row r="15531" spans="3:3" x14ac:dyDescent="0.2">
      <c r="C15531" s="465"/>
    </row>
    <row r="15532" spans="3:3" x14ac:dyDescent="0.2">
      <c r="C15532" s="465"/>
    </row>
    <row r="15533" spans="3:3" x14ac:dyDescent="0.2">
      <c r="C15533" s="465"/>
    </row>
    <row r="15534" spans="3:3" x14ac:dyDescent="0.2">
      <c r="C15534" s="465"/>
    </row>
    <row r="15535" spans="3:3" x14ac:dyDescent="0.2">
      <c r="C15535" s="465"/>
    </row>
    <row r="15536" spans="3:3" x14ac:dyDescent="0.2">
      <c r="C15536" s="465"/>
    </row>
    <row r="15537" spans="3:3" x14ac:dyDescent="0.2">
      <c r="C15537" s="465"/>
    </row>
    <row r="15538" spans="3:3" x14ac:dyDescent="0.2">
      <c r="C15538" s="465"/>
    </row>
    <row r="15539" spans="3:3" x14ac:dyDescent="0.2">
      <c r="C15539" s="465"/>
    </row>
    <row r="15540" spans="3:3" x14ac:dyDescent="0.2">
      <c r="C15540" s="465"/>
    </row>
    <row r="15541" spans="3:3" x14ac:dyDescent="0.2">
      <c r="C15541" s="465"/>
    </row>
    <row r="15542" spans="3:3" x14ac:dyDescent="0.2">
      <c r="C15542" s="465"/>
    </row>
    <row r="15543" spans="3:3" x14ac:dyDescent="0.2">
      <c r="C15543" s="465"/>
    </row>
    <row r="15544" spans="3:3" x14ac:dyDescent="0.2">
      <c r="C15544" s="465"/>
    </row>
    <row r="15545" spans="3:3" x14ac:dyDescent="0.2">
      <c r="C15545" s="465"/>
    </row>
    <row r="15546" spans="3:3" x14ac:dyDescent="0.2">
      <c r="C15546" s="465"/>
    </row>
    <row r="15547" spans="3:3" x14ac:dyDescent="0.2">
      <c r="C15547" s="465"/>
    </row>
    <row r="15548" spans="3:3" x14ac:dyDescent="0.2">
      <c r="C15548" s="465"/>
    </row>
    <row r="15549" spans="3:3" x14ac:dyDescent="0.2">
      <c r="C15549" s="465"/>
    </row>
    <row r="15550" spans="3:3" x14ac:dyDescent="0.2">
      <c r="C15550" s="465"/>
    </row>
    <row r="15551" spans="3:3" x14ac:dyDescent="0.2">
      <c r="C15551" s="465"/>
    </row>
    <row r="15552" spans="3:3" x14ac:dyDescent="0.2">
      <c r="C15552" s="465"/>
    </row>
    <row r="15553" spans="3:3" x14ac:dyDescent="0.2">
      <c r="C15553" s="465"/>
    </row>
    <row r="15554" spans="3:3" x14ac:dyDescent="0.2">
      <c r="C15554" s="465"/>
    </row>
    <row r="15555" spans="3:3" x14ac:dyDescent="0.2">
      <c r="C15555" s="465"/>
    </row>
    <row r="15556" spans="3:3" x14ac:dyDescent="0.2">
      <c r="C15556" s="465"/>
    </row>
    <row r="15557" spans="3:3" x14ac:dyDescent="0.2">
      <c r="C15557" s="465"/>
    </row>
    <row r="15558" spans="3:3" x14ac:dyDescent="0.2">
      <c r="C15558" s="465"/>
    </row>
    <row r="15559" spans="3:3" x14ac:dyDescent="0.2">
      <c r="C15559" s="465"/>
    </row>
    <row r="15560" spans="3:3" x14ac:dyDescent="0.2">
      <c r="C15560" s="465"/>
    </row>
    <row r="15561" spans="3:3" x14ac:dyDescent="0.2">
      <c r="C15561" s="465"/>
    </row>
    <row r="15562" spans="3:3" x14ac:dyDescent="0.2">
      <c r="C15562" s="465"/>
    </row>
    <row r="15563" spans="3:3" x14ac:dyDescent="0.2">
      <c r="C15563" s="465"/>
    </row>
    <row r="15564" spans="3:3" x14ac:dyDescent="0.2">
      <c r="C15564" s="465"/>
    </row>
    <row r="15565" spans="3:3" x14ac:dyDescent="0.2">
      <c r="C15565" s="465"/>
    </row>
    <row r="15566" spans="3:3" x14ac:dyDescent="0.2">
      <c r="C15566" s="465"/>
    </row>
    <row r="15567" spans="3:3" x14ac:dyDescent="0.2">
      <c r="C15567" s="465"/>
    </row>
    <row r="15568" spans="3:3" x14ac:dyDescent="0.2">
      <c r="C15568" s="465"/>
    </row>
    <row r="15569" spans="3:3" x14ac:dyDescent="0.2">
      <c r="C15569" s="465"/>
    </row>
    <row r="15570" spans="3:3" x14ac:dyDescent="0.2">
      <c r="C15570" s="465"/>
    </row>
    <row r="15571" spans="3:3" x14ac:dyDescent="0.2">
      <c r="C15571" s="465"/>
    </row>
    <row r="15572" spans="3:3" x14ac:dyDescent="0.2">
      <c r="C15572" s="465"/>
    </row>
    <row r="15573" spans="3:3" x14ac:dyDescent="0.2">
      <c r="C15573" s="465"/>
    </row>
    <row r="15574" spans="3:3" x14ac:dyDescent="0.2">
      <c r="C15574" s="465"/>
    </row>
    <row r="15575" spans="3:3" x14ac:dyDescent="0.2">
      <c r="C15575" s="465"/>
    </row>
    <row r="15576" spans="3:3" x14ac:dyDescent="0.2">
      <c r="C15576" s="465"/>
    </row>
    <row r="15577" spans="3:3" x14ac:dyDescent="0.2">
      <c r="C15577" s="465"/>
    </row>
    <row r="15578" spans="3:3" x14ac:dyDescent="0.2">
      <c r="C15578" s="465"/>
    </row>
    <row r="15579" spans="3:3" x14ac:dyDescent="0.2">
      <c r="C15579" s="465"/>
    </row>
    <row r="15580" spans="3:3" x14ac:dyDescent="0.2">
      <c r="C15580" s="465"/>
    </row>
    <row r="15581" spans="3:3" x14ac:dyDescent="0.2">
      <c r="C15581" s="465"/>
    </row>
    <row r="15582" spans="3:3" x14ac:dyDescent="0.2">
      <c r="C15582" s="465"/>
    </row>
    <row r="15583" spans="3:3" x14ac:dyDescent="0.2">
      <c r="C15583" s="465"/>
    </row>
    <row r="15584" spans="3:3" x14ac:dyDescent="0.2">
      <c r="C15584" s="465"/>
    </row>
    <row r="15585" spans="3:3" x14ac:dyDescent="0.2">
      <c r="C15585" s="465"/>
    </row>
    <row r="15586" spans="3:3" x14ac:dyDescent="0.2">
      <c r="C15586" s="465"/>
    </row>
    <row r="15587" spans="3:3" x14ac:dyDescent="0.2">
      <c r="C15587" s="465"/>
    </row>
    <row r="15588" spans="3:3" x14ac:dyDescent="0.2">
      <c r="C15588" s="465"/>
    </row>
    <row r="15589" spans="3:3" x14ac:dyDescent="0.2">
      <c r="C15589" s="465"/>
    </row>
    <row r="15590" spans="3:3" x14ac:dyDescent="0.2">
      <c r="C15590" s="465"/>
    </row>
    <row r="15591" spans="3:3" x14ac:dyDescent="0.2">
      <c r="C15591" s="465"/>
    </row>
    <row r="15592" spans="3:3" x14ac:dyDescent="0.2">
      <c r="C15592" s="465"/>
    </row>
    <row r="15593" spans="3:3" x14ac:dyDescent="0.2">
      <c r="C15593" s="465"/>
    </row>
    <row r="15594" spans="3:3" x14ac:dyDescent="0.2">
      <c r="C15594" s="465"/>
    </row>
    <row r="15595" spans="3:3" x14ac:dyDescent="0.2">
      <c r="C15595" s="465"/>
    </row>
    <row r="15596" spans="3:3" x14ac:dyDescent="0.2">
      <c r="C15596" s="465"/>
    </row>
    <row r="15597" spans="3:3" x14ac:dyDescent="0.2">
      <c r="C15597" s="465"/>
    </row>
    <row r="15598" spans="3:3" x14ac:dyDescent="0.2">
      <c r="C15598" s="465"/>
    </row>
    <row r="15599" spans="3:3" x14ac:dyDescent="0.2">
      <c r="C15599" s="465"/>
    </row>
    <row r="15600" spans="3:3" x14ac:dyDescent="0.2">
      <c r="C15600" s="465"/>
    </row>
    <row r="15601" spans="3:3" x14ac:dyDescent="0.2">
      <c r="C15601" s="465"/>
    </row>
    <row r="15602" spans="3:3" x14ac:dyDescent="0.2">
      <c r="C15602" s="465"/>
    </row>
    <row r="15603" spans="3:3" x14ac:dyDescent="0.2">
      <c r="C15603" s="465"/>
    </row>
    <row r="15604" spans="3:3" x14ac:dyDescent="0.2">
      <c r="C15604" s="465"/>
    </row>
    <row r="15605" spans="3:3" x14ac:dyDescent="0.2">
      <c r="C15605" s="465"/>
    </row>
    <row r="15606" spans="3:3" x14ac:dyDescent="0.2">
      <c r="C15606" s="465"/>
    </row>
    <row r="15607" spans="3:3" x14ac:dyDescent="0.2">
      <c r="C15607" s="465"/>
    </row>
    <row r="15608" spans="3:3" x14ac:dyDescent="0.2">
      <c r="C15608" s="465"/>
    </row>
    <row r="15609" spans="3:3" x14ac:dyDescent="0.2">
      <c r="C15609" s="465"/>
    </row>
    <row r="15610" spans="3:3" x14ac:dyDescent="0.2">
      <c r="C15610" s="465"/>
    </row>
    <row r="15611" spans="3:3" x14ac:dyDescent="0.2">
      <c r="C15611" s="465"/>
    </row>
    <row r="15612" spans="3:3" x14ac:dyDescent="0.2">
      <c r="C15612" s="465"/>
    </row>
    <row r="15613" spans="3:3" x14ac:dyDescent="0.2">
      <c r="C15613" s="465"/>
    </row>
    <row r="15614" spans="3:3" x14ac:dyDescent="0.2">
      <c r="C15614" s="465"/>
    </row>
    <row r="15615" spans="3:3" x14ac:dyDescent="0.2">
      <c r="C15615" s="465"/>
    </row>
    <row r="15616" spans="3:3" x14ac:dyDescent="0.2">
      <c r="C15616" s="465"/>
    </row>
    <row r="15617" spans="3:3" x14ac:dyDescent="0.2">
      <c r="C15617" s="465"/>
    </row>
    <row r="15618" spans="3:3" x14ac:dyDescent="0.2">
      <c r="C15618" s="465"/>
    </row>
    <row r="15619" spans="3:3" x14ac:dyDescent="0.2">
      <c r="C15619" s="465"/>
    </row>
    <row r="15620" spans="3:3" x14ac:dyDescent="0.2">
      <c r="C15620" s="465"/>
    </row>
    <row r="15621" spans="3:3" x14ac:dyDescent="0.2">
      <c r="C15621" s="465"/>
    </row>
    <row r="15622" spans="3:3" x14ac:dyDescent="0.2">
      <c r="C15622" s="465"/>
    </row>
    <row r="15623" spans="3:3" x14ac:dyDescent="0.2">
      <c r="C15623" s="465"/>
    </row>
    <row r="15624" spans="3:3" x14ac:dyDescent="0.2">
      <c r="C15624" s="465"/>
    </row>
    <row r="15625" spans="3:3" x14ac:dyDescent="0.2">
      <c r="C15625" s="465"/>
    </row>
    <row r="15626" spans="3:3" x14ac:dyDescent="0.2">
      <c r="C15626" s="465"/>
    </row>
    <row r="15627" spans="3:3" x14ac:dyDescent="0.2">
      <c r="C15627" s="465"/>
    </row>
    <row r="15628" spans="3:3" x14ac:dyDescent="0.2">
      <c r="C15628" s="465"/>
    </row>
    <row r="15629" spans="3:3" x14ac:dyDescent="0.2">
      <c r="C15629" s="465"/>
    </row>
    <row r="15630" spans="3:3" x14ac:dyDescent="0.2">
      <c r="C15630" s="465"/>
    </row>
    <row r="15631" spans="3:3" x14ac:dyDescent="0.2">
      <c r="C15631" s="465"/>
    </row>
    <row r="15632" spans="3:3" x14ac:dyDescent="0.2">
      <c r="C15632" s="465"/>
    </row>
    <row r="15633" spans="3:3" x14ac:dyDescent="0.2">
      <c r="C15633" s="465"/>
    </row>
    <row r="15634" spans="3:3" x14ac:dyDescent="0.2">
      <c r="C15634" s="465"/>
    </row>
    <row r="15635" spans="3:3" x14ac:dyDescent="0.2">
      <c r="C15635" s="465"/>
    </row>
    <row r="15636" spans="3:3" x14ac:dyDescent="0.2">
      <c r="C15636" s="465"/>
    </row>
    <row r="15637" spans="3:3" x14ac:dyDescent="0.2">
      <c r="C15637" s="465"/>
    </row>
    <row r="15638" spans="3:3" x14ac:dyDescent="0.2">
      <c r="C15638" s="465"/>
    </row>
    <row r="15639" spans="3:3" x14ac:dyDescent="0.2">
      <c r="C15639" s="465"/>
    </row>
    <row r="15640" spans="3:3" x14ac:dyDescent="0.2">
      <c r="C15640" s="465"/>
    </row>
    <row r="15641" spans="3:3" x14ac:dyDescent="0.2">
      <c r="C15641" s="465"/>
    </row>
    <row r="15642" spans="3:3" x14ac:dyDescent="0.2">
      <c r="C15642" s="465"/>
    </row>
    <row r="15643" spans="3:3" x14ac:dyDescent="0.2">
      <c r="C15643" s="465"/>
    </row>
    <row r="15644" spans="3:3" x14ac:dyDescent="0.2">
      <c r="C15644" s="465"/>
    </row>
    <row r="15645" spans="3:3" x14ac:dyDescent="0.2">
      <c r="C15645" s="465"/>
    </row>
    <row r="15646" spans="3:3" x14ac:dyDescent="0.2">
      <c r="C15646" s="465"/>
    </row>
    <row r="15647" spans="3:3" x14ac:dyDescent="0.2">
      <c r="C15647" s="465"/>
    </row>
    <row r="15648" spans="3:3" x14ac:dyDescent="0.2">
      <c r="C15648" s="465"/>
    </row>
    <row r="15649" spans="3:3" x14ac:dyDescent="0.2">
      <c r="C15649" s="465"/>
    </row>
    <row r="15650" spans="3:3" x14ac:dyDescent="0.2">
      <c r="C15650" s="465"/>
    </row>
    <row r="15651" spans="3:3" x14ac:dyDescent="0.2">
      <c r="C15651" s="465"/>
    </row>
    <row r="15652" spans="3:3" x14ac:dyDescent="0.2">
      <c r="C15652" s="465"/>
    </row>
    <row r="15653" spans="3:3" x14ac:dyDescent="0.2">
      <c r="C15653" s="465"/>
    </row>
    <row r="15654" spans="3:3" x14ac:dyDescent="0.2">
      <c r="C15654" s="465"/>
    </row>
    <row r="15655" spans="3:3" x14ac:dyDescent="0.2">
      <c r="C15655" s="465"/>
    </row>
    <row r="15656" spans="3:3" x14ac:dyDescent="0.2">
      <c r="C15656" s="465"/>
    </row>
    <row r="15657" spans="3:3" x14ac:dyDescent="0.2">
      <c r="C15657" s="465"/>
    </row>
    <row r="15658" spans="3:3" x14ac:dyDescent="0.2">
      <c r="C15658" s="465"/>
    </row>
    <row r="15659" spans="3:3" x14ac:dyDescent="0.2">
      <c r="C15659" s="465"/>
    </row>
    <row r="15660" spans="3:3" x14ac:dyDescent="0.2">
      <c r="C15660" s="465"/>
    </row>
    <row r="15661" spans="3:3" x14ac:dyDescent="0.2">
      <c r="C15661" s="465"/>
    </row>
    <row r="15662" spans="3:3" x14ac:dyDescent="0.2">
      <c r="C15662" s="465"/>
    </row>
    <row r="15663" spans="3:3" x14ac:dyDescent="0.2">
      <c r="C15663" s="465"/>
    </row>
    <row r="15664" spans="3:3" x14ac:dyDescent="0.2">
      <c r="C15664" s="465"/>
    </row>
    <row r="15665" spans="3:3" x14ac:dyDescent="0.2">
      <c r="C15665" s="465"/>
    </row>
    <row r="15666" spans="3:3" x14ac:dyDescent="0.2">
      <c r="C15666" s="465"/>
    </row>
    <row r="15667" spans="3:3" x14ac:dyDescent="0.2">
      <c r="C15667" s="465"/>
    </row>
    <row r="15668" spans="3:3" x14ac:dyDescent="0.2">
      <c r="C15668" s="465"/>
    </row>
    <row r="15669" spans="3:3" x14ac:dyDescent="0.2">
      <c r="C15669" s="465"/>
    </row>
    <row r="15670" spans="3:3" x14ac:dyDescent="0.2">
      <c r="C15670" s="465"/>
    </row>
    <row r="15671" spans="3:3" x14ac:dyDescent="0.2">
      <c r="C15671" s="465"/>
    </row>
    <row r="15672" spans="3:3" x14ac:dyDescent="0.2">
      <c r="C15672" s="465"/>
    </row>
    <row r="15673" spans="3:3" x14ac:dyDescent="0.2">
      <c r="C15673" s="465"/>
    </row>
    <row r="15674" spans="3:3" x14ac:dyDescent="0.2">
      <c r="C15674" s="465"/>
    </row>
    <row r="15675" spans="3:3" x14ac:dyDescent="0.2">
      <c r="C15675" s="465"/>
    </row>
    <row r="15676" spans="3:3" x14ac:dyDescent="0.2">
      <c r="C15676" s="465"/>
    </row>
    <row r="15677" spans="3:3" x14ac:dyDescent="0.2">
      <c r="C15677" s="465"/>
    </row>
    <row r="15678" spans="3:3" x14ac:dyDescent="0.2">
      <c r="C15678" s="465"/>
    </row>
    <row r="15679" spans="3:3" x14ac:dyDescent="0.2">
      <c r="C15679" s="465"/>
    </row>
    <row r="15680" spans="3:3" x14ac:dyDescent="0.2">
      <c r="C15680" s="465"/>
    </row>
    <row r="15681" spans="3:3" x14ac:dyDescent="0.2">
      <c r="C15681" s="465"/>
    </row>
    <row r="15682" spans="3:3" x14ac:dyDescent="0.2">
      <c r="C15682" s="465"/>
    </row>
    <row r="15683" spans="3:3" x14ac:dyDescent="0.2">
      <c r="C15683" s="465"/>
    </row>
    <row r="15684" spans="3:3" x14ac:dyDescent="0.2">
      <c r="C15684" s="465"/>
    </row>
    <row r="15685" spans="3:3" x14ac:dyDescent="0.2">
      <c r="C15685" s="465"/>
    </row>
    <row r="15686" spans="3:3" x14ac:dyDescent="0.2">
      <c r="C15686" s="465"/>
    </row>
    <row r="15687" spans="3:3" x14ac:dyDescent="0.2">
      <c r="C15687" s="465"/>
    </row>
    <row r="15688" spans="3:3" x14ac:dyDescent="0.2">
      <c r="C15688" s="465"/>
    </row>
    <row r="15689" spans="3:3" x14ac:dyDescent="0.2">
      <c r="C15689" s="465"/>
    </row>
    <row r="15690" spans="3:3" x14ac:dyDescent="0.2">
      <c r="C15690" s="465"/>
    </row>
    <row r="15691" spans="3:3" x14ac:dyDescent="0.2">
      <c r="C15691" s="465"/>
    </row>
    <row r="15692" spans="3:3" x14ac:dyDescent="0.2">
      <c r="C15692" s="465"/>
    </row>
    <row r="15693" spans="3:3" x14ac:dyDescent="0.2">
      <c r="C15693" s="465"/>
    </row>
    <row r="15694" spans="3:3" x14ac:dyDescent="0.2">
      <c r="C15694" s="465"/>
    </row>
    <row r="15695" spans="3:3" x14ac:dyDescent="0.2">
      <c r="C15695" s="465"/>
    </row>
    <row r="15696" spans="3:3" x14ac:dyDescent="0.2">
      <c r="C15696" s="465"/>
    </row>
    <row r="15697" spans="3:3" x14ac:dyDescent="0.2">
      <c r="C15697" s="465"/>
    </row>
    <row r="15698" spans="3:3" x14ac:dyDescent="0.2">
      <c r="C15698" s="465"/>
    </row>
    <row r="15699" spans="3:3" x14ac:dyDescent="0.2">
      <c r="C15699" s="465"/>
    </row>
    <row r="15700" spans="3:3" x14ac:dyDescent="0.2">
      <c r="C15700" s="465"/>
    </row>
    <row r="15701" spans="3:3" x14ac:dyDescent="0.2">
      <c r="C15701" s="465"/>
    </row>
    <row r="15702" spans="3:3" x14ac:dyDescent="0.2">
      <c r="C15702" s="465"/>
    </row>
    <row r="15703" spans="3:3" x14ac:dyDescent="0.2">
      <c r="C15703" s="465"/>
    </row>
    <row r="15704" spans="3:3" x14ac:dyDescent="0.2">
      <c r="C15704" s="465"/>
    </row>
    <row r="15705" spans="3:3" x14ac:dyDescent="0.2">
      <c r="C15705" s="465"/>
    </row>
    <row r="15706" spans="3:3" x14ac:dyDescent="0.2">
      <c r="C15706" s="465"/>
    </row>
    <row r="15707" spans="3:3" x14ac:dyDescent="0.2">
      <c r="C15707" s="465"/>
    </row>
    <row r="15708" spans="3:3" x14ac:dyDescent="0.2">
      <c r="C15708" s="465"/>
    </row>
    <row r="15709" spans="3:3" x14ac:dyDescent="0.2">
      <c r="C15709" s="465"/>
    </row>
    <row r="15710" spans="3:3" x14ac:dyDescent="0.2">
      <c r="C15710" s="465"/>
    </row>
    <row r="15711" spans="3:3" x14ac:dyDescent="0.2">
      <c r="C15711" s="465"/>
    </row>
    <row r="15712" spans="3:3" x14ac:dyDescent="0.2">
      <c r="C15712" s="465"/>
    </row>
    <row r="15713" spans="3:3" x14ac:dyDescent="0.2">
      <c r="C15713" s="465"/>
    </row>
    <row r="15714" spans="3:3" x14ac:dyDescent="0.2">
      <c r="C15714" s="465"/>
    </row>
    <row r="15715" spans="3:3" x14ac:dyDescent="0.2">
      <c r="C15715" s="465"/>
    </row>
    <row r="15716" spans="3:3" x14ac:dyDescent="0.2">
      <c r="C15716" s="465"/>
    </row>
    <row r="15717" spans="3:3" x14ac:dyDescent="0.2">
      <c r="C15717" s="465"/>
    </row>
    <row r="15718" spans="3:3" x14ac:dyDescent="0.2">
      <c r="C15718" s="465"/>
    </row>
    <row r="15719" spans="3:3" x14ac:dyDescent="0.2">
      <c r="C15719" s="465"/>
    </row>
    <row r="15720" spans="3:3" x14ac:dyDescent="0.2">
      <c r="C15720" s="465"/>
    </row>
    <row r="15721" spans="3:3" x14ac:dyDescent="0.2">
      <c r="C15721" s="465"/>
    </row>
    <row r="15722" spans="3:3" x14ac:dyDescent="0.2">
      <c r="C15722" s="465"/>
    </row>
    <row r="15723" spans="3:3" x14ac:dyDescent="0.2">
      <c r="C15723" s="465"/>
    </row>
    <row r="15724" spans="3:3" x14ac:dyDescent="0.2">
      <c r="C15724" s="465"/>
    </row>
    <row r="15725" spans="3:3" x14ac:dyDescent="0.2">
      <c r="C15725" s="465"/>
    </row>
    <row r="15726" spans="3:3" x14ac:dyDescent="0.2">
      <c r="C15726" s="465"/>
    </row>
    <row r="15727" spans="3:3" x14ac:dyDescent="0.2">
      <c r="C15727" s="465"/>
    </row>
    <row r="15728" spans="3:3" x14ac:dyDescent="0.2">
      <c r="C15728" s="465"/>
    </row>
    <row r="15729" spans="3:3" x14ac:dyDescent="0.2">
      <c r="C15729" s="465"/>
    </row>
    <row r="15730" spans="3:3" x14ac:dyDescent="0.2">
      <c r="C15730" s="465"/>
    </row>
    <row r="15731" spans="3:3" x14ac:dyDescent="0.2">
      <c r="C15731" s="465"/>
    </row>
    <row r="15732" spans="3:3" x14ac:dyDescent="0.2">
      <c r="C15732" s="465"/>
    </row>
    <row r="15733" spans="3:3" x14ac:dyDescent="0.2">
      <c r="C15733" s="465"/>
    </row>
    <row r="15734" spans="3:3" x14ac:dyDescent="0.2">
      <c r="C15734" s="465"/>
    </row>
    <row r="15735" spans="3:3" x14ac:dyDescent="0.2">
      <c r="C15735" s="465"/>
    </row>
    <row r="15736" spans="3:3" x14ac:dyDescent="0.2">
      <c r="C15736" s="465"/>
    </row>
    <row r="15737" spans="3:3" x14ac:dyDescent="0.2">
      <c r="C15737" s="465"/>
    </row>
    <row r="15738" spans="3:3" x14ac:dyDescent="0.2">
      <c r="C15738" s="465"/>
    </row>
    <row r="15739" spans="3:3" x14ac:dyDescent="0.2">
      <c r="C15739" s="465"/>
    </row>
    <row r="15740" spans="3:3" x14ac:dyDescent="0.2">
      <c r="C15740" s="465"/>
    </row>
    <row r="15741" spans="3:3" x14ac:dyDescent="0.2">
      <c r="C15741" s="465"/>
    </row>
    <row r="15742" spans="3:3" x14ac:dyDescent="0.2">
      <c r="C15742" s="465"/>
    </row>
    <row r="15743" spans="3:3" x14ac:dyDescent="0.2">
      <c r="C15743" s="465"/>
    </row>
    <row r="15744" spans="3:3" x14ac:dyDescent="0.2">
      <c r="C15744" s="465"/>
    </row>
    <row r="15745" spans="3:3" x14ac:dyDescent="0.2">
      <c r="C15745" s="465"/>
    </row>
    <row r="15746" spans="3:3" x14ac:dyDescent="0.2">
      <c r="C15746" s="465"/>
    </row>
    <row r="15747" spans="3:3" x14ac:dyDescent="0.2">
      <c r="C15747" s="465"/>
    </row>
    <row r="15748" spans="3:3" x14ac:dyDescent="0.2">
      <c r="C15748" s="465"/>
    </row>
    <row r="15749" spans="3:3" x14ac:dyDescent="0.2">
      <c r="C15749" s="465"/>
    </row>
    <row r="15750" spans="3:3" x14ac:dyDescent="0.2">
      <c r="C15750" s="465"/>
    </row>
    <row r="15751" spans="3:3" x14ac:dyDescent="0.2">
      <c r="C15751" s="465"/>
    </row>
    <row r="15752" spans="3:3" x14ac:dyDescent="0.2">
      <c r="C15752" s="465"/>
    </row>
    <row r="15753" spans="3:3" x14ac:dyDescent="0.2">
      <c r="C15753" s="465"/>
    </row>
    <row r="15754" spans="3:3" x14ac:dyDescent="0.2">
      <c r="C15754" s="465"/>
    </row>
    <row r="15755" spans="3:3" x14ac:dyDescent="0.2">
      <c r="C15755" s="465"/>
    </row>
    <row r="15756" spans="3:3" x14ac:dyDescent="0.2">
      <c r="C15756" s="465"/>
    </row>
    <row r="15757" spans="3:3" x14ac:dyDescent="0.2">
      <c r="C15757" s="465"/>
    </row>
    <row r="15758" spans="3:3" x14ac:dyDescent="0.2">
      <c r="C15758" s="465"/>
    </row>
    <row r="15759" spans="3:3" x14ac:dyDescent="0.2">
      <c r="C15759" s="465"/>
    </row>
    <row r="15760" spans="3:3" x14ac:dyDescent="0.2">
      <c r="C15760" s="465"/>
    </row>
    <row r="15761" spans="3:3" x14ac:dyDescent="0.2">
      <c r="C15761" s="465"/>
    </row>
    <row r="15762" spans="3:3" x14ac:dyDescent="0.2">
      <c r="C15762" s="465"/>
    </row>
    <row r="15763" spans="3:3" x14ac:dyDescent="0.2">
      <c r="C15763" s="465"/>
    </row>
    <row r="15764" spans="3:3" x14ac:dyDescent="0.2">
      <c r="C15764" s="465"/>
    </row>
    <row r="15765" spans="3:3" x14ac:dyDescent="0.2">
      <c r="C15765" s="465"/>
    </row>
    <row r="15766" spans="3:3" x14ac:dyDescent="0.2">
      <c r="C15766" s="465"/>
    </row>
    <row r="15767" spans="3:3" x14ac:dyDescent="0.2">
      <c r="C15767" s="465"/>
    </row>
    <row r="15768" spans="3:3" x14ac:dyDescent="0.2">
      <c r="C15768" s="465"/>
    </row>
    <row r="15769" spans="3:3" x14ac:dyDescent="0.2">
      <c r="C15769" s="465"/>
    </row>
    <row r="15770" spans="3:3" x14ac:dyDescent="0.2">
      <c r="C15770" s="465"/>
    </row>
    <row r="15771" spans="3:3" x14ac:dyDescent="0.2">
      <c r="C15771" s="465"/>
    </row>
    <row r="15772" spans="3:3" x14ac:dyDescent="0.2">
      <c r="C15772" s="465"/>
    </row>
    <row r="15773" spans="3:3" x14ac:dyDescent="0.2">
      <c r="C15773" s="465"/>
    </row>
    <row r="15774" spans="3:3" x14ac:dyDescent="0.2">
      <c r="C15774" s="465"/>
    </row>
    <row r="15775" spans="3:3" x14ac:dyDescent="0.2">
      <c r="C15775" s="465"/>
    </row>
    <row r="15776" spans="3:3" x14ac:dyDescent="0.2">
      <c r="C15776" s="465"/>
    </row>
    <row r="15777" spans="3:3" x14ac:dyDescent="0.2">
      <c r="C15777" s="465"/>
    </row>
    <row r="15778" spans="3:3" x14ac:dyDescent="0.2">
      <c r="C15778" s="465"/>
    </row>
    <row r="15779" spans="3:3" x14ac:dyDescent="0.2">
      <c r="C15779" s="465"/>
    </row>
    <row r="15780" spans="3:3" x14ac:dyDescent="0.2">
      <c r="C15780" s="465"/>
    </row>
    <row r="15781" spans="3:3" x14ac:dyDescent="0.2">
      <c r="C15781" s="465"/>
    </row>
    <row r="15782" spans="3:3" x14ac:dyDescent="0.2">
      <c r="C15782" s="465"/>
    </row>
    <row r="15783" spans="3:3" x14ac:dyDescent="0.2">
      <c r="C15783" s="465"/>
    </row>
    <row r="15784" spans="3:3" x14ac:dyDescent="0.2">
      <c r="C15784" s="465"/>
    </row>
    <row r="15785" spans="3:3" x14ac:dyDescent="0.2">
      <c r="C15785" s="465"/>
    </row>
    <row r="15786" spans="3:3" x14ac:dyDescent="0.2">
      <c r="C15786" s="465"/>
    </row>
    <row r="15787" spans="3:3" x14ac:dyDescent="0.2">
      <c r="C15787" s="465"/>
    </row>
    <row r="15788" spans="3:3" x14ac:dyDescent="0.2">
      <c r="C15788" s="465"/>
    </row>
    <row r="15789" spans="3:3" x14ac:dyDescent="0.2">
      <c r="C15789" s="465"/>
    </row>
    <row r="15790" spans="3:3" x14ac:dyDescent="0.2">
      <c r="C15790" s="465"/>
    </row>
    <row r="15791" spans="3:3" x14ac:dyDescent="0.2">
      <c r="C15791" s="465"/>
    </row>
    <row r="15792" spans="3:3" x14ac:dyDescent="0.2">
      <c r="C15792" s="465"/>
    </row>
    <row r="15793" spans="3:3" x14ac:dyDescent="0.2">
      <c r="C15793" s="465"/>
    </row>
    <row r="15794" spans="3:3" x14ac:dyDescent="0.2">
      <c r="C15794" s="465"/>
    </row>
    <row r="15795" spans="3:3" x14ac:dyDescent="0.2">
      <c r="C15795" s="465"/>
    </row>
    <row r="15796" spans="3:3" x14ac:dyDescent="0.2">
      <c r="C15796" s="465"/>
    </row>
    <row r="15797" spans="3:3" x14ac:dyDescent="0.2">
      <c r="C15797" s="465"/>
    </row>
    <row r="15798" spans="3:3" x14ac:dyDescent="0.2">
      <c r="C15798" s="465"/>
    </row>
    <row r="15799" spans="3:3" x14ac:dyDescent="0.2">
      <c r="C15799" s="465"/>
    </row>
    <row r="15800" spans="3:3" x14ac:dyDescent="0.2">
      <c r="C15800" s="465"/>
    </row>
    <row r="15801" spans="3:3" x14ac:dyDescent="0.2">
      <c r="C15801" s="465"/>
    </row>
    <row r="15802" spans="3:3" x14ac:dyDescent="0.2">
      <c r="C15802" s="465"/>
    </row>
    <row r="15803" spans="3:3" x14ac:dyDescent="0.2">
      <c r="C15803" s="465"/>
    </row>
    <row r="15804" spans="3:3" x14ac:dyDescent="0.2">
      <c r="C15804" s="465"/>
    </row>
    <row r="15805" spans="3:3" x14ac:dyDescent="0.2">
      <c r="C15805" s="465"/>
    </row>
    <row r="15806" spans="3:3" x14ac:dyDescent="0.2">
      <c r="C15806" s="465"/>
    </row>
    <row r="15807" spans="3:3" x14ac:dyDescent="0.2">
      <c r="C15807" s="465"/>
    </row>
    <row r="15808" spans="3:3" x14ac:dyDescent="0.2">
      <c r="C15808" s="465"/>
    </row>
    <row r="15809" spans="3:3" x14ac:dyDescent="0.2">
      <c r="C15809" s="465"/>
    </row>
    <row r="15810" spans="3:3" x14ac:dyDescent="0.2">
      <c r="C15810" s="465"/>
    </row>
    <row r="15811" spans="3:3" x14ac:dyDescent="0.2">
      <c r="C15811" s="465"/>
    </row>
    <row r="15812" spans="3:3" x14ac:dyDescent="0.2">
      <c r="C15812" s="465"/>
    </row>
    <row r="15813" spans="3:3" x14ac:dyDescent="0.2">
      <c r="C15813" s="465"/>
    </row>
    <row r="15814" spans="3:3" x14ac:dyDescent="0.2">
      <c r="C15814" s="465"/>
    </row>
    <row r="15815" spans="3:3" x14ac:dyDescent="0.2">
      <c r="C15815" s="465"/>
    </row>
    <row r="15816" spans="3:3" x14ac:dyDescent="0.2">
      <c r="C15816" s="465"/>
    </row>
    <row r="15817" spans="3:3" x14ac:dyDescent="0.2">
      <c r="C15817" s="465"/>
    </row>
    <row r="15818" spans="3:3" x14ac:dyDescent="0.2">
      <c r="C15818" s="465"/>
    </row>
    <row r="15819" spans="3:3" x14ac:dyDescent="0.2">
      <c r="C15819" s="465"/>
    </row>
    <row r="15820" spans="3:3" x14ac:dyDescent="0.2">
      <c r="C15820" s="465"/>
    </row>
    <row r="15821" spans="3:3" x14ac:dyDescent="0.2">
      <c r="C15821" s="465"/>
    </row>
    <row r="15822" spans="3:3" x14ac:dyDescent="0.2">
      <c r="C15822" s="465"/>
    </row>
    <row r="15823" spans="3:3" x14ac:dyDescent="0.2">
      <c r="C15823" s="465"/>
    </row>
    <row r="15824" spans="3:3" x14ac:dyDescent="0.2">
      <c r="C15824" s="465"/>
    </row>
    <row r="15825" spans="3:3" x14ac:dyDescent="0.2">
      <c r="C15825" s="465"/>
    </row>
    <row r="15826" spans="3:3" x14ac:dyDescent="0.2">
      <c r="C15826" s="465"/>
    </row>
    <row r="15827" spans="3:3" x14ac:dyDescent="0.2">
      <c r="C15827" s="465"/>
    </row>
    <row r="15828" spans="3:3" x14ac:dyDescent="0.2">
      <c r="C15828" s="465"/>
    </row>
    <row r="15829" spans="3:3" x14ac:dyDescent="0.2">
      <c r="C15829" s="465"/>
    </row>
    <row r="15830" spans="3:3" x14ac:dyDescent="0.2">
      <c r="C15830" s="465"/>
    </row>
    <row r="15831" spans="3:3" x14ac:dyDescent="0.2">
      <c r="C15831" s="465"/>
    </row>
    <row r="15832" spans="3:3" x14ac:dyDescent="0.2">
      <c r="C15832" s="465"/>
    </row>
    <row r="15833" spans="3:3" x14ac:dyDescent="0.2">
      <c r="C15833" s="465"/>
    </row>
    <row r="15834" spans="3:3" x14ac:dyDescent="0.2">
      <c r="C15834" s="465"/>
    </row>
    <row r="15835" spans="3:3" x14ac:dyDescent="0.2">
      <c r="C15835" s="465"/>
    </row>
    <row r="15836" spans="3:3" x14ac:dyDescent="0.2">
      <c r="C15836" s="465"/>
    </row>
    <row r="15837" spans="3:3" x14ac:dyDescent="0.2">
      <c r="C15837" s="465"/>
    </row>
    <row r="15838" spans="3:3" x14ac:dyDescent="0.2">
      <c r="C15838" s="465"/>
    </row>
    <row r="15839" spans="3:3" x14ac:dyDescent="0.2">
      <c r="C15839" s="465"/>
    </row>
    <row r="15840" spans="3:3" x14ac:dyDescent="0.2">
      <c r="C15840" s="465"/>
    </row>
    <row r="15841" spans="3:3" x14ac:dyDescent="0.2">
      <c r="C15841" s="465"/>
    </row>
    <row r="15842" spans="3:3" x14ac:dyDescent="0.2">
      <c r="C15842" s="465"/>
    </row>
    <row r="15843" spans="3:3" x14ac:dyDescent="0.2">
      <c r="C15843" s="465"/>
    </row>
    <row r="15844" spans="3:3" x14ac:dyDescent="0.2">
      <c r="C15844" s="465"/>
    </row>
    <row r="15845" spans="3:3" x14ac:dyDescent="0.2">
      <c r="C15845" s="465"/>
    </row>
    <row r="15846" spans="3:3" x14ac:dyDescent="0.2">
      <c r="C15846" s="465"/>
    </row>
    <row r="15847" spans="3:3" x14ac:dyDescent="0.2">
      <c r="C15847" s="465"/>
    </row>
    <row r="15848" spans="3:3" x14ac:dyDescent="0.2">
      <c r="C15848" s="465"/>
    </row>
    <row r="15849" spans="3:3" x14ac:dyDescent="0.2">
      <c r="C15849" s="465"/>
    </row>
    <row r="15850" spans="3:3" x14ac:dyDescent="0.2">
      <c r="C15850" s="465"/>
    </row>
    <row r="15851" spans="3:3" x14ac:dyDescent="0.2">
      <c r="C15851" s="465"/>
    </row>
    <row r="15852" spans="3:3" x14ac:dyDescent="0.2">
      <c r="C15852" s="465"/>
    </row>
    <row r="15853" spans="3:3" x14ac:dyDescent="0.2">
      <c r="C15853" s="465"/>
    </row>
    <row r="15854" spans="3:3" x14ac:dyDescent="0.2">
      <c r="C15854" s="465"/>
    </row>
    <row r="15855" spans="3:3" x14ac:dyDescent="0.2">
      <c r="C15855" s="465"/>
    </row>
    <row r="15856" spans="3:3" x14ac:dyDescent="0.2">
      <c r="C15856" s="465"/>
    </row>
    <row r="15857" spans="3:3" x14ac:dyDescent="0.2">
      <c r="C15857" s="465"/>
    </row>
    <row r="15858" spans="3:3" x14ac:dyDescent="0.2">
      <c r="C15858" s="465"/>
    </row>
    <row r="15859" spans="3:3" x14ac:dyDescent="0.2">
      <c r="C15859" s="465"/>
    </row>
    <row r="15860" spans="3:3" x14ac:dyDescent="0.2">
      <c r="C15860" s="465"/>
    </row>
    <row r="15861" spans="3:3" x14ac:dyDescent="0.2">
      <c r="C15861" s="465"/>
    </row>
    <row r="15862" spans="3:3" x14ac:dyDescent="0.2">
      <c r="C15862" s="465"/>
    </row>
    <row r="15863" spans="3:3" x14ac:dyDescent="0.2">
      <c r="C15863" s="465"/>
    </row>
    <row r="15864" spans="3:3" x14ac:dyDescent="0.2">
      <c r="C15864" s="465"/>
    </row>
    <row r="15865" spans="3:3" x14ac:dyDescent="0.2">
      <c r="C15865" s="465"/>
    </row>
    <row r="15866" spans="3:3" x14ac:dyDescent="0.2">
      <c r="C15866" s="465"/>
    </row>
    <row r="15867" spans="3:3" x14ac:dyDescent="0.2">
      <c r="C15867" s="465"/>
    </row>
    <row r="15868" spans="3:3" x14ac:dyDescent="0.2">
      <c r="C15868" s="465"/>
    </row>
    <row r="15869" spans="3:3" x14ac:dyDescent="0.2">
      <c r="C15869" s="465"/>
    </row>
    <row r="15870" spans="3:3" x14ac:dyDescent="0.2">
      <c r="C15870" s="465"/>
    </row>
    <row r="15871" spans="3:3" x14ac:dyDescent="0.2">
      <c r="C15871" s="465"/>
    </row>
    <row r="15872" spans="3:3" x14ac:dyDescent="0.2">
      <c r="C15872" s="465"/>
    </row>
    <row r="15873" spans="3:3" x14ac:dyDescent="0.2">
      <c r="C15873" s="465"/>
    </row>
    <row r="15874" spans="3:3" x14ac:dyDescent="0.2">
      <c r="C15874" s="465"/>
    </row>
    <row r="15875" spans="3:3" x14ac:dyDescent="0.2">
      <c r="C15875" s="465"/>
    </row>
    <row r="15876" spans="3:3" x14ac:dyDescent="0.2">
      <c r="C15876" s="465"/>
    </row>
    <row r="15877" spans="3:3" x14ac:dyDescent="0.2">
      <c r="C15877" s="465"/>
    </row>
    <row r="15878" spans="3:3" x14ac:dyDescent="0.2">
      <c r="C15878" s="465"/>
    </row>
    <row r="15879" spans="3:3" x14ac:dyDescent="0.2">
      <c r="C15879" s="465"/>
    </row>
    <row r="15880" spans="3:3" x14ac:dyDescent="0.2">
      <c r="C15880" s="465"/>
    </row>
    <row r="15881" spans="3:3" x14ac:dyDescent="0.2">
      <c r="C15881" s="465"/>
    </row>
    <row r="15882" spans="3:3" x14ac:dyDescent="0.2">
      <c r="C15882" s="465"/>
    </row>
    <row r="15883" spans="3:3" x14ac:dyDescent="0.2">
      <c r="C15883" s="465"/>
    </row>
    <row r="15884" spans="3:3" x14ac:dyDescent="0.2">
      <c r="C15884" s="465"/>
    </row>
    <row r="15885" spans="3:3" x14ac:dyDescent="0.2">
      <c r="C15885" s="465"/>
    </row>
    <row r="15886" spans="3:3" x14ac:dyDescent="0.2">
      <c r="C15886" s="465"/>
    </row>
    <row r="15887" spans="3:3" x14ac:dyDescent="0.2">
      <c r="C15887" s="465"/>
    </row>
    <row r="15888" spans="3:3" x14ac:dyDescent="0.2">
      <c r="C15888" s="465"/>
    </row>
    <row r="15889" spans="3:3" x14ac:dyDescent="0.2">
      <c r="C15889" s="465"/>
    </row>
    <row r="15890" spans="3:3" x14ac:dyDescent="0.2">
      <c r="C15890" s="465"/>
    </row>
    <row r="15891" spans="3:3" x14ac:dyDescent="0.2">
      <c r="C15891" s="465"/>
    </row>
    <row r="15892" spans="3:3" x14ac:dyDescent="0.2">
      <c r="C15892" s="465"/>
    </row>
    <row r="15893" spans="3:3" x14ac:dyDescent="0.2">
      <c r="C15893" s="465"/>
    </row>
    <row r="15894" spans="3:3" x14ac:dyDescent="0.2">
      <c r="C15894" s="465"/>
    </row>
    <row r="15895" spans="3:3" x14ac:dyDescent="0.2">
      <c r="C15895" s="465"/>
    </row>
    <row r="15896" spans="3:3" x14ac:dyDescent="0.2">
      <c r="C15896" s="465"/>
    </row>
    <row r="15897" spans="3:3" x14ac:dyDescent="0.2">
      <c r="C15897" s="465"/>
    </row>
    <row r="15898" spans="3:3" x14ac:dyDescent="0.2">
      <c r="C15898" s="465"/>
    </row>
    <row r="15899" spans="3:3" x14ac:dyDescent="0.2">
      <c r="C15899" s="465"/>
    </row>
    <row r="15900" spans="3:3" x14ac:dyDescent="0.2">
      <c r="C15900" s="465"/>
    </row>
    <row r="15901" spans="3:3" x14ac:dyDescent="0.2">
      <c r="C15901" s="465"/>
    </row>
    <row r="15902" spans="3:3" x14ac:dyDescent="0.2">
      <c r="C15902" s="465"/>
    </row>
    <row r="15903" spans="3:3" x14ac:dyDescent="0.2">
      <c r="C15903" s="465"/>
    </row>
    <row r="15904" spans="3:3" x14ac:dyDescent="0.2">
      <c r="C15904" s="465"/>
    </row>
    <row r="15905" spans="3:3" x14ac:dyDescent="0.2">
      <c r="C15905" s="465"/>
    </row>
    <row r="15906" spans="3:3" x14ac:dyDescent="0.2">
      <c r="C15906" s="465"/>
    </row>
    <row r="15907" spans="3:3" x14ac:dyDescent="0.2">
      <c r="C15907" s="465"/>
    </row>
    <row r="15908" spans="3:3" x14ac:dyDescent="0.2">
      <c r="C15908" s="465"/>
    </row>
    <row r="15909" spans="3:3" x14ac:dyDescent="0.2">
      <c r="C15909" s="465"/>
    </row>
    <row r="15910" spans="3:3" x14ac:dyDescent="0.2">
      <c r="C15910" s="465"/>
    </row>
    <row r="15911" spans="3:3" x14ac:dyDescent="0.2">
      <c r="C15911" s="465"/>
    </row>
    <row r="15912" spans="3:3" x14ac:dyDescent="0.2">
      <c r="C15912" s="465"/>
    </row>
    <row r="15913" spans="3:3" x14ac:dyDescent="0.2">
      <c r="C15913" s="465"/>
    </row>
    <row r="15914" spans="3:3" x14ac:dyDescent="0.2">
      <c r="C15914" s="465"/>
    </row>
    <row r="15915" spans="3:3" x14ac:dyDescent="0.2">
      <c r="C15915" s="465"/>
    </row>
    <row r="15916" spans="3:3" x14ac:dyDescent="0.2">
      <c r="C15916" s="465"/>
    </row>
    <row r="15917" spans="3:3" x14ac:dyDescent="0.2">
      <c r="C15917" s="465"/>
    </row>
    <row r="15918" spans="3:3" x14ac:dyDescent="0.2">
      <c r="C15918" s="465"/>
    </row>
    <row r="15919" spans="3:3" x14ac:dyDescent="0.2">
      <c r="C15919" s="465"/>
    </row>
    <row r="15920" spans="3:3" x14ac:dyDescent="0.2">
      <c r="C15920" s="465"/>
    </row>
    <row r="15921" spans="3:3" x14ac:dyDescent="0.2">
      <c r="C15921" s="465"/>
    </row>
    <row r="15922" spans="3:3" x14ac:dyDescent="0.2">
      <c r="C15922" s="465"/>
    </row>
    <row r="15923" spans="3:3" x14ac:dyDescent="0.2">
      <c r="C15923" s="465"/>
    </row>
    <row r="15924" spans="3:3" x14ac:dyDescent="0.2">
      <c r="C15924" s="465"/>
    </row>
    <row r="15925" spans="3:3" x14ac:dyDescent="0.2">
      <c r="C15925" s="465"/>
    </row>
    <row r="15926" spans="3:3" x14ac:dyDescent="0.2">
      <c r="C15926" s="465"/>
    </row>
    <row r="15927" spans="3:3" x14ac:dyDescent="0.2">
      <c r="C15927" s="465"/>
    </row>
    <row r="15928" spans="3:3" x14ac:dyDescent="0.2">
      <c r="C15928" s="465"/>
    </row>
    <row r="15929" spans="3:3" x14ac:dyDescent="0.2">
      <c r="C15929" s="465"/>
    </row>
    <row r="15930" spans="3:3" x14ac:dyDescent="0.2">
      <c r="C15930" s="465"/>
    </row>
    <row r="15931" spans="3:3" x14ac:dyDescent="0.2">
      <c r="C15931" s="465"/>
    </row>
    <row r="15932" spans="3:3" x14ac:dyDescent="0.2">
      <c r="C15932" s="465"/>
    </row>
    <row r="15933" spans="3:3" x14ac:dyDescent="0.2">
      <c r="C15933" s="465"/>
    </row>
    <row r="15934" spans="3:3" x14ac:dyDescent="0.2">
      <c r="C15934" s="465"/>
    </row>
    <row r="15935" spans="3:3" x14ac:dyDescent="0.2">
      <c r="C15935" s="465"/>
    </row>
    <row r="15936" spans="3:3" x14ac:dyDescent="0.2">
      <c r="C15936" s="465"/>
    </row>
    <row r="15937" spans="3:3" x14ac:dyDescent="0.2">
      <c r="C15937" s="465"/>
    </row>
    <row r="15938" spans="3:3" x14ac:dyDescent="0.2">
      <c r="C15938" s="465"/>
    </row>
    <row r="15939" spans="3:3" x14ac:dyDescent="0.2">
      <c r="C15939" s="465"/>
    </row>
    <row r="15940" spans="3:3" x14ac:dyDescent="0.2">
      <c r="C15940" s="465"/>
    </row>
    <row r="15941" spans="3:3" x14ac:dyDescent="0.2">
      <c r="C15941" s="465"/>
    </row>
    <row r="15942" spans="3:3" x14ac:dyDescent="0.2">
      <c r="C15942" s="465"/>
    </row>
    <row r="15943" spans="3:3" x14ac:dyDescent="0.2">
      <c r="C15943" s="465"/>
    </row>
    <row r="15944" spans="3:3" x14ac:dyDescent="0.2">
      <c r="C15944" s="465"/>
    </row>
    <row r="15945" spans="3:3" x14ac:dyDescent="0.2">
      <c r="C15945" s="465"/>
    </row>
    <row r="15946" spans="3:3" x14ac:dyDescent="0.2">
      <c r="C15946" s="465"/>
    </row>
    <row r="15947" spans="3:3" x14ac:dyDescent="0.2">
      <c r="C15947" s="465"/>
    </row>
    <row r="15948" spans="3:3" x14ac:dyDescent="0.2">
      <c r="C15948" s="465"/>
    </row>
    <row r="15949" spans="3:3" x14ac:dyDescent="0.2">
      <c r="C15949" s="465"/>
    </row>
    <row r="15950" spans="3:3" x14ac:dyDescent="0.2">
      <c r="C15950" s="465"/>
    </row>
    <row r="15951" spans="3:3" x14ac:dyDescent="0.2">
      <c r="C15951" s="465"/>
    </row>
    <row r="15952" spans="3:3" x14ac:dyDescent="0.2">
      <c r="C15952" s="465"/>
    </row>
    <row r="15953" spans="3:3" x14ac:dyDescent="0.2">
      <c r="C15953" s="465"/>
    </row>
    <row r="15954" spans="3:3" x14ac:dyDescent="0.2">
      <c r="C15954" s="465"/>
    </row>
    <row r="15955" spans="3:3" x14ac:dyDescent="0.2">
      <c r="C15955" s="465"/>
    </row>
    <row r="15956" spans="3:3" x14ac:dyDescent="0.2">
      <c r="C15956" s="465"/>
    </row>
    <row r="15957" spans="3:3" x14ac:dyDescent="0.2">
      <c r="C15957" s="465"/>
    </row>
    <row r="15958" spans="3:3" x14ac:dyDescent="0.2">
      <c r="C15958" s="465"/>
    </row>
    <row r="15959" spans="3:3" x14ac:dyDescent="0.2">
      <c r="C15959" s="465"/>
    </row>
    <row r="15960" spans="3:3" x14ac:dyDescent="0.2">
      <c r="C15960" s="465"/>
    </row>
    <row r="15961" spans="3:3" x14ac:dyDescent="0.2">
      <c r="C15961" s="465"/>
    </row>
    <row r="15962" spans="3:3" x14ac:dyDescent="0.2">
      <c r="C15962" s="465"/>
    </row>
    <row r="15963" spans="3:3" x14ac:dyDescent="0.2">
      <c r="C15963" s="465"/>
    </row>
    <row r="15964" spans="3:3" x14ac:dyDescent="0.2">
      <c r="C15964" s="465"/>
    </row>
    <row r="15965" spans="3:3" x14ac:dyDescent="0.2">
      <c r="C15965" s="465"/>
    </row>
    <row r="15966" spans="3:3" x14ac:dyDescent="0.2">
      <c r="C15966" s="465"/>
    </row>
    <row r="15967" spans="3:3" x14ac:dyDescent="0.2">
      <c r="C15967" s="465"/>
    </row>
    <row r="15968" spans="3:3" x14ac:dyDescent="0.2">
      <c r="C15968" s="465"/>
    </row>
    <row r="15969" spans="3:3" x14ac:dyDescent="0.2">
      <c r="C15969" s="465"/>
    </row>
    <row r="15970" spans="3:3" x14ac:dyDescent="0.2">
      <c r="C15970" s="465"/>
    </row>
    <row r="15971" spans="3:3" x14ac:dyDescent="0.2">
      <c r="C15971" s="465"/>
    </row>
    <row r="15972" spans="3:3" x14ac:dyDescent="0.2">
      <c r="C15972" s="465"/>
    </row>
    <row r="15973" spans="3:3" x14ac:dyDescent="0.2">
      <c r="C15973" s="465"/>
    </row>
    <row r="15974" spans="3:3" x14ac:dyDescent="0.2">
      <c r="C15974" s="465"/>
    </row>
    <row r="15975" spans="3:3" x14ac:dyDescent="0.2">
      <c r="C15975" s="465"/>
    </row>
    <row r="15976" spans="3:3" x14ac:dyDescent="0.2">
      <c r="C15976" s="465"/>
    </row>
    <row r="15977" spans="3:3" x14ac:dyDescent="0.2">
      <c r="C15977" s="465"/>
    </row>
    <row r="15978" spans="3:3" x14ac:dyDescent="0.2">
      <c r="C15978" s="465"/>
    </row>
    <row r="15979" spans="3:3" x14ac:dyDescent="0.2">
      <c r="C15979" s="465"/>
    </row>
    <row r="15980" spans="3:3" x14ac:dyDescent="0.2">
      <c r="C15980" s="465"/>
    </row>
    <row r="15981" spans="3:3" x14ac:dyDescent="0.2">
      <c r="C15981" s="465"/>
    </row>
    <row r="15982" spans="3:3" x14ac:dyDescent="0.2">
      <c r="C15982" s="465"/>
    </row>
    <row r="15983" spans="3:3" x14ac:dyDescent="0.2">
      <c r="C15983" s="465"/>
    </row>
    <row r="15984" spans="3:3" x14ac:dyDescent="0.2">
      <c r="C15984" s="465"/>
    </row>
    <row r="15985" spans="3:3" x14ac:dyDescent="0.2">
      <c r="C15985" s="465"/>
    </row>
    <row r="15986" spans="3:3" x14ac:dyDescent="0.2">
      <c r="C15986" s="465"/>
    </row>
    <row r="15987" spans="3:3" x14ac:dyDescent="0.2">
      <c r="C15987" s="465"/>
    </row>
    <row r="15988" spans="3:3" x14ac:dyDescent="0.2">
      <c r="C15988" s="465"/>
    </row>
    <row r="15989" spans="3:3" x14ac:dyDescent="0.2">
      <c r="C15989" s="465"/>
    </row>
    <row r="15990" spans="3:3" x14ac:dyDescent="0.2">
      <c r="C15990" s="465"/>
    </row>
    <row r="15991" spans="3:3" x14ac:dyDescent="0.2">
      <c r="C15991" s="465"/>
    </row>
    <row r="15992" spans="3:3" x14ac:dyDescent="0.2">
      <c r="C15992" s="465"/>
    </row>
    <row r="15993" spans="3:3" x14ac:dyDescent="0.2">
      <c r="C15993" s="465"/>
    </row>
    <row r="15994" spans="3:3" x14ac:dyDescent="0.2">
      <c r="C15994" s="465"/>
    </row>
    <row r="15995" spans="3:3" x14ac:dyDescent="0.2">
      <c r="C15995" s="465"/>
    </row>
    <row r="15996" spans="3:3" x14ac:dyDescent="0.2">
      <c r="C15996" s="465"/>
    </row>
    <row r="15997" spans="3:3" x14ac:dyDescent="0.2">
      <c r="C15997" s="465"/>
    </row>
    <row r="15998" spans="3:3" x14ac:dyDescent="0.2">
      <c r="C15998" s="465"/>
    </row>
    <row r="15999" spans="3:3" x14ac:dyDescent="0.2">
      <c r="C15999" s="465"/>
    </row>
    <row r="16000" spans="3:3" x14ac:dyDescent="0.2">
      <c r="C16000" s="465"/>
    </row>
    <row r="16001" spans="3:3" x14ac:dyDescent="0.2">
      <c r="C16001" s="465"/>
    </row>
    <row r="16002" spans="3:3" x14ac:dyDescent="0.2">
      <c r="C16002" s="465"/>
    </row>
    <row r="16003" spans="3:3" x14ac:dyDescent="0.2">
      <c r="C16003" s="465"/>
    </row>
    <row r="16004" spans="3:3" x14ac:dyDescent="0.2">
      <c r="C16004" s="465"/>
    </row>
    <row r="16005" spans="3:3" x14ac:dyDescent="0.2">
      <c r="C16005" s="465"/>
    </row>
    <row r="16006" spans="3:3" x14ac:dyDescent="0.2">
      <c r="C16006" s="465"/>
    </row>
    <row r="16007" spans="3:3" x14ac:dyDescent="0.2">
      <c r="C16007" s="465"/>
    </row>
    <row r="16008" spans="3:3" x14ac:dyDescent="0.2">
      <c r="C16008" s="465"/>
    </row>
    <row r="16009" spans="3:3" x14ac:dyDescent="0.2">
      <c r="C16009" s="465"/>
    </row>
    <row r="16010" spans="3:3" x14ac:dyDescent="0.2">
      <c r="C16010" s="465"/>
    </row>
    <row r="16011" spans="3:3" x14ac:dyDescent="0.2">
      <c r="C16011" s="465"/>
    </row>
    <row r="16012" spans="3:3" x14ac:dyDescent="0.2">
      <c r="C16012" s="465"/>
    </row>
    <row r="16013" spans="3:3" x14ac:dyDescent="0.2">
      <c r="C16013" s="465"/>
    </row>
    <row r="16014" spans="3:3" x14ac:dyDescent="0.2">
      <c r="C16014" s="465"/>
    </row>
    <row r="16015" spans="3:3" x14ac:dyDescent="0.2">
      <c r="C16015" s="465"/>
    </row>
    <row r="16016" spans="3:3" x14ac:dyDescent="0.2">
      <c r="C16016" s="465"/>
    </row>
    <row r="16017" spans="3:3" x14ac:dyDescent="0.2">
      <c r="C16017" s="465"/>
    </row>
    <row r="16018" spans="3:3" x14ac:dyDescent="0.2">
      <c r="C16018" s="465"/>
    </row>
    <row r="16019" spans="3:3" x14ac:dyDescent="0.2">
      <c r="C16019" s="465"/>
    </row>
    <row r="16020" spans="3:3" x14ac:dyDescent="0.2">
      <c r="C16020" s="465"/>
    </row>
    <row r="16021" spans="3:3" x14ac:dyDescent="0.2">
      <c r="C16021" s="465"/>
    </row>
    <row r="16022" spans="3:3" x14ac:dyDescent="0.2">
      <c r="C16022" s="465"/>
    </row>
    <row r="16023" spans="3:3" x14ac:dyDescent="0.2">
      <c r="C16023" s="465"/>
    </row>
    <row r="16024" spans="3:3" x14ac:dyDescent="0.2">
      <c r="C16024" s="465"/>
    </row>
    <row r="16025" spans="3:3" x14ac:dyDescent="0.2">
      <c r="C16025" s="465"/>
    </row>
    <row r="16026" spans="3:3" x14ac:dyDescent="0.2">
      <c r="C16026" s="465"/>
    </row>
    <row r="16027" spans="3:3" x14ac:dyDescent="0.2">
      <c r="C16027" s="465"/>
    </row>
    <row r="16028" spans="3:3" x14ac:dyDescent="0.2">
      <c r="C16028" s="465"/>
    </row>
    <row r="16029" spans="3:3" x14ac:dyDescent="0.2">
      <c r="C16029" s="465"/>
    </row>
    <row r="16030" spans="3:3" x14ac:dyDescent="0.2">
      <c r="C16030" s="465"/>
    </row>
    <row r="16031" spans="3:3" x14ac:dyDescent="0.2">
      <c r="C16031" s="465"/>
    </row>
    <row r="16032" spans="3:3" x14ac:dyDescent="0.2">
      <c r="C16032" s="465"/>
    </row>
    <row r="16033" spans="3:3" x14ac:dyDescent="0.2">
      <c r="C16033" s="465"/>
    </row>
    <row r="16034" spans="3:3" x14ac:dyDescent="0.2">
      <c r="C16034" s="465"/>
    </row>
    <row r="16035" spans="3:3" x14ac:dyDescent="0.2">
      <c r="C16035" s="465"/>
    </row>
    <row r="16036" spans="3:3" x14ac:dyDescent="0.2">
      <c r="C16036" s="465"/>
    </row>
    <row r="16037" spans="3:3" x14ac:dyDescent="0.2">
      <c r="C16037" s="465"/>
    </row>
    <row r="16038" spans="3:3" x14ac:dyDescent="0.2">
      <c r="C16038" s="465"/>
    </row>
    <row r="16039" spans="3:3" x14ac:dyDescent="0.2">
      <c r="C16039" s="465"/>
    </row>
    <row r="16040" spans="3:3" x14ac:dyDescent="0.2">
      <c r="C16040" s="465"/>
    </row>
    <row r="16041" spans="3:3" x14ac:dyDescent="0.2">
      <c r="C16041" s="465"/>
    </row>
    <row r="16042" spans="3:3" x14ac:dyDescent="0.2">
      <c r="C16042" s="465"/>
    </row>
    <row r="16043" spans="3:3" x14ac:dyDescent="0.2">
      <c r="C16043" s="465"/>
    </row>
    <row r="16044" spans="3:3" x14ac:dyDescent="0.2">
      <c r="C16044" s="465"/>
    </row>
    <row r="16045" spans="3:3" x14ac:dyDescent="0.2">
      <c r="C16045" s="465"/>
    </row>
    <row r="16046" spans="3:3" x14ac:dyDescent="0.2">
      <c r="C16046" s="465"/>
    </row>
    <row r="16047" spans="3:3" x14ac:dyDescent="0.2">
      <c r="C16047" s="465"/>
    </row>
    <row r="16048" spans="3:3" x14ac:dyDescent="0.2">
      <c r="C16048" s="465"/>
    </row>
    <row r="16049" spans="3:3" x14ac:dyDescent="0.2">
      <c r="C16049" s="465"/>
    </row>
    <row r="16050" spans="3:3" x14ac:dyDescent="0.2">
      <c r="C16050" s="465"/>
    </row>
    <row r="16051" spans="3:3" x14ac:dyDescent="0.2">
      <c r="C16051" s="465"/>
    </row>
    <row r="16052" spans="3:3" x14ac:dyDescent="0.2">
      <c r="C16052" s="465"/>
    </row>
    <row r="16053" spans="3:3" x14ac:dyDescent="0.2">
      <c r="C16053" s="465"/>
    </row>
    <row r="16054" spans="3:3" x14ac:dyDescent="0.2">
      <c r="C16054" s="465"/>
    </row>
    <row r="16055" spans="3:3" x14ac:dyDescent="0.2">
      <c r="C16055" s="465"/>
    </row>
    <row r="16056" spans="3:3" x14ac:dyDescent="0.2">
      <c r="C16056" s="465"/>
    </row>
    <row r="16057" spans="3:3" x14ac:dyDescent="0.2">
      <c r="C16057" s="465"/>
    </row>
    <row r="16058" spans="3:3" x14ac:dyDescent="0.2">
      <c r="C16058" s="465"/>
    </row>
    <row r="16059" spans="3:3" x14ac:dyDescent="0.2">
      <c r="C16059" s="465"/>
    </row>
    <row r="16060" spans="3:3" x14ac:dyDescent="0.2">
      <c r="C16060" s="465"/>
    </row>
    <row r="16061" spans="3:3" x14ac:dyDescent="0.2">
      <c r="C16061" s="465"/>
    </row>
    <row r="16062" spans="3:3" x14ac:dyDescent="0.2">
      <c r="C16062" s="465"/>
    </row>
    <row r="16063" spans="3:3" x14ac:dyDescent="0.2">
      <c r="C16063" s="465"/>
    </row>
    <row r="16064" spans="3:3" x14ac:dyDescent="0.2">
      <c r="C16064" s="465"/>
    </row>
    <row r="16065" spans="3:3" x14ac:dyDescent="0.2">
      <c r="C16065" s="465"/>
    </row>
    <row r="16066" spans="3:3" x14ac:dyDescent="0.2">
      <c r="C16066" s="465"/>
    </row>
    <row r="16067" spans="3:3" x14ac:dyDescent="0.2">
      <c r="C16067" s="465"/>
    </row>
    <row r="16068" spans="3:3" x14ac:dyDescent="0.2">
      <c r="C16068" s="465"/>
    </row>
    <row r="16069" spans="3:3" x14ac:dyDescent="0.2">
      <c r="C16069" s="465"/>
    </row>
    <row r="16070" spans="3:3" x14ac:dyDescent="0.2">
      <c r="C16070" s="465"/>
    </row>
    <row r="16071" spans="3:3" x14ac:dyDescent="0.2">
      <c r="C16071" s="465"/>
    </row>
    <row r="16072" spans="3:3" x14ac:dyDescent="0.2">
      <c r="C16072" s="465"/>
    </row>
    <row r="16073" spans="3:3" x14ac:dyDescent="0.2">
      <c r="C16073" s="465"/>
    </row>
    <row r="16074" spans="3:3" x14ac:dyDescent="0.2">
      <c r="C16074" s="465"/>
    </row>
    <row r="16075" spans="3:3" x14ac:dyDescent="0.2">
      <c r="C16075" s="465"/>
    </row>
    <row r="16076" spans="3:3" x14ac:dyDescent="0.2">
      <c r="C16076" s="465"/>
    </row>
    <row r="16077" spans="3:3" x14ac:dyDescent="0.2">
      <c r="C16077" s="465"/>
    </row>
    <row r="16078" spans="3:3" x14ac:dyDescent="0.2">
      <c r="C16078" s="465"/>
    </row>
    <row r="16079" spans="3:3" x14ac:dyDescent="0.2">
      <c r="C16079" s="465"/>
    </row>
    <row r="16080" spans="3:3" x14ac:dyDescent="0.2">
      <c r="C16080" s="465"/>
    </row>
    <row r="16081" spans="3:3" x14ac:dyDescent="0.2">
      <c r="C16081" s="465"/>
    </row>
    <row r="16082" spans="3:3" x14ac:dyDescent="0.2">
      <c r="C16082" s="465"/>
    </row>
    <row r="16083" spans="3:3" x14ac:dyDescent="0.2">
      <c r="C16083" s="465"/>
    </row>
    <row r="16084" spans="3:3" x14ac:dyDescent="0.2">
      <c r="C16084" s="465"/>
    </row>
    <row r="16085" spans="3:3" x14ac:dyDescent="0.2">
      <c r="C16085" s="465"/>
    </row>
    <row r="16086" spans="3:3" x14ac:dyDescent="0.2">
      <c r="C16086" s="465"/>
    </row>
    <row r="16087" spans="3:3" x14ac:dyDescent="0.2">
      <c r="C16087" s="465"/>
    </row>
    <row r="16088" spans="3:3" x14ac:dyDescent="0.2">
      <c r="C16088" s="465"/>
    </row>
    <row r="16089" spans="3:3" x14ac:dyDescent="0.2">
      <c r="C16089" s="465"/>
    </row>
    <row r="16090" spans="3:3" x14ac:dyDescent="0.2">
      <c r="C16090" s="465"/>
    </row>
    <row r="16091" spans="3:3" x14ac:dyDescent="0.2">
      <c r="C16091" s="465"/>
    </row>
    <row r="16092" spans="3:3" x14ac:dyDescent="0.2">
      <c r="C16092" s="465"/>
    </row>
    <row r="16093" spans="3:3" x14ac:dyDescent="0.2">
      <c r="C16093" s="465"/>
    </row>
    <row r="16094" spans="3:3" x14ac:dyDescent="0.2">
      <c r="C16094" s="465"/>
    </row>
    <row r="16095" spans="3:3" x14ac:dyDescent="0.2">
      <c r="C16095" s="465"/>
    </row>
    <row r="16096" spans="3:3" x14ac:dyDescent="0.2">
      <c r="C16096" s="465"/>
    </row>
    <row r="16097" spans="3:3" x14ac:dyDescent="0.2">
      <c r="C16097" s="465"/>
    </row>
    <row r="16098" spans="3:3" x14ac:dyDescent="0.2">
      <c r="C16098" s="465"/>
    </row>
    <row r="16099" spans="3:3" x14ac:dyDescent="0.2">
      <c r="C16099" s="465"/>
    </row>
    <row r="16100" spans="3:3" x14ac:dyDescent="0.2">
      <c r="C16100" s="465"/>
    </row>
    <row r="16101" spans="3:3" x14ac:dyDescent="0.2">
      <c r="C16101" s="465"/>
    </row>
    <row r="16102" spans="3:3" x14ac:dyDescent="0.2">
      <c r="C16102" s="465"/>
    </row>
    <row r="16103" spans="3:3" x14ac:dyDescent="0.2">
      <c r="C16103" s="465"/>
    </row>
    <row r="16104" spans="3:3" x14ac:dyDescent="0.2">
      <c r="C16104" s="465"/>
    </row>
    <row r="16105" spans="3:3" x14ac:dyDescent="0.2">
      <c r="C16105" s="465"/>
    </row>
    <row r="16106" spans="3:3" x14ac:dyDescent="0.2">
      <c r="C16106" s="465"/>
    </row>
    <row r="16107" spans="3:3" x14ac:dyDescent="0.2">
      <c r="C16107" s="465"/>
    </row>
    <row r="16108" spans="3:3" x14ac:dyDescent="0.2">
      <c r="C16108" s="465"/>
    </row>
    <row r="16109" spans="3:3" x14ac:dyDescent="0.2">
      <c r="C16109" s="465"/>
    </row>
    <row r="16110" spans="3:3" x14ac:dyDescent="0.2">
      <c r="C16110" s="465"/>
    </row>
    <row r="16111" spans="3:3" x14ac:dyDescent="0.2">
      <c r="C16111" s="465"/>
    </row>
    <row r="16112" spans="3:3" x14ac:dyDescent="0.2">
      <c r="C16112" s="465"/>
    </row>
    <row r="16113" spans="3:3" x14ac:dyDescent="0.2">
      <c r="C16113" s="465"/>
    </row>
    <row r="16114" spans="3:3" x14ac:dyDescent="0.2">
      <c r="C16114" s="465"/>
    </row>
    <row r="16115" spans="3:3" x14ac:dyDescent="0.2">
      <c r="C16115" s="465"/>
    </row>
    <row r="16116" spans="3:3" x14ac:dyDescent="0.2">
      <c r="C16116" s="465"/>
    </row>
    <row r="16117" spans="3:3" x14ac:dyDescent="0.2">
      <c r="C16117" s="465"/>
    </row>
    <row r="16118" spans="3:3" x14ac:dyDescent="0.2">
      <c r="C16118" s="465"/>
    </row>
    <row r="16119" spans="3:3" x14ac:dyDescent="0.2">
      <c r="C16119" s="465"/>
    </row>
    <row r="16120" spans="3:3" x14ac:dyDescent="0.2">
      <c r="C16120" s="465"/>
    </row>
    <row r="16121" spans="3:3" x14ac:dyDescent="0.2">
      <c r="C16121" s="465"/>
    </row>
    <row r="16122" spans="3:3" x14ac:dyDescent="0.2">
      <c r="C16122" s="465"/>
    </row>
    <row r="16123" spans="3:3" x14ac:dyDescent="0.2">
      <c r="C16123" s="465"/>
    </row>
    <row r="16124" spans="3:3" x14ac:dyDescent="0.2">
      <c r="C16124" s="465"/>
    </row>
    <row r="16125" spans="3:3" x14ac:dyDescent="0.2">
      <c r="C16125" s="465"/>
    </row>
    <row r="16126" spans="3:3" x14ac:dyDescent="0.2">
      <c r="C16126" s="465"/>
    </row>
    <row r="16127" spans="3:3" x14ac:dyDescent="0.2">
      <c r="C16127" s="465"/>
    </row>
    <row r="16128" spans="3:3" x14ac:dyDescent="0.2">
      <c r="C16128" s="465"/>
    </row>
    <row r="16129" spans="3:3" x14ac:dyDescent="0.2">
      <c r="C16129" s="465"/>
    </row>
    <row r="16130" spans="3:3" x14ac:dyDescent="0.2">
      <c r="C16130" s="465"/>
    </row>
    <row r="16131" spans="3:3" x14ac:dyDescent="0.2">
      <c r="C16131" s="465"/>
    </row>
    <row r="16132" spans="3:3" x14ac:dyDescent="0.2">
      <c r="C16132" s="465"/>
    </row>
    <row r="16133" spans="3:3" x14ac:dyDescent="0.2">
      <c r="C16133" s="465"/>
    </row>
    <row r="16134" spans="3:3" x14ac:dyDescent="0.2">
      <c r="C16134" s="465"/>
    </row>
    <row r="16135" spans="3:3" x14ac:dyDescent="0.2">
      <c r="C16135" s="465"/>
    </row>
    <row r="16136" spans="3:3" x14ac:dyDescent="0.2">
      <c r="C16136" s="465"/>
    </row>
    <row r="16137" spans="3:3" x14ac:dyDescent="0.2">
      <c r="C16137" s="465"/>
    </row>
    <row r="16138" spans="3:3" x14ac:dyDescent="0.2">
      <c r="C16138" s="465"/>
    </row>
    <row r="16139" spans="3:3" x14ac:dyDescent="0.2">
      <c r="C16139" s="465"/>
    </row>
    <row r="16140" spans="3:3" x14ac:dyDescent="0.2">
      <c r="C16140" s="465"/>
    </row>
    <row r="16141" spans="3:3" x14ac:dyDescent="0.2">
      <c r="C16141" s="465"/>
    </row>
    <row r="16142" spans="3:3" x14ac:dyDescent="0.2">
      <c r="C16142" s="465"/>
    </row>
    <row r="16143" spans="3:3" x14ac:dyDescent="0.2">
      <c r="C16143" s="465"/>
    </row>
    <row r="16144" spans="3:3" x14ac:dyDescent="0.2">
      <c r="C16144" s="465"/>
    </row>
    <row r="16145" spans="3:3" x14ac:dyDescent="0.2">
      <c r="C16145" s="465"/>
    </row>
    <row r="16146" spans="3:3" x14ac:dyDescent="0.2">
      <c r="C16146" s="465"/>
    </row>
    <row r="16147" spans="3:3" x14ac:dyDescent="0.2">
      <c r="C16147" s="465"/>
    </row>
    <row r="16148" spans="3:3" x14ac:dyDescent="0.2">
      <c r="C16148" s="465"/>
    </row>
    <row r="16149" spans="3:3" x14ac:dyDescent="0.2">
      <c r="C16149" s="465"/>
    </row>
    <row r="16150" spans="3:3" x14ac:dyDescent="0.2">
      <c r="C16150" s="465"/>
    </row>
    <row r="16151" spans="3:3" x14ac:dyDescent="0.2">
      <c r="C16151" s="465"/>
    </row>
    <row r="16152" spans="3:3" x14ac:dyDescent="0.2">
      <c r="C16152" s="465"/>
    </row>
    <row r="16153" spans="3:3" x14ac:dyDescent="0.2">
      <c r="C16153" s="465"/>
    </row>
    <row r="16154" spans="3:3" x14ac:dyDescent="0.2">
      <c r="C16154" s="465"/>
    </row>
    <row r="16155" spans="3:3" x14ac:dyDescent="0.2">
      <c r="C16155" s="465"/>
    </row>
    <row r="16156" spans="3:3" x14ac:dyDescent="0.2">
      <c r="C16156" s="465"/>
    </row>
    <row r="16157" spans="3:3" x14ac:dyDescent="0.2">
      <c r="C16157" s="465"/>
    </row>
    <row r="16158" spans="3:3" x14ac:dyDescent="0.2">
      <c r="C16158" s="465"/>
    </row>
    <row r="16159" spans="3:3" x14ac:dyDescent="0.2">
      <c r="C16159" s="465"/>
    </row>
    <row r="16160" spans="3:3" x14ac:dyDescent="0.2">
      <c r="C16160" s="465"/>
    </row>
    <row r="16161" spans="3:3" x14ac:dyDescent="0.2">
      <c r="C16161" s="465"/>
    </row>
    <row r="16162" spans="3:3" x14ac:dyDescent="0.2">
      <c r="C16162" s="465"/>
    </row>
    <row r="16163" spans="3:3" x14ac:dyDescent="0.2">
      <c r="C16163" s="465"/>
    </row>
    <row r="16164" spans="3:3" x14ac:dyDescent="0.2">
      <c r="C16164" s="465"/>
    </row>
    <row r="16165" spans="3:3" x14ac:dyDescent="0.2">
      <c r="C16165" s="465"/>
    </row>
    <row r="16166" spans="3:3" x14ac:dyDescent="0.2">
      <c r="C16166" s="465"/>
    </row>
    <row r="16167" spans="3:3" x14ac:dyDescent="0.2">
      <c r="C16167" s="465"/>
    </row>
    <row r="16168" spans="3:3" x14ac:dyDescent="0.2">
      <c r="C16168" s="465"/>
    </row>
    <row r="16169" spans="3:3" x14ac:dyDescent="0.2">
      <c r="C16169" s="465"/>
    </row>
    <row r="16170" spans="3:3" x14ac:dyDescent="0.2">
      <c r="C16170" s="465"/>
    </row>
    <row r="16171" spans="3:3" x14ac:dyDescent="0.2">
      <c r="C16171" s="465"/>
    </row>
    <row r="16172" spans="3:3" x14ac:dyDescent="0.2">
      <c r="C16172" s="465"/>
    </row>
    <row r="16173" spans="3:3" x14ac:dyDescent="0.2">
      <c r="C16173" s="465"/>
    </row>
    <row r="16174" spans="3:3" x14ac:dyDescent="0.2">
      <c r="C16174" s="465"/>
    </row>
    <row r="16175" spans="3:3" x14ac:dyDescent="0.2">
      <c r="C16175" s="465"/>
    </row>
    <row r="16176" spans="3:3" x14ac:dyDescent="0.2">
      <c r="C16176" s="465"/>
    </row>
    <row r="16177" spans="3:3" x14ac:dyDescent="0.2">
      <c r="C16177" s="465"/>
    </row>
    <row r="16178" spans="3:3" x14ac:dyDescent="0.2">
      <c r="C16178" s="465"/>
    </row>
    <row r="16179" spans="3:3" x14ac:dyDescent="0.2">
      <c r="C16179" s="465"/>
    </row>
    <row r="16180" spans="3:3" x14ac:dyDescent="0.2">
      <c r="C16180" s="465"/>
    </row>
    <row r="16181" spans="3:3" x14ac:dyDescent="0.2">
      <c r="C16181" s="465"/>
    </row>
    <row r="16182" spans="3:3" x14ac:dyDescent="0.2">
      <c r="C16182" s="465"/>
    </row>
    <row r="16183" spans="3:3" x14ac:dyDescent="0.2">
      <c r="C16183" s="465"/>
    </row>
    <row r="16184" spans="3:3" x14ac:dyDescent="0.2">
      <c r="C16184" s="465"/>
    </row>
    <row r="16185" spans="3:3" x14ac:dyDescent="0.2">
      <c r="C16185" s="465"/>
    </row>
    <row r="16186" spans="3:3" x14ac:dyDescent="0.2">
      <c r="C16186" s="465"/>
    </row>
    <row r="16187" spans="3:3" x14ac:dyDescent="0.2">
      <c r="C16187" s="465"/>
    </row>
    <row r="16188" spans="3:3" x14ac:dyDescent="0.2">
      <c r="C16188" s="465"/>
    </row>
    <row r="16189" spans="3:3" x14ac:dyDescent="0.2">
      <c r="C16189" s="465"/>
    </row>
    <row r="16190" spans="3:3" x14ac:dyDescent="0.2">
      <c r="C16190" s="465"/>
    </row>
    <row r="16191" spans="3:3" x14ac:dyDescent="0.2">
      <c r="C16191" s="465"/>
    </row>
    <row r="16192" spans="3:3" x14ac:dyDescent="0.2">
      <c r="C16192" s="465"/>
    </row>
    <row r="16193" spans="3:3" x14ac:dyDescent="0.2">
      <c r="C16193" s="465"/>
    </row>
    <row r="16194" spans="3:3" x14ac:dyDescent="0.2">
      <c r="C16194" s="465"/>
    </row>
    <row r="16195" spans="3:3" x14ac:dyDescent="0.2">
      <c r="C16195" s="465"/>
    </row>
    <row r="16196" spans="3:3" x14ac:dyDescent="0.2">
      <c r="C16196" s="465"/>
    </row>
    <row r="16197" spans="3:3" x14ac:dyDescent="0.2">
      <c r="C16197" s="465"/>
    </row>
    <row r="16198" spans="3:3" x14ac:dyDescent="0.2">
      <c r="C16198" s="465"/>
    </row>
    <row r="16199" spans="3:3" x14ac:dyDescent="0.2">
      <c r="C16199" s="465"/>
    </row>
    <row r="16200" spans="3:3" x14ac:dyDescent="0.2">
      <c r="C16200" s="465"/>
    </row>
    <row r="16201" spans="3:3" x14ac:dyDescent="0.2">
      <c r="C16201" s="465"/>
    </row>
    <row r="16202" spans="3:3" x14ac:dyDescent="0.2">
      <c r="C16202" s="465"/>
    </row>
    <row r="16203" spans="3:3" x14ac:dyDescent="0.2">
      <c r="C16203" s="465"/>
    </row>
    <row r="16204" spans="3:3" x14ac:dyDescent="0.2">
      <c r="C16204" s="465"/>
    </row>
    <row r="16205" spans="3:3" x14ac:dyDescent="0.2">
      <c r="C16205" s="465"/>
    </row>
    <row r="16206" spans="3:3" x14ac:dyDescent="0.2">
      <c r="C16206" s="465"/>
    </row>
    <row r="16207" spans="3:3" x14ac:dyDescent="0.2">
      <c r="C16207" s="465"/>
    </row>
    <row r="16208" spans="3:3" x14ac:dyDescent="0.2">
      <c r="C16208" s="465"/>
    </row>
    <row r="16209" spans="3:3" x14ac:dyDescent="0.2">
      <c r="C16209" s="465"/>
    </row>
    <row r="16210" spans="3:3" x14ac:dyDescent="0.2">
      <c r="C16210" s="465"/>
    </row>
    <row r="16211" spans="3:3" x14ac:dyDescent="0.2">
      <c r="C16211" s="465"/>
    </row>
    <row r="16212" spans="3:3" x14ac:dyDescent="0.2">
      <c r="C16212" s="465"/>
    </row>
    <row r="16213" spans="3:3" x14ac:dyDescent="0.2">
      <c r="C16213" s="465"/>
    </row>
    <row r="16214" spans="3:3" x14ac:dyDescent="0.2">
      <c r="C16214" s="465"/>
    </row>
    <row r="16215" spans="3:3" x14ac:dyDescent="0.2">
      <c r="C16215" s="465"/>
    </row>
    <row r="16216" spans="3:3" x14ac:dyDescent="0.2">
      <c r="C16216" s="465"/>
    </row>
    <row r="16217" spans="3:3" x14ac:dyDescent="0.2">
      <c r="C16217" s="465"/>
    </row>
    <row r="16218" spans="3:3" x14ac:dyDescent="0.2">
      <c r="C16218" s="465"/>
    </row>
    <row r="16219" spans="3:3" x14ac:dyDescent="0.2">
      <c r="C16219" s="465"/>
    </row>
    <row r="16220" spans="3:3" x14ac:dyDescent="0.2">
      <c r="C16220" s="465"/>
    </row>
    <row r="16221" spans="3:3" x14ac:dyDescent="0.2">
      <c r="C16221" s="465"/>
    </row>
    <row r="16222" spans="3:3" x14ac:dyDescent="0.2">
      <c r="C16222" s="465"/>
    </row>
    <row r="16223" spans="3:3" x14ac:dyDescent="0.2">
      <c r="C16223" s="465"/>
    </row>
    <row r="16224" spans="3:3" x14ac:dyDescent="0.2">
      <c r="C16224" s="465"/>
    </row>
    <row r="16225" spans="3:3" x14ac:dyDescent="0.2">
      <c r="C16225" s="465"/>
    </row>
    <row r="16226" spans="3:3" x14ac:dyDescent="0.2">
      <c r="C16226" s="465"/>
    </row>
    <row r="16227" spans="3:3" x14ac:dyDescent="0.2">
      <c r="C16227" s="465"/>
    </row>
    <row r="16228" spans="3:3" x14ac:dyDescent="0.2">
      <c r="C16228" s="465"/>
    </row>
    <row r="16229" spans="3:3" x14ac:dyDescent="0.2">
      <c r="C16229" s="465"/>
    </row>
    <row r="16230" spans="3:3" x14ac:dyDescent="0.2">
      <c r="C16230" s="465"/>
    </row>
    <row r="16231" spans="3:3" x14ac:dyDescent="0.2">
      <c r="C16231" s="465"/>
    </row>
    <row r="16232" spans="3:3" x14ac:dyDescent="0.2">
      <c r="C16232" s="465"/>
    </row>
    <row r="16233" spans="3:3" x14ac:dyDescent="0.2">
      <c r="C16233" s="465"/>
    </row>
    <row r="16234" spans="3:3" x14ac:dyDescent="0.2">
      <c r="C16234" s="465"/>
    </row>
    <row r="16235" spans="3:3" x14ac:dyDescent="0.2">
      <c r="C16235" s="465"/>
    </row>
    <row r="16236" spans="3:3" x14ac:dyDescent="0.2">
      <c r="C16236" s="465"/>
    </row>
    <row r="16237" spans="3:3" x14ac:dyDescent="0.2">
      <c r="C16237" s="465"/>
    </row>
    <row r="16238" spans="3:3" x14ac:dyDescent="0.2">
      <c r="C16238" s="465"/>
    </row>
    <row r="16239" spans="3:3" x14ac:dyDescent="0.2">
      <c r="C16239" s="465"/>
    </row>
    <row r="16240" spans="3:3" x14ac:dyDescent="0.2">
      <c r="C16240" s="465"/>
    </row>
    <row r="16241" spans="3:3" x14ac:dyDescent="0.2">
      <c r="C16241" s="465"/>
    </row>
    <row r="16242" spans="3:3" x14ac:dyDescent="0.2">
      <c r="C16242" s="465"/>
    </row>
    <row r="16243" spans="3:3" x14ac:dyDescent="0.2">
      <c r="C16243" s="465"/>
    </row>
    <row r="16244" spans="3:3" x14ac:dyDescent="0.2">
      <c r="C16244" s="465"/>
    </row>
    <row r="16245" spans="3:3" x14ac:dyDescent="0.2">
      <c r="C16245" s="465"/>
    </row>
    <row r="16246" spans="3:3" x14ac:dyDescent="0.2">
      <c r="C16246" s="465"/>
    </row>
    <row r="16247" spans="3:3" x14ac:dyDescent="0.2">
      <c r="C16247" s="465"/>
    </row>
    <row r="16248" spans="3:3" x14ac:dyDescent="0.2">
      <c r="C16248" s="465"/>
    </row>
    <row r="16249" spans="3:3" x14ac:dyDescent="0.2">
      <c r="C16249" s="465"/>
    </row>
    <row r="16250" spans="3:3" x14ac:dyDescent="0.2">
      <c r="C16250" s="465"/>
    </row>
    <row r="16251" spans="3:3" x14ac:dyDescent="0.2">
      <c r="C16251" s="465"/>
    </row>
    <row r="16252" spans="3:3" x14ac:dyDescent="0.2">
      <c r="C16252" s="465"/>
    </row>
    <row r="16253" spans="3:3" x14ac:dyDescent="0.2">
      <c r="C16253" s="465"/>
    </row>
    <row r="16254" spans="3:3" x14ac:dyDescent="0.2">
      <c r="C16254" s="465"/>
    </row>
    <row r="16255" spans="3:3" x14ac:dyDescent="0.2">
      <c r="C16255" s="465"/>
    </row>
    <row r="16256" spans="3:3" x14ac:dyDescent="0.2">
      <c r="C16256" s="465"/>
    </row>
    <row r="16257" spans="3:3" x14ac:dyDescent="0.2">
      <c r="C16257" s="465"/>
    </row>
    <row r="16258" spans="3:3" x14ac:dyDescent="0.2">
      <c r="C16258" s="465"/>
    </row>
    <row r="16259" spans="3:3" x14ac:dyDescent="0.2">
      <c r="C16259" s="465"/>
    </row>
    <row r="16260" spans="3:3" x14ac:dyDescent="0.2">
      <c r="C16260" s="465"/>
    </row>
    <row r="16261" spans="3:3" x14ac:dyDescent="0.2">
      <c r="C16261" s="465"/>
    </row>
    <row r="16262" spans="3:3" x14ac:dyDescent="0.2">
      <c r="C16262" s="465"/>
    </row>
    <row r="16263" spans="3:3" x14ac:dyDescent="0.2">
      <c r="C16263" s="465"/>
    </row>
    <row r="16264" spans="3:3" x14ac:dyDescent="0.2">
      <c r="C16264" s="465"/>
    </row>
    <row r="16265" spans="3:3" x14ac:dyDescent="0.2">
      <c r="C16265" s="465"/>
    </row>
    <row r="16266" spans="3:3" x14ac:dyDescent="0.2">
      <c r="C16266" s="465"/>
    </row>
    <row r="16267" spans="3:3" x14ac:dyDescent="0.2">
      <c r="C16267" s="465"/>
    </row>
    <row r="16268" spans="3:3" x14ac:dyDescent="0.2">
      <c r="C16268" s="465"/>
    </row>
    <row r="16269" spans="3:3" x14ac:dyDescent="0.2">
      <c r="C16269" s="465"/>
    </row>
    <row r="16270" spans="3:3" x14ac:dyDescent="0.2">
      <c r="C16270" s="465"/>
    </row>
    <row r="16271" spans="3:3" x14ac:dyDescent="0.2">
      <c r="C16271" s="465"/>
    </row>
    <row r="16272" spans="3:3" x14ac:dyDescent="0.2">
      <c r="C16272" s="465"/>
    </row>
    <row r="16273" spans="3:3" x14ac:dyDescent="0.2">
      <c r="C16273" s="465"/>
    </row>
    <row r="16274" spans="3:3" x14ac:dyDescent="0.2">
      <c r="C16274" s="465"/>
    </row>
    <row r="16275" spans="3:3" x14ac:dyDescent="0.2">
      <c r="C16275" s="465"/>
    </row>
    <row r="16276" spans="3:3" x14ac:dyDescent="0.2">
      <c r="C16276" s="465"/>
    </row>
    <row r="16277" spans="3:3" x14ac:dyDescent="0.2">
      <c r="C16277" s="465"/>
    </row>
    <row r="16278" spans="3:3" x14ac:dyDescent="0.2">
      <c r="C16278" s="465"/>
    </row>
    <row r="16279" spans="3:3" x14ac:dyDescent="0.2">
      <c r="C16279" s="465"/>
    </row>
    <row r="16280" spans="3:3" x14ac:dyDescent="0.2">
      <c r="C16280" s="465"/>
    </row>
    <row r="16281" spans="3:3" x14ac:dyDescent="0.2">
      <c r="C16281" s="465"/>
    </row>
    <row r="16282" spans="3:3" x14ac:dyDescent="0.2">
      <c r="C16282" s="465"/>
    </row>
    <row r="16283" spans="3:3" x14ac:dyDescent="0.2">
      <c r="C16283" s="465"/>
    </row>
    <row r="16284" spans="3:3" x14ac:dyDescent="0.2">
      <c r="C16284" s="465"/>
    </row>
    <row r="16285" spans="3:3" x14ac:dyDescent="0.2">
      <c r="C16285" s="465"/>
    </row>
    <row r="16286" spans="3:3" x14ac:dyDescent="0.2">
      <c r="C16286" s="465"/>
    </row>
    <row r="16287" spans="3:3" x14ac:dyDescent="0.2">
      <c r="C16287" s="465"/>
    </row>
    <row r="16288" spans="3:3" x14ac:dyDescent="0.2">
      <c r="C16288" s="465"/>
    </row>
    <row r="16289" spans="3:3" x14ac:dyDescent="0.2">
      <c r="C16289" s="465"/>
    </row>
    <row r="16290" spans="3:3" x14ac:dyDescent="0.2">
      <c r="C16290" s="465"/>
    </row>
    <row r="16291" spans="3:3" x14ac:dyDescent="0.2">
      <c r="C16291" s="465"/>
    </row>
    <row r="16292" spans="3:3" x14ac:dyDescent="0.2">
      <c r="C16292" s="465"/>
    </row>
    <row r="16293" spans="3:3" x14ac:dyDescent="0.2">
      <c r="C16293" s="465"/>
    </row>
    <row r="16294" spans="3:3" x14ac:dyDescent="0.2">
      <c r="C16294" s="465"/>
    </row>
    <row r="16295" spans="3:3" x14ac:dyDescent="0.2">
      <c r="C16295" s="465"/>
    </row>
    <row r="16296" spans="3:3" x14ac:dyDescent="0.2">
      <c r="C16296" s="465"/>
    </row>
    <row r="16297" spans="3:3" x14ac:dyDescent="0.2">
      <c r="C16297" s="465"/>
    </row>
    <row r="16298" spans="3:3" x14ac:dyDescent="0.2">
      <c r="C16298" s="465"/>
    </row>
    <row r="16299" spans="3:3" x14ac:dyDescent="0.2">
      <c r="C16299" s="465"/>
    </row>
    <row r="16300" spans="3:3" x14ac:dyDescent="0.2">
      <c r="C16300" s="465"/>
    </row>
    <row r="16301" spans="3:3" x14ac:dyDescent="0.2">
      <c r="C16301" s="465"/>
    </row>
    <row r="16302" spans="3:3" x14ac:dyDescent="0.2">
      <c r="C16302" s="465"/>
    </row>
    <row r="16303" spans="3:3" x14ac:dyDescent="0.2">
      <c r="C16303" s="465"/>
    </row>
    <row r="16304" spans="3:3" x14ac:dyDescent="0.2">
      <c r="C16304" s="465"/>
    </row>
    <row r="16305" spans="3:3" x14ac:dyDescent="0.2">
      <c r="C16305" s="465"/>
    </row>
    <row r="16306" spans="3:3" x14ac:dyDescent="0.2">
      <c r="C16306" s="465"/>
    </row>
    <row r="16307" spans="3:3" x14ac:dyDescent="0.2">
      <c r="C16307" s="465"/>
    </row>
    <row r="16308" spans="3:3" x14ac:dyDescent="0.2">
      <c r="C16308" s="465"/>
    </row>
    <row r="16309" spans="3:3" x14ac:dyDescent="0.2">
      <c r="C16309" s="465"/>
    </row>
    <row r="16310" spans="3:3" x14ac:dyDescent="0.2">
      <c r="C16310" s="465"/>
    </row>
    <row r="16311" spans="3:3" x14ac:dyDescent="0.2">
      <c r="C16311" s="465"/>
    </row>
    <row r="16312" spans="3:3" x14ac:dyDescent="0.2">
      <c r="C16312" s="465"/>
    </row>
    <row r="16313" spans="3:3" x14ac:dyDescent="0.2">
      <c r="C16313" s="465"/>
    </row>
    <row r="16314" spans="3:3" x14ac:dyDescent="0.2">
      <c r="C16314" s="465"/>
    </row>
    <row r="16315" spans="3:3" x14ac:dyDescent="0.2">
      <c r="C16315" s="465"/>
    </row>
    <row r="16316" spans="3:3" x14ac:dyDescent="0.2">
      <c r="C16316" s="465"/>
    </row>
    <row r="16317" spans="3:3" x14ac:dyDescent="0.2">
      <c r="C16317" s="465"/>
    </row>
    <row r="16318" spans="3:3" x14ac:dyDescent="0.2">
      <c r="C16318" s="465"/>
    </row>
    <row r="16319" spans="3:3" x14ac:dyDescent="0.2">
      <c r="C16319" s="465"/>
    </row>
    <row r="16320" spans="3:3" x14ac:dyDescent="0.2">
      <c r="C16320" s="465"/>
    </row>
    <row r="16321" spans="3:3" x14ac:dyDescent="0.2">
      <c r="C16321" s="465"/>
    </row>
    <row r="16322" spans="3:3" x14ac:dyDescent="0.2">
      <c r="C16322" s="465"/>
    </row>
    <row r="16323" spans="3:3" x14ac:dyDescent="0.2">
      <c r="C16323" s="465"/>
    </row>
    <row r="16324" spans="3:3" x14ac:dyDescent="0.2">
      <c r="C16324" s="465"/>
    </row>
    <row r="16325" spans="3:3" x14ac:dyDescent="0.2">
      <c r="C16325" s="465"/>
    </row>
    <row r="16326" spans="3:3" x14ac:dyDescent="0.2">
      <c r="C16326" s="465"/>
    </row>
    <row r="16327" spans="3:3" x14ac:dyDescent="0.2">
      <c r="C16327" s="465"/>
    </row>
    <row r="16328" spans="3:3" x14ac:dyDescent="0.2">
      <c r="C16328" s="465"/>
    </row>
    <row r="16329" spans="3:3" x14ac:dyDescent="0.2">
      <c r="C16329" s="465"/>
    </row>
    <row r="16330" spans="3:3" x14ac:dyDescent="0.2">
      <c r="C16330" s="465"/>
    </row>
    <row r="16331" spans="3:3" x14ac:dyDescent="0.2">
      <c r="C16331" s="465"/>
    </row>
    <row r="16332" spans="3:3" x14ac:dyDescent="0.2">
      <c r="C16332" s="465"/>
    </row>
    <row r="16333" spans="3:3" x14ac:dyDescent="0.2">
      <c r="C16333" s="465"/>
    </row>
    <row r="16334" spans="3:3" x14ac:dyDescent="0.2">
      <c r="C16334" s="465"/>
    </row>
    <row r="16335" spans="3:3" x14ac:dyDescent="0.2">
      <c r="C16335" s="465"/>
    </row>
    <row r="16336" spans="3:3" x14ac:dyDescent="0.2">
      <c r="C16336" s="465"/>
    </row>
    <row r="16337" spans="3:3" x14ac:dyDescent="0.2">
      <c r="C16337" s="465"/>
    </row>
    <row r="16338" spans="3:3" x14ac:dyDescent="0.2">
      <c r="C16338" s="465"/>
    </row>
    <row r="16339" spans="3:3" x14ac:dyDescent="0.2">
      <c r="C16339" s="465"/>
    </row>
    <row r="16340" spans="3:3" x14ac:dyDescent="0.2">
      <c r="C16340" s="465"/>
    </row>
    <row r="16341" spans="3:3" x14ac:dyDescent="0.2">
      <c r="C16341" s="465"/>
    </row>
    <row r="16342" spans="3:3" x14ac:dyDescent="0.2">
      <c r="C16342" s="465"/>
    </row>
    <row r="16343" spans="3:3" x14ac:dyDescent="0.2">
      <c r="C16343" s="465"/>
    </row>
    <row r="16344" spans="3:3" x14ac:dyDescent="0.2">
      <c r="C16344" s="465"/>
    </row>
    <row r="16345" spans="3:3" x14ac:dyDescent="0.2">
      <c r="C16345" s="465"/>
    </row>
    <row r="16346" spans="3:3" x14ac:dyDescent="0.2">
      <c r="C16346" s="465"/>
    </row>
    <row r="16347" spans="3:3" x14ac:dyDescent="0.2">
      <c r="C16347" s="465"/>
    </row>
    <row r="16348" spans="3:3" x14ac:dyDescent="0.2">
      <c r="C16348" s="465"/>
    </row>
    <row r="16349" spans="3:3" x14ac:dyDescent="0.2">
      <c r="C16349" s="465"/>
    </row>
    <row r="16350" spans="3:3" x14ac:dyDescent="0.2">
      <c r="C16350" s="465"/>
    </row>
    <row r="16351" spans="3:3" x14ac:dyDescent="0.2">
      <c r="C16351" s="465"/>
    </row>
    <row r="16352" spans="3:3" x14ac:dyDescent="0.2">
      <c r="C16352" s="465"/>
    </row>
    <row r="16353" spans="3:3" x14ac:dyDescent="0.2">
      <c r="C16353" s="465"/>
    </row>
    <row r="16354" spans="3:3" x14ac:dyDescent="0.2">
      <c r="C16354" s="465"/>
    </row>
    <row r="16355" spans="3:3" x14ac:dyDescent="0.2">
      <c r="C16355" s="465"/>
    </row>
    <row r="16356" spans="3:3" x14ac:dyDescent="0.2">
      <c r="C16356" s="465"/>
    </row>
    <row r="16357" spans="3:3" x14ac:dyDescent="0.2">
      <c r="C16357" s="465"/>
    </row>
    <row r="16358" spans="3:3" x14ac:dyDescent="0.2">
      <c r="C16358" s="465"/>
    </row>
    <row r="16359" spans="3:3" x14ac:dyDescent="0.2">
      <c r="C16359" s="465"/>
    </row>
    <row r="16360" spans="3:3" x14ac:dyDescent="0.2">
      <c r="C16360" s="465"/>
    </row>
    <row r="16361" spans="3:3" x14ac:dyDescent="0.2">
      <c r="C16361" s="465"/>
    </row>
    <row r="16362" spans="3:3" x14ac:dyDescent="0.2">
      <c r="C16362" s="465"/>
    </row>
    <row r="16363" spans="3:3" x14ac:dyDescent="0.2">
      <c r="C16363" s="465"/>
    </row>
    <row r="16364" spans="3:3" x14ac:dyDescent="0.2">
      <c r="C16364" s="465"/>
    </row>
    <row r="16365" spans="3:3" x14ac:dyDescent="0.2">
      <c r="C16365" s="465"/>
    </row>
    <row r="16366" spans="3:3" x14ac:dyDescent="0.2">
      <c r="C16366" s="465"/>
    </row>
    <row r="16367" spans="3:3" x14ac:dyDescent="0.2">
      <c r="C16367" s="465"/>
    </row>
    <row r="16368" spans="3:3" x14ac:dyDescent="0.2">
      <c r="C16368" s="465"/>
    </row>
    <row r="16369" spans="3:3" x14ac:dyDescent="0.2">
      <c r="C16369" s="465"/>
    </row>
    <row r="16370" spans="3:3" x14ac:dyDescent="0.2">
      <c r="C16370" s="465"/>
    </row>
    <row r="16371" spans="3:3" x14ac:dyDescent="0.2">
      <c r="C16371" s="465"/>
    </row>
    <row r="16372" spans="3:3" x14ac:dyDescent="0.2">
      <c r="C16372" s="465"/>
    </row>
    <row r="16373" spans="3:3" x14ac:dyDescent="0.2">
      <c r="C16373" s="465"/>
    </row>
    <row r="16374" spans="3:3" x14ac:dyDescent="0.2">
      <c r="C16374" s="465"/>
    </row>
    <row r="16375" spans="3:3" x14ac:dyDescent="0.2">
      <c r="C16375" s="465"/>
    </row>
    <row r="16376" spans="3:3" x14ac:dyDescent="0.2">
      <c r="C16376" s="465"/>
    </row>
    <row r="16377" spans="3:3" x14ac:dyDescent="0.2">
      <c r="C16377" s="465"/>
    </row>
    <row r="16378" spans="3:3" x14ac:dyDescent="0.2">
      <c r="C16378" s="465"/>
    </row>
    <row r="16379" spans="3:3" x14ac:dyDescent="0.2">
      <c r="C16379" s="465"/>
    </row>
    <row r="16380" spans="3:3" x14ac:dyDescent="0.2">
      <c r="C16380" s="465"/>
    </row>
    <row r="16381" spans="3:3" x14ac:dyDescent="0.2">
      <c r="C16381" s="465"/>
    </row>
    <row r="16382" spans="3:3" x14ac:dyDescent="0.2">
      <c r="C16382" s="465"/>
    </row>
    <row r="16383" spans="3:3" x14ac:dyDescent="0.2">
      <c r="C16383" s="465"/>
    </row>
    <row r="16384" spans="3:3" x14ac:dyDescent="0.2">
      <c r="C16384" s="465"/>
    </row>
    <row r="16385" spans="3:3" x14ac:dyDescent="0.2">
      <c r="C16385" s="465"/>
    </row>
    <row r="16386" spans="3:3" x14ac:dyDescent="0.2">
      <c r="C16386" s="465"/>
    </row>
    <row r="16387" spans="3:3" x14ac:dyDescent="0.2">
      <c r="C16387" s="465"/>
    </row>
    <row r="16388" spans="3:3" x14ac:dyDescent="0.2">
      <c r="C16388" s="465"/>
    </row>
    <row r="16389" spans="3:3" x14ac:dyDescent="0.2">
      <c r="C16389" s="465"/>
    </row>
    <row r="16390" spans="3:3" x14ac:dyDescent="0.2">
      <c r="C16390" s="465"/>
    </row>
    <row r="16391" spans="3:3" x14ac:dyDescent="0.2">
      <c r="C16391" s="465"/>
    </row>
    <row r="16392" spans="3:3" x14ac:dyDescent="0.2">
      <c r="C16392" s="465"/>
    </row>
    <row r="16393" spans="3:3" x14ac:dyDescent="0.2">
      <c r="C16393" s="465"/>
    </row>
    <row r="16394" spans="3:3" x14ac:dyDescent="0.2">
      <c r="C16394" s="465"/>
    </row>
    <row r="16395" spans="3:3" x14ac:dyDescent="0.2">
      <c r="C16395" s="465"/>
    </row>
    <row r="16396" spans="3:3" x14ac:dyDescent="0.2">
      <c r="C16396" s="465"/>
    </row>
    <row r="16397" spans="3:3" x14ac:dyDescent="0.2">
      <c r="C16397" s="465"/>
    </row>
    <row r="16398" spans="3:3" x14ac:dyDescent="0.2">
      <c r="C16398" s="465"/>
    </row>
    <row r="16399" spans="3:3" x14ac:dyDescent="0.2">
      <c r="C16399" s="465"/>
    </row>
    <row r="16400" spans="3:3" x14ac:dyDescent="0.2">
      <c r="C16400" s="465"/>
    </row>
    <row r="16401" spans="3:3" x14ac:dyDescent="0.2">
      <c r="C16401" s="465"/>
    </row>
    <row r="16402" spans="3:3" x14ac:dyDescent="0.2">
      <c r="C16402" s="465"/>
    </row>
    <row r="16403" spans="3:3" x14ac:dyDescent="0.2">
      <c r="C16403" s="465"/>
    </row>
    <row r="16404" spans="3:3" x14ac:dyDescent="0.2">
      <c r="C16404" s="465"/>
    </row>
    <row r="16405" spans="3:3" x14ac:dyDescent="0.2">
      <c r="C16405" s="465"/>
    </row>
    <row r="16406" spans="3:3" x14ac:dyDescent="0.2">
      <c r="C16406" s="465"/>
    </row>
    <row r="16407" spans="3:3" x14ac:dyDescent="0.2">
      <c r="C16407" s="465"/>
    </row>
    <row r="16408" spans="3:3" x14ac:dyDescent="0.2">
      <c r="C16408" s="465"/>
    </row>
    <row r="16409" spans="3:3" x14ac:dyDescent="0.2">
      <c r="C16409" s="465"/>
    </row>
    <row r="16410" spans="3:3" x14ac:dyDescent="0.2">
      <c r="C16410" s="465"/>
    </row>
    <row r="16411" spans="3:3" x14ac:dyDescent="0.2">
      <c r="C16411" s="465"/>
    </row>
    <row r="16412" spans="3:3" x14ac:dyDescent="0.2">
      <c r="C16412" s="465"/>
    </row>
    <row r="16413" spans="3:3" x14ac:dyDescent="0.2">
      <c r="C16413" s="465"/>
    </row>
    <row r="16414" spans="3:3" x14ac:dyDescent="0.2">
      <c r="C16414" s="465"/>
    </row>
    <row r="16415" spans="3:3" x14ac:dyDescent="0.2">
      <c r="C16415" s="465"/>
    </row>
    <row r="16416" spans="3:3" x14ac:dyDescent="0.2">
      <c r="C16416" s="465"/>
    </row>
    <row r="16417" spans="3:3" x14ac:dyDescent="0.2">
      <c r="C16417" s="465"/>
    </row>
    <row r="16418" spans="3:3" x14ac:dyDescent="0.2">
      <c r="C16418" s="465"/>
    </row>
    <row r="16419" spans="3:3" x14ac:dyDescent="0.2">
      <c r="C16419" s="465"/>
    </row>
    <row r="16420" spans="3:3" x14ac:dyDescent="0.2">
      <c r="C16420" s="465"/>
    </row>
    <row r="16421" spans="3:3" x14ac:dyDescent="0.2">
      <c r="C16421" s="465"/>
    </row>
    <row r="16422" spans="3:3" x14ac:dyDescent="0.2">
      <c r="C16422" s="465"/>
    </row>
    <row r="16423" spans="3:3" x14ac:dyDescent="0.2">
      <c r="C16423" s="465"/>
    </row>
    <row r="16424" spans="3:3" x14ac:dyDescent="0.2">
      <c r="C16424" s="465"/>
    </row>
    <row r="16425" spans="3:3" x14ac:dyDescent="0.2">
      <c r="C16425" s="465"/>
    </row>
    <row r="16426" spans="3:3" x14ac:dyDescent="0.2">
      <c r="C16426" s="465"/>
    </row>
    <row r="16427" spans="3:3" x14ac:dyDescent="0.2">
      <c r="C16427" s="465"/>
    </row>
    <row r="16428" spans="3:3" x14ac:dyDescent="0.2">
      <c r="C16428" s="465"/>
    </row>
    <row r="16429" spans="3:3" x14ac:dyDescent="0.2">
      <c r="C16429" s="465"/>
    </row>
    <row r="16430" spans="3:3" x14ac:dyDescent="0.2">
      <c r="C16430" s="465"/>
    </row>
    <row r="16431" spans="3:3" x14ac:dyDescent="0.2">
      <c r="C16431" s="465"/>
    </row>
    <row r="16432" spans="3:3" x14ac:dyDescent="0.2">
      <c r="C16432" s="465"/>
    </row>
    <row r="16433" spans="3:3" x14ac:dyDescent="0.2">
      <c r="C16433" s="465"/>
    </row>
    <row r="16434" spans="3:3" x14ac:dyDescent="0.2">
      <c r="C16434" s="465"/>
    </row>
    <row r="16435" spans="3:3" x14ac:dyDescent="0.2">
      <c r="C16435" s="465"/>
    </row>
    <row r="16436" spans="3:3" x14ac:dyDescent="0.2">
      <c r="C16436" s="465"/>
    </row>
    <row r="16437" spans="3:3" x14ac:dyDescent="0.2">
      <c r="C16437" s="465"/>
    </row>
    <row r="16438" spans="3:3" x14ac:dyDescent="0.2">
      <c r="C16438" s="465"/>
    </row>
    <row r="16439" spans="3:3" x14ac:dyDescent="0.2">
      <c r="C16439" s="465"/>
    </row>
    <row r="16440" spans="3:3" x14ac:dyDescent="0.2">
      <c r="C16440" s="465"/>
    </row>
    <row r="16441" spans="3:3" x14ac:dyDescent="0.2">
      <c r="C16441" s="465"/>
    </row>
    <row r="16442" spans="3:3" x14ac:dyDescent="0.2">
      <c r="C16442" s="465"/>
    </row>
    <row r="16443" spans="3:3" x14ac:dyDescent="0.2">
      <c r="C16443" s="465"/>
    </row>
    <row r="16444" spans="3:3" x14ac:dyDescent="0.2">
      <c r="C16444" s="465"/>
    </row>
    <row r="16445" spans="3:3" x14ac:dyDescent="0.2">
      <c r="C16445" s="465"/>
    </row>
    <row r="16446" spans="3:3" x14ac:dyDescent="0.2">
      <c r="C16446" s="465"/>
    </row>
    <row r="16447" spans="3:3" x14ac:dyDescent="0.2">
      <c r="C16447" s="465"/>
    </row>
    <row r="16448" spans="3:3" x14ac:dyDescent="0.2">
      <c r="C16448" s="465"/>
    </row>
    <row r="16449" spans="3:3" x14ac:dyDescent="0.2">
      <c r="C16449" s="465"/>
    </row>
    <row r="16450" spans="3:3" x14ac:dyDescent="0.2">
      <c r="C16450" s="465"/>
    </row>
    <row r="16451" spans="3:3" x14ac:dyDescent="0.2">
      <c r="C16451" s="465"/>
    </row>
    <row r="16452" spans="3:3" x14ac:dyDescent="0.2">
      <c r="C16452" s="465"/>
    </row>
    <row r="16453" spans="3:3" x14ac:dyDescent="0.2">
      <c r="C16453" s="465"/>
    </row>
    <row r="16454" spans="3:3" x14ac:dyDescent="0.2">
      <c r="C16454" s="465"/>
    </row>
    <row r="16455" spans="3:3" x14ac:dyDescent="0.2">
      <c r="C16455" s="465"/>
    </row>
    <row r="16456" spans="3:3" x14ac:dyDescent="0.2">
      <c r="C16456" s="465"/>
    </row>
    <row r="16457" spans="3:3" x14ac:dyDescent="0.2">
      <c r="C16457" s="465"/>
    </row>
    <row r="16458" spans="3:3" x14ac:dyDescent="0.2">
      <c r="C16458" s="465"/>
    </row>
    <row r="16459" spans="3:3" x14ac:dyDescent="0.2">
      <c r="C16459" s="465"/>
    </row>
    <row r="16460" spans="3:3" x14ac:dyDescent="0.2">
      <c r="C16460" s="465"/>
    </row>
    <row r="16461" spans="3:3" x14ac:dyDescent="0.2">
      <c r="C16461" s="465"/>
    </row>
    <row r="16462" spans="3:3" x14ac:dyDescent="0.2">
      <c r="C16462" s="465"/>
    </row>
    <row r="16463" spans="3:3" x14ac:dyDescent="0.2">
      <c r="C16463" s="465"/>
    </row>
    <row r="16464" spans="3:3" x14ac:dyDescent="0.2">
      <c r="C16464" s="465"/>
    </row>
    <row r="16465" spans="3:3" x14ac:dyDescent="0.2">
      <c r="C16465" s="465"/>
    </row>
    <row r="16466" spans="3:3" x14ac:dyDescent="0.2">
      <c r="C16466" s="465"/>
    </row>
    <row r="16467" spans="3:3" x14ac:dyDescent="0.2">
      <c r="C16467" s="465"/>
    </row>
    <row r="16468" spans="3:3" x14ac:dyDescent="0.2">
      <c r="C16468" s="465"/>
    </row>
    <row r="16469" spans="3:3" x14ac:dyDescent="0.2">
      <c r="C16469" s="465"/>
    </row>
    <row r="16470" spans="3:3" x14ac:dyDescent="0.2">
      <c r="C16470" s="465"/>
    </row>
    <row r="16471" spans="3:3" x14ac:dyDescent="0.2">
      <c r="C16471" s="465"/>
    </row>
    <row r="16472" spans="3:3" x14ac:dyDescent="0.2">
      <c r="C16472" s="465"/>
    </row>
    <row r="16473" spans="3:3" x14ac:dyDescent="0.2">
      <c r="C16473" s="465"/>
    </row>
    <row r="16474" spans="3:3" x14ac:dyDescent="0.2">
      <c r="C16474" s="465"/>
    </row>
    <row r="16475" spans="3:3" x14ac:dyDescent="0.2">
      <c r="C16475" s="465"/>
    </row>
    <row r="16476" spans="3:3" x14ac:dyDescent="0.2">
      <c r="C16476" s="465"/>
    </row>
    <row r="16477" spans="3:3" x14ac:dyDescent="0.2">
      <c r="C16477" s="465"/>
    </row>
    <row r="16478" spans="3:3" x14ac:dyDescent="0.2">
      <c r="C16478" s="465"/>
    </row>
    <row r="16479" spans="3:3" x14ac:dyDescent="0.2">
      <c r="C16479" s="465"/>
    </row>
    <row r="16480" spans="3:3" x14ac:dyDescent="0.2">
      <c r="C16480" s="465"/>
    </row>
    <row r="16481" spans="3:3" x14ac:dyDescent="0.2">
      <c r="C16481" s="465"/>
    </row>
    <row r="16482" spans="3:3" x14ac:dyDescent="0.2">
      <c r="C16482" s="465"/>
    </row>
    <row r="16483" spans="3:3" x14ac:dyDescent="0.2">
      <c r="C16483" s="465"/>
    </row>
    <row r="16484" spans="3:3" x14ac:dyDescent="0.2">
      <c r="C16484" s="465"/>
    </row>
    <row r="16485" spans="3:3" x14ac:dyDescent="0.2">
      <c r="C16485" s="465"/>
    </row>
    <row r="16486" spans="3:3" x14ac:dyDescent="0.2">
      <c r="C16486" s="465"/>
    </row>
    <row r="16487" spans="3:3" x14ac:dyDescent="0.2">
      <c r="C16487" s="465"/>
    </row>
    <row r="16488" spans="3:3" x14ac:dyDescent="0.2">
      <c r="C16488" s="465"/>
    </row>
    <row r="16489" spans="3:3" x14ac:dyDescent="0.2">
      <c r="C16489" s="465"/>
    </row>
    <row r="16490" spans="3:3" x14ac:dyDescent="0.2">
      <c r="C16490" s="465"/>
    </row>
    <row r="16491" spans="3:3" x14ac:dyDescent="0.2">
      <c r="C16491" s="465"/>
    </row>
    <row r="16492" spans="3:3" x14ac:dyDescent="0.2">
      <c r="C16492" s="465"/>
    </row>
    <row r="16493" spans="3:3" x14ac:dyDescent="0.2">
      <c r="C16493" s="465"/>
    </row>
    <row r="16494" spans="3:3" x14ac:dyDescent="0.2">
      <c r="C16494" s="465"/>
    </row>
    <row r="16495" spans="3:3" x14ac:dyDescent="0.2">
      <c r="C16495" s="465"/>
    </row>
    <row r="16496" spans="3:3" x14ac:dyDescent="0.2">
      <c r="C16496" s="465"/>
    </row>
    <row r="16497" spans="3:3" x14ac:dyDescent="0.2">
      <c r="C16497" s="465"/>
    </row>
    <row r="16498" spans="3:3" x14ac:dyDescent="0.2">
      <c r="C16498" s="465"/>
    </row>
    <row r="16499" spans="3:3" x14ac:dyDescent="0.2">
      <c r="C16499" s="465"/>
    </row>
    <row r="16500" spans="3:3" x14ac:dyDescent="0.2">
      <c r="C16500" s="465"/>
    </row>
    <row r="16501" spans="3:3" x14ac:dyDescent="0.2">
      <c r="C16501" s="465"/>
    </row>
    <row r="16502" spans="3:3" x14ac:dyDescent="0.2">
      <c r="C16502" s="465"/>
    </row>
    <row r="16503" spans="3:3" x14ac:dyDescent="0.2">
      <c r="C16503" s="465"/>
    </row>
    <row r="16504" spans="3:3" x14ac:dyDescent="0.2">
      <c r="C16504" s="465"/>
    </row>
    <row r="16505" spans="3:3" x14ac:dyDescent="0.2">
      <c r="C16505" s="465"/>
    </row>
    <row r="16506" spans="3:3" x14ac:dyDescent="0.2">
      <c r="C16506" s="465"/>
    </row>
    <row r="16507" spans="3:3" x14ac:dyDescent="0.2">
      <c r="C16507" s="465"/>
    </row>
    <row r="16508" spans="3:3" x14ac:dyDescent="0.2">
      <c r="C16508" s="465"/>
    </row>
    <row r="16509" spans="3:3" x14ac:dyDescent="0.2">
      <c r="C16509" s="465"/>
    </row>
    <row r="16510" spans="3:3" x14ac:dyDescent="0.2">
      <c r="C16510" s="465"/>
    </row>
    <row r="16511" spans="3:3" x14ac:dyDescent="0.2">
      <c r="C16511" s="465"/>
    </row>
    <row r="16512" spans="3:3" x14ac:dyDescent="0.2">
      <c r="C16512" s="465"/>
    </row>
    <row r="16513" spans="3:3" x14ac:dyDescent="0.2">
      <c r="C16513" s="465"/>
    </row>
    <row r="16514" spans="3:3" x14ac:dyDescent="0.2">
      <c r="C16514" s="465"/>
    </row>
    <row r="16515" spans="3:3" x14ac:dyDescent="0.2">
      <c r="C16515" s="465"/>
    </row>
    <row r="16516" spans="3:3" x14ac:dyDescent="0.2">
      <c r="C16516" s="465"/>
    </row>
    <row r="16517" spans="3:3" x14ac:dyDescent="0.2">
      <c r="C16517" s="465"/>
    </row>
    <row r="16518" spans="3:3" x14ac:dyDescent="0.2">
      <c r="C16518" s="465"/>
    </row>
    <row r="16519" spans="3:3" x14ac:dyDescent="0.2">
      <c r="C16519" s="465"/>
    </row>
    <row r="16520" spans="3:3" x14ac:dyDescent="0.2">
      <c r="C16520" s="465"/>
    </row>
    <row r="16521" spans="3:3" x14ac:dyDescent="0.2">
      <c r="C16521" s="465"/>
    </row>
    <row r="16522" spans="3:3" x14ac:dyDescent="0.2">
      <c r="C16522" s="465"/>
    </row>
    <row r="16523" spans="3:3" x14ac:dyDescent="0.2">
      <c r="C16523" s="465"/>
    </row>
    <row r="16524" spans="3:3" x14ac:dyDescent="0.2">
      <c r="C16524" s="465"/>
    </row>
    <row r="16525" spans="3:3" x14ac:dyDescent="0.2">
      <c r="C16525" s="465"/>
    </row>
    <row r="16526" spans="3:3" x14ac:dyDescent="0.2">
      <c r="C16526" s="465"/>
    </row>
    <row r="16527" spans="3:3" x14ac:dyDescent="0.2">
      <c r="C16527" s="465"/>
    </row>
    <row r="16528" spans="3:3" x14ac:dyDescent="0.2">
      <c r="C16528" s="465"/>
    </row>
    <row r="16529" spans="3:3" x14ac:dyDescent="0.2">
      <c r="C16529" s="465"/>
    </row>
    <row r="16530" spans="3:3" x14ac:dyDescent="0.2">
      <c r="C16530" s="465"/>
    </row>
    <row r="16531" spans="3:3" x14ac:dyDescent="0.2">
      <c r="C16531" s="465"/>
    </row>
    <row r="16532" spans="3:3" x14ac:dyDescent="0.2">
      <c r="C16532" s="465"/>
    </row>
    <row r="16533" spans="3:3" x14ac:dyDescent="0.2">
      <c r="C16533" s="465"/>
    </row>
    <row r="16534" spans="3:3" x14ac:dyDescent="0.2">
      <c r="C16534" s="465"/>
    </row>
    <row r="16535" spans="3:3" x14ac:dyDescent="0.2">
      <c r="C16535" s="465"/>
    </row>
    <row r="16536" spans="3:3" x14ac:dyDescent="0.2">
      <c r="C16536" s="465"/>
    </row>
    <row r="16537" spans="3:3" x14ac:dyDescent="0.2">
      <c r="C16537" s="465"/>
    </row>
    <row r="16538" spans="3:3" x14ac:dyDescent="0.2">
      <c r="C16538" s="465"/>
    </row>
    <row r="16539" spans="3:3" x14ac:dyDescent="0.2">
      <c r="C16539" s="465"/>
    </row>
    <row r="16540" spans="3:3" x14ac:dyDescent="0.2">
      <c r="C16540" s="465"/>
    </row>
    <row r="16541" spans="3:3" x14ac:dyDescent="0.2">
      <c r="C16541" s="465"/>
    </row>
    <row r="16542" spans="3:3" x14ac:dyDescent="0.2">
      <c r="C16542" s="465"/>
    </row>
    <row r="16543" spans="3:3" x14ac:dyDescent="0.2">
      <c r="C16543" s="465"/>
    </row>
    <row r="16544" spans="3:3" x14ac:dyDescent="0.2">
      <c r="C16544" s="465"/>
    </row>
    <row r="16545" spans="3:3" x14ac:dyDescent="0.2">
      <c r="C16545" s="465"/>
    </row>
    <row r="16546" spans="3:3" x14ac:dyDescent="0.2">
      <c r="C16546" s="465"/>
    </row>
    <row r="16547" spans="3:3" x14ac:dyDescent="0.2">
      <c r="C16547" s="465"/>
    </row>
    <row r="16548" spans="3:3" x14ac:dyDescent="0.2">
      <c r="C16548" s="465"/>
    </row>
    <row r="16549" spans="3:3" x14ac:dyDescent="0.2">
      <c r="C16549" s="465"/>
    </row>
    <row r="16550" spans="3:3" x14ac:dyDescent="0.2">
      <c r="C16550" s="465"/>
    </row>
    <row r="16551" spans="3:3" x14ac:dyDescent="0.2">
      <c r="C16551" s="465"/>
    </row>
    <row r="16552" spans="3:3" x14ac:dyDescent="0.2">
      <c r="C16552" s="465"/>
    </row>
    <row r="16553" spans="3:3" x14ac:dyDescent="0.2">
      <c r="C16553" s="465"/>
    </row>
    <row r="16554" spans="3:3" x14ac:dyDescent="0.2">
      <c r="C16554" s="465"/>
    </row>
    <row r="16555" spans="3:3" x14ac:dyDescent="0.2">
      <c r="C16555" s="465"/>
    </row>
    <row r="16556" spans="3:3" x14ac:dyDescent="0.2">
      <c r="C16556" s="465"/>
    </row>
    <row r="16557" spans="3:3" x14ac:dyDescent="0.2">
      <c r="C16557" s="465"/>
    </row>
    <row r="16558" spans="3:3" x14ac:dyDescent="0.2">
      <c r="C16558" s="465"/>
    </row>
    <row r="16559" spans="3:3" x14ac:dyDescent="0.2">
      <c r="C16559" s="465"/>
    </row>
    <row r="16560" spans="3:3" x14ac:dyDescent="0.2">
      <c r="C16560" s="465"/>
    </row>
    <row r="16561" spans="3:3" x14ac:dyDescent="0.2">
      <c r="C16561" s="465"/>
    </row>
    <row r="16562" spans="3:3" x14ac:dyDescent="0.2">
      <c r="C16562" s="465"/>
    </row>
    <row r="16563" spans="3:3" x14ac:dyDescent="0.2">
      <c r="C16563" s="465"/>
    </row>
    <row r="16564" spans="3:3" x14ac:dyDescent="0.2">
      <c r="C16564" s="465"/>
    </row>
    <row r="16565" spans="3:3" x14ac:dyDescent="0.2">
      <c r="C16565" s="465"/>
    </row>
    <row r="16566" spans="3:3" x14ac:dyDescent="0.2">
      <c r="C16566" s="465"/>
    </row>
    <row r="16567" spans="3:3" x14ac:dyDescent="0.2">
      <c r="C16567" s="465"/>
    </row>
    <row r="16568" spans="3:3" x14ac:dyDescent="0.2">
      <c r="C16568" s="465"/>
    </row>
    <row r="16569" spans="3:3" x14ac:dyDescent="0.2">
      <c r="C16569" s="465"/>
    </row>
    <row r="16570" spans="3:3" x14ac:dyDescent="0.2">
      <c r="C16570" s="465"/>
    </row>
    <row r="16571" spans="3:3" x14ac:dyDescent="0.2">
      <c r="C16571" s="465"/>
    </row>
    <row r="16572" spans="3:3" x14ac:dyDescent="0.2">
      <c r="C16572" s="465"/>
    </row>
    <row r="16573" spans="3:3" x14ac:dyDescent="0.2">
      <c r="C16573" s="465"/>
    </row>
    <row r="16574" spans="3:3" x14ac:dyDescent="0.2">
      <c r="C16574" s="465"/>
    </row>
    <row r="16575" spans="3:3" x14ac:dyDescent="0.2">
      <c r="C16575" s="465"/>
    </row>
    <row r="16576" spans="3:3" x14ac:dyDescent="0.2">
      <c r="C16576" s="465"/>
    </row>
    <row r="16577" spans="3:3" x14ac:dyDescent="0.2">
      <c r="C16577" s="465"/>
    </row>
    <row r="16578" spans="3:3" x14ac:dyDescent="0.2">
      <c r="C16578" s="465"/>
    </row>
    <row r="16579" spans="3:3" x14ac:dyDescent="0.2">
      <c r="C16579" s="465"/>
    </row>
    <row r="16580" spans="3:3" x14ac:dyDescent="0.2">
      <c r="C16580" s="465"/>
    </row>
    <row r="16581" spans="3:3" x14ac:dyDescent="0.2">
      <c r="C16581" s="465"/>
    </row>
    <row r="16582" spans="3:3" x14ac:dyDescent="0.2">
      <c r="C16582" s="465"/>
    </row>
    <row r="16583" spans="3:3" x14ac:dyDescent="0.2">
      <c r="C16583" s="465"/>
    </row>
    <row r="16584" spans="3:3" x14ac:dyDescent="0.2">
      <c r="C16584" s="465"/>
    </row>
    <row r="16585" spans="3:3" x14ac:dyDescent="0.2">
      <c r="C16585" s="465"/>
    </row>
    <row r="16586" spans="3:3" x14ac:dyDescent="0.2">
      <c r="C16586" s="465"/>
    </row>
    <row r="16587" spans="3:3" x14ac:dyDescent="0.2">
      <c r="C16587" s="465"/>
    </row>
    <row r="16588" spans="3:3" x14ac:dyDescent="0.2">
      <c r="C16588" s="465"/>
    </row>
    <row r="16589" spans="3:3" x14ac:dyDescent="0.2">
      <c r="C16589" s="465"/>
    </row>
    <row r="16590" spans="3:3" x14ac:dyDescent="0.2">
      <c r="C16590" s="465"/>
    </row>
    <row r="16591" spans="3:3" x14ac:dyDescent="0.2">
      <c r="C16591" s="465"/>
    </row>
    <row r="16592" spans="3:3" x14ac:dyDescent="0.2">
      <c r="C16592" s="465"/>
    </row>
    <row r="16593" spans="3:3" x14ac:dyDescent="0.2">
      <c r="C16593" s="465"/>
    </row>
    <row r="16594" spans="3:3" x14ac:dyDescent="0.2">
      <c r="C16594" s="465"/>
    </row>
    <row r="16595" spans="3:3" x14ac:dyDescent="0.2">
      <c r="C16595" s="465"/>
    </row>
    <row r="16596" spans="3:3" x14ac:dyDescent="0.2">
      <c r="C16596" s="465"/>
    </row>
    <row r="16597" spans="3:3" x14ac:dyDescent="0.2">
      <c r="C16597" s="465"/>
    </row>
    <row r="16598" spans="3:3" x14ac:dyDescent="0.2">
      <c r="C16598" s="465"/>
    </row>
    <row r="16599" spans="3:3" x14ac:dyDescent="0.2">
      <c r="C16599" s="465"/>
    </row>
    <row r="16600" spans="3:3" x14ac:dyDescent="0.2">
      <c r="C16600" s="465"/>
    </row>
    <row r="16601" spans="3:3" x14ac:dyDescent="0.2">
      <c r="C16601" s="465"/>
    </row>
    <row r="16602" spans="3:3" x14ac:dyDescent="0.2">
      <c r="C16602" s="465"/>
    </row>
    <row r="16603" spans="3:3" x14ac:dyDescent="0.2">
      <c r="C16603" s="465"/>
    </row>
    <row r="16604" spans="3:3" x14ac:dyDescent="0.2">
      <c r="C16604" s="465"/>
    </row>
    <row r="16605" spans="3:3" x14ac:dyDescent="0.2">
      <c r="C16605" s="465"/>
    </row>
    <row r="16606" spans="3:3" x14ac:dyDescent="0.2">
      <c r="C16606" s="465"/>
    </row>
    <row r="16607" spans="3:3" x14ac:dyDescent="0.2">
      <c r="C16607" s="465"/>
    </row>
    <row r="16608" spans="3:3" x14ac:dyDescent="0.2">
      <c r="C16608" s="465"/>
    </row>
    <row r="16609" spans="3:3" x14ac:dyDescent="0.2">
      <c r="C16609" s="465"/>
    </row>
    <row r="16610" spans="3:3" x14ac:dyDescent="0.2">
      <c r="C16610" s="465"/>
    </row>
    <row r="16611" spans="3:3" x14ac:dyDescent="0.2">
      <c r="C16611" s="465"/>
    </row>
    <row r="16612" spans="3:3" x14ac:dyDescent="0.2">
      <c r="C16612" s="465"/>
    </row>
    <row r="16613" spans="3:3" x14ac:dyDescent="0.2">
      <c r="C16613" s="465"/>
    </row>
    <row r="16614" spans="3:3" x14ac:dyDescent="0.2">
      <c r="C16614" s="465"/>
    </row>
    <row r="16615" spans="3:3" x14ac:dyDescent="0.2">
      <c r="C16615" s="465"/>
    </row>
    <row r="16616" spans="3:3" x14ac:dyDescent="0.2">
      <c r="C16616" s="465"/>
    </row>
    <row r="16617" spans="3:3" x14ac:dyDescent="0.2">
      <c r="C16617" s="465"/>
    </row>
    <row r="16618" spans="3:3" x14ac:dyDescent="0.2">
      <c r="C16618" s="465"/>
    </row>
    <row r="16619" spans="3:3" x14ac:dyDescent="0.2">
      <c r="C16619" s="465"/>
    </row>
    <row r="16620" spans="3:3" x14ac:dyDescent="0.2">
      <c r="C16620" s="465"/>
    </row>
    <row r="16621" spans="3:3" x14ac:dyDescent="0.2">
      <c r="C16621" s="465"/>
    </row>
    <row r="16622" spans="3:3" x14ac:dyDescent="0.2">
      <c r="C16622" s="465"/>
    </row>
    <row r="16623" spans="3:3" x14ac:dyDescent="0.2">
      <c r="C16623" s="465"/>
    </row>
    <row r="16624" spans="3:3" x14ac:dyDescent="0.2">
      <c r="C16624" s="465"/>
    </row>
    <row r="16625" spans="3:3" x14ac:dyDescent="0.2">
      <c r="C16625" s="465"/>
    </row>
    <row r="16626" spans="3:3" x14ac:dyDescent="0.2">
      <c r="C16626" s="465"/>
    </row>
    <row r="16627" spans="3:3" x14ac:dyDescent="0.2">
      <c r="C16627" s="465"/>
    </row>
    <row r="16628" spans="3:3" x14ac:dyDescent="0.2">
      <c r="C16628" s="465"/>
    </row>
    <row r="16629" spans="3:3" x14ac:dyDescent="0.2">
      <c r="C16629" s="465"/>
    </row>
    <row r="16630" spans="3:3" x14ac:dyDescent="0.2">
      <c r="C16630" s="465"/>
    </row>
    <row r="16631" spans="3:3" x14ac:dyDescent="0.2">
      <c r="C16631" s="465"/>
    </row>
    <row r="16632" spans="3:3" x14ac:dyDescent="0.2">
      <c r="C16632" s="465"/>
    </row>
    <row r="16633" spans="3:3" x14ac:dyDescent="0.2">
      <c r="C16633" s="465"/>
    </row>
    <row r="16634" spans="3:3" x14ac:dyDescent="0.2">
      <c r="C16634" s="465"/>
    </row>
    <row r="16635" spans="3:3" x14ac:dyDescent="0.2">
      <c r="C16635" s="465"/>
    </row>
    <row r="16636" spans="3:3" x14ac:dyDescent="0.2">
      <c r="C16636" s="465"/>
    </row>
    <row r="16637" spans="3:3" x14ac:dyDescent="0.2">
      <c r="C16637" s="465"/>
    </row>
    <row r="16638" spans="3:3" x14ac:dyDescent="0.2">
      <c r="C16638" s="465"/>
    </row>
    <row r="16639" spans="3:3" x14ac:dyDescent="0.2">
      <c r="C16639" s="465"/>
    </row>
    <row r="16640" spans="3:3" x14ac:dyDescent="0.2">
      <c r="C16640" s="465"/>
    </row>
    <row r="16641" spans="3:3" x14ac:dyDescent="0.2">
      <c r="C16641" s="465"/>
    </row>
    <row r="16642" spans="3:3" x14ac:dyDescent="0.2">
      <c r="C16642" s="465"/>
    </row>
    <row r="16643" spans="3:3" x14ac:dyDescent="0.2">
      <c r="C16643" s="465"/>
    </row>
    <row r="16644" spans="3:3" x14ac:dyDescent="0.2">
      <c r="C16644" s="465"/>
    </row>
    <row r="16645" spans="3:3" x14ac:dyDescent="0.2">
      <c r="C16645" s="465"/>
    </row>
    <row r="16646" spans="3:3" x14ac:dyDescent="0.2">
      <c r="C16646" s="465"/>
    </row>
    <row r="16647" spans="3:3" x14ac:dyDescent="0.2">
      <c r="C16647" s="465"/>
    </row>
    <row r="16648" spans="3:3" x14ac:dyDescent="0.2">
      <c r="C16648" s="465"/>
    </row>
    <row r="16649" spans="3:3" x14ac:dyDescent="0.2">
      <c r="C16649" s="465"/>
    </row>
    <row r="16650" spans="3:3" x14ac:dyDescent="0.2">
      <c r="C16650" s="465"/>
    </row>
    <row r="16651" spans="3:3" x14ac:dyDescent="0.2">
      <c r="C16651" s="465"/>
    </row>
    <row r="16652" spans="3:3" x14ac:dyDescent="0.2">
      <c r="C16652" s="465"/>
    </row>
    <row r="16653" spans="3:3" x14ac:dyDescent="0.2">
      <c r="C16653" s="465"/>
    </row>
    <row r="16654" spans="3:3" x14ac:dyDescent="0.2">
      <c r="C16654" s="465"/>
    </row>
    <row r="16655" spans="3:3" x14ac:dyDescent="0.2">
      <c r="C16655" s="465"/>
    </row>
    <row r="16656" spans="3:3" x14ac:dyDescent="0.2">
      <c r="C16656" s="465"/>
    </row>
    <row r="16657" spans="3:3" x14ac:dyDescent="0.2">
      <c r="C16657" s="465"/>
    </row>
    <row r="16658" spans="3:3" x14ac:dyDescent="0.2">
      <c r="C16658" s="465"/>
    </row>
    <row r="16659" spans="3:3" x14ac:dyDescent="0.2">
      <c r="C16659" s="465"/>
    </row>
    <row r="16660" spans="3:3" x14ac:dyDescent="0.2">
      <c r="C16660" s="465"/>
    </row>
    <row r="16661" spans="3:3" x14ac:dyDescent="0.2">
      <c r="C16661" s="465"/>
    </row>
    <row r="16662" spans="3:3" x14ac:dyDescent="0.2">
      <c r="C16662" s="465"/>
    </row>
    <row r="16663" spans="3:3" x14ac:dyDescent="0.2">
      <c r="C16663" s="465"/>
    </row>
    <row r="16664" spans="3:3" x14ac:dyDescent="0.2">
      <c r="C16664" s="465"/>
    </row>
    <row r="16665" spans="3:3" x14ac:dyDescent="0.2">
      <c r="C16665" s="465"/>
    </row>
    <row r="16666" spans="3:3" x14ac:dyDescent="0.2">
      <c r="C16666" s="465"/>
    </row>
    <row r="16667" spans="3:3" x14ac:dyDescent="0.2">
      <c r="C16667" s="465"/>
    </row>
    <row r="16668" spans="3:3" x14ac:dyDescent="0.2">
      <c r="C16668" s="465"/>
    </row>
    <row r="16669" spans="3:3" x14ac:dyDescent="0.2">
      <c r="C16669" s="465"/>
    </row>
    <row r="16670" spans="3:3" x14ac:dyDescent="0.2">
      <c r="C16670" s="465"/>
    </row>
    <row r="16671" spans="3:3" x14ac:dyDescent="0.2">
      <c r="C16671" s="465"/>
    </row>
    <row r="16672" spans="3:3" x14ac:dyDescent="0.2">
      <c r="C16672" s="465"/>
    </row>
    <row r="16673" spans="3:3" x14ac:dyDescent="0.2">
      <c r="C16673" s="465"/>
    </row>
    <row r="16674" spans="3:3" x14ac:dyDescent="0.2">
      <c r="C16674" s="465"/>
    </row>
    <row r="16675" spans="3:3" x14ac:dyDescent="0.2">
      <c r="C16675" s="465"/>
    </row>
    <row r="16676" spans="3:3" x14ac:dyDescent="0.2">
      <c r="C16676" s="465"/>
    </row>
    <row r="16677" spans="3:3" x14ac:dyDescent="0.2">
      <c r="C16677" s="465"/>
    </row>
    <row r="16678" spans="3:3" x14ac:dyDescent="0.2">
      <c r="C16678" s="465"/>
    </row>
    <row r="16679" spans="3:3" x14ac:dyDescent="0.2">
      <c r="C16679" s="465"/>
    </row>
    <row r="16680" spans="3:3" x14ac:dyDescent="0.2">
      <c r="C16680" s="465"/>
    </row>
    <row r="16681" spans="3:3" x14ac:dyDescent="0.2">
      <c r="C16681" s="465"/>
    </row>
    <row r="16682" spans="3:3" x14ac:dyDescent="0.2">
      <c r="C16682" s="465"/>
    </row>
    <row r="16683" spans="3:3" x14ac:dyDescent="0.2">
      <c r="C16683" s="465"/>
    </row>
    <row r="16684" spans="3:3" x14ac:dyDescent="0.2">
      <c r="C16684" s="465"/>
    </row>
    <row r="16685" spans="3:3" x14ac:dyDescent="0.2">
      <c r="C16685" s="465"/>
    </row>
    <row r="16686" spans="3:3" x14ac:dyDescent="0.2">
      <c r="C16686" s="465"/>
    </row>
    <row r="16687" spans="3:3" x14ac:dyDescent="0.2">
      <c r="C16687" s="465"/>
    </row>
    <row r="16688" spans="3:3" x14ac:dyDescent="0.2">
      <c r="C16688" s="465"/>
    </row>
    <row r="16689" spans="3:3" x14ac:dyDescent="0.2">
      <c r="C16689" s="465"/>
    </row>
    <row r="16690" spans="3:3" x14ac:dyDescent="0.2">
      <c r="C16690" s="465"/>
    </row>
    <row r="16691" spans="3:3" x14ac:dyDescent="0.2">
      <c r="C16691" s="465"/>
    </row>
    <row r="16692" spans="3:3" x14ac:dyDescent="0.2">
      <c r="C16692" s="465"/>
    </row>
    <row r="16693" spans="3:3" x14ac:dyDescent="0.2">
      <c r="C16693" s="465"/>
    </row>
    <row r="16694" spans="3:3" x14ac:dyDescent="0.2">
      <c r="C16694" s="465"/>
    </row>
    <row r="16695" spans="3:3" x14ac:dyDescent="0.2">
      <c r="C16695" s="465"/>
    </row>
    <row r="16696" spans="3:3" x14ac:dyDescent="0.2">
      <c r="C16696" s="465"/>
    </row>
    <row r="16697" spans="3:3" x14ac:dyDescent="0.2">
      <c r="C16697" s="465"/>
    </row>
    <row r="16698" spans="3:3" x14ac:dyDescent="0.2">
      <c r="C16698" s="465"/>
    </row>
    <row r="16699" spans="3:3" x14ac:dyDescent="0.2">
      <c r="C16699" s="465"/>
    </row>
    <row r="16700" spans="3:3" x14ac:dyDescent="0.2">
      <c r="C16700" s="465"/>
    </row>
    <row r="16701" spans="3:3" x14ac:dyDescent="0.2">
      <c r="C16701" s="465"/>
    </row>
    <row r="16702" spans="3:3" x14ac:dyDescent="0.2">
      <c r="C16702" s="465"/>
    </row>
    <row r="16703" spans="3:3" x14ac:dyDescent="0.2">
      <c r="C16703" s="465"/>
    </row>
    <row r="16704" spans="3:3" x14ac:dyDescent="0.2">
      <c r="C16704" s="465"/>
    </row>
    <row r="16705" spans="3:3" x14ac:dyDescent="0.2">
      <c r="C16705" s="465"/>
    </row>
    <row r="16706" spans="3:3" x14ac:dyDescent="0.2">
      <c r="C16706" s="465"/>
    </row>
    <row r="16707" spans="3:3" x14ac:dyDescent="0.2">
      <c r="C16707" s="465"/>
    </row>
    <row r="16708" spans="3:3" x14ac:dyDescent="0.2">
      <c r="C16708" s="465"/>
    </row>
    <row r="16709" spans="3:3" x14ac:dyDescent="0.2">
      <c r="C16709" s="465"/>
    </row>
    <row r="16710" spans="3:3" x14ac:dyDescent="0.2">
      <c r="C16710" s="465"/>
    </row>
    <row r="16711" spans="3:3" x14ac:dyDescent="0.2">
      <c r="C16711" s="465"/>
    </row>
    <row r="16712" spans="3:3" x14ac:dyDescent="0.2">
      <c r="C16712" s="465"/>
    </row>
    <row r="16713" spans="3:3" x14ac:dyDescent="0.2">
      <c r="C16713" s="465"/>
    </row>
    <row r="16714" spans="3:3" x14ac:dyDescent="0.2">
      <c r="C16714" s="465"/>
    </row>
    <row r="16715" spans="3:3" x14ac:dyDescent="0.2">
      <c r="C16715" s="465"/>
    </row>
    <row r="16716" spans="3:3" x14ac:dyDescent="0.2">
      <c r="C16716" s="465"/>
    </row>
    <row r="16717" spans="3:3" x14ac:dyDescent="0.2">
      <c r="C16717" s="465"/>
    </row>
    <row r="16718" spans="3:3" x14ac:dyDescent="0.2">
      <c r="C16718" s="465"/>
    </row>
    <row r="16719" spans="3:3" x14ac:dyDescent="0.2">
      <c r="C16719" s="465"/>
    </row>
    <row r="16720" spans="3:3" x14ac:dyDescent="0.2">
      <c r="C16720" s="465"/>
    </row>
    <row r="16721" spans="3:3" x14ac:dyDescent="0.2">
      <c r="C16721" s="465"/>
    </row>
    <row r="16722" spans="3:3" x14ac:dyDescent="0.2">
      <c r="C16722" s="465"/>
    </row>
    <row r="16723" spans="3:3" x14ac:dyDescent="0.2">
      <c r="C16723" s="465"/>
    </row>
    <row r="16724" spans="3:3" x14ac:dyDescent="0.2">
      <c r="C16724" s="465"/>
    </row>
    <row r="16725" spans="3:3" x14ac:dyDescent="0.2">
      <c r="C16725" s="465"/>
    </row>
    <row r="16726" spans="3:3" x14ac:dyDescent="0.2">
      <c r="C16726" s="465"/>
    </row>
    <row r="16727" spans="3:3" x14ac:dyDescent="0.2">
      <c r="C16727" s="465"/>
    </row>
    <row r="16728" spans="3:3" x14ac:dyDescent="0.2">
      <c r="C16728" s="465"/>
    </row>
    <row r="16729" spans="3:3" x14ac:dyDescent="0.2">
      <c r="C16729" s="465"/>
    </row>
    <row r="16730" spans="3:3" x14ac:dyDescent="0.2">
      <c r="C16730" s="465"/>
    </row>
    <row r="16731" spans="3:3" x14ac:dyDescent="0.2">
      <c r="C16731" s="465"/>
    </row>
    <row r="16732" spans="3:3" x14ac:dyDescent="0.2">
      <c r="C16732" s="465"/>
    </row>
    <row r="16733" spans="3:3" x14ac:dyDescent="0.2">
      <c r="C16733" s="465"/>
    </row>
    <row r="16734" spans="3:3" x14ac:dyDescent="0.2">
      <c r="C16734" s="465"/>
    </row>
    <row r="16735" spans="3:3" x14ac:dyDescent="0.2">
      <c r="C16735" s="465"/>
    </row>
    <row r="16736" spans="3:3" x14ac:dyDescent="0.2">
      <c r="C16736" s="465"/>
    </row>
    <row r="16737" spans="3:3" x14ac:dyDescent="0.2">
      <c r="C16737" s="465"/>
    </row>
    <row r="16738" spans="3:3" x14ac:dyDescent="0.2">
      <c r="C16738" s="465"/>
    </row>
    <row r="16739" spans="3:3" x14ac:dyDescent="0.2">
      <c r="C16739" s="465"/>
    </row>
    <row r="16740" spans="3:3" x14ac:dyDescent="0.2">
      <c r="C16740" s="465"/>
    </row>
    <row r="16741" spans="3:3" x14ac:dyDescent="0.2">
      <c r="C16741" s="465"/>
    </row>
    <row r="16742" spans="3:3" x14ac:dyDescent="0.2">
      <c r="C16742" s="465"/>
    </row>
    <row r="16743" spans="3:3" x14ac:dyDescent="0.2">
      <c r="C16743" s="465"/>
    </row>
    <row r="16744" spans="3:3" x14ac:dyDescent="0.2">
      <c r="C16744" s="465"/>
    </row>
    <row r="16745" spans="3:3" x14ac:dyDescent="0.2">
      <c r="C16745" s="465"/>
    </row>
    <row r="16746" spans="3:3" x14ac:dyDescent="0.2">
      <c r="C16746" s="465"/>
    </row>
    <row r="16747" spans="3:3" x14ac:dyDescent="0.2">
      <c r="C16747" s="465"/>
    </row>
    <row r="16748" spans="3:3" x14ac:dyDescent="0.2">
      <c r="C16748" s="465"/>
    </row>
    <row r="16749" spans="3:3" x14ac:dyDescent="0.2">
      <c r="C16749" s="465"/>
    </row>
    <row r="16750" spans="3:3" x14ac:dyDescent="0.2">
      <c r="C16750" s="465"/>
    </row>
    <row r="16751" spans="3:3" x14ac:dyDescent="0.2">
      <c r="C16751" s="465"/>
    </row>
    <row r="16752" spans="3:3" x14ac:dyDescent="0.2">
      <c r="C16752" s="465"/>
    </row>
    <row r="16753" spans="3:3" x14ac:dyDescent="0.2">
      <c r="C16753" s="465"/>
    </row>
    <row r="16754" spans="3:3" x14ac:dyDescent="0.2">
      <c r="C16754" s="465"/>
    </row>
    <row r="16755" spans="3:3" x14ac:dyDescent="0.2">
      <c r="C16755" s="465"/>
    </row>
    <row r="16756" spans="3:3" x14ac:dyDescent="0.2">
      <c r="C16756" s="465"/>
    </row>
    <row r="16757" spans="3:3" x14ac:dyDescent="0.2">
      <c r="C16757" s="465"/>
    </row>
    <row r="16758" spans="3:3" x14ac:dyDescent="0.2">
      <c r="C16758" s="465"/>
    </row>
    <row r="16759" spans="3:3" x14ac:dyDescent="0.2">
      <c r="C16759" s="465"/>
    </row>
    <row r="16760" spans="3:3" x14ac:dyDescent="0.2">
      <c r="C16760" s="465"/>
    </row>
    <row r="16761" spans="3:3" x14ac:dyDescent="0.2">
      <c r="C16761" s="465"/>
    </row>
    <row r="16762" spans="3:3" x14ac:dyDescent="0.2">
      <c r="C16762" s="465"/>
    </row>
    <row r="16763" spans="3:3" x14ac:dyDescent="0.2">
      <c r="C16763" s="465"/>
    </row>
    <row r="16764" spans="3:3" x14ac:dyDescent="0.2">
      <c r="C16764" s="465"/>
    </row>
    <row r="16765" spans="3:3" x14ac:dyDescent="0.2">
      <c r="C16765" s="465"/>
    </row>
    <row r="16766" spans="3:3" x14ac:dyDescent="0.2">
      <c r="C16766" s="465"/>
    </row>
    <row r="16767" spans="3:3" x14ac:dyDescent="0.2">
      <c r="C16767" s="465"/>
    </row>
    <row r="16768" spans="3:3" x14ac:dyDescent="0.2">
      <c r="C16768" s="465"/>
    </row>
    <row r="16769" spans="3:3" x14ac:dyDescent="0.2">
      <c r="C16769" s="465"/>
    </row>
    <row r="16770" spans="3:3" x14ac:dyDescent="0.2">
      <c r="C16770" s="465"/>
    </row>
    <row r="16771" spans="3:3" x14ac:dyDescent="0.2">
      <c r="C16771" s="465"/>
    </row>
    <row r="16772" spans="3:3" x14ac:dyDescent="0.2">
      <c r="C16772" s="465"/>
    </row>
    <row r="16773" spans="3:3" x14ac:dyDescent="0.2">
      <c r="C16773" s="465"/>
    </row>
    <row r="16774" spans="3:3" x14ac:dyDescent="0.2">
      <c r="C16774" s="465"/>
    </row>
    <row r="16775" spans="3:3" x14ac:dyDescent="0.2">
      <c r="C16775" s="465"/>
    </row>
    <row r="16776" spans="3:3" x14ac:dyDescent="0.2">
      <c r="C16776" s="465"/>
    </row>
    <row r="16777" spans="3:3" x14ac:dyDescent="0.2">
      <c r="C16777" s="465"/>
    </row>
    <row r="16778" spans="3:3" x14ac:dyDescent="0.2">
      <c r="C16778" s="465"/>
    </row>
    <row r="16779" spans="3:3" x14ac:dyDescent="0.2">
      <c r="C16779" s="465"/>
    </row>
    <row r="16780" spans="3:3" x14ac:dyDescent="0.2">
      <c r="C16780" s="465"/>
    </row>
    <row r="16781" spans="3:3" x14ac:dyDescent="0.2">
      <c r="C16781" s="465"/>
    </row>
    <row r="16782" spans="3:3" x14ac:dyDescent="0.2">
      <c r="C16782" s="465"/>
    </row>
    <row r="16783" spans="3:3" x14ac:dyDescent="0.2">
      <c r="C16783" s="465"/>
    </row>
    <row r="16784" spans="3:3" x14ac:dyDescent="0.2">
      <c r="C16784" s="465"/>
    </row>
    <row r="16785" spans="3:3" x14ac:dyDescent="0.2">
      <c r="C16785" s="465"/>
    </row>
    <row r="16786" spans="3:3" x14ac:dyDescent="0.2">
      <c r="C16786" s="465"/>
    </row>
    <row r="16787" spans="3:3" x14ac:dyDescent="0.2">
      <c r="C16787" s="465"/>
    </row>
    <row r="16788" spans="3:3" x14ac:dyDescent="0.2">
      <c r="C16788" s="465"/>
    </row>
    <row r="16789" spans="3:3" x14ac:dyDescent="0.2">
      <c r="C16789" s="465"/>
    </row>
    <row r="16790" spans="3:3" x14ac:dyDescent="0.2">
      <c r="C16790" s="465"/>
    </row>
    <row r="16791" spans="3:3" x14ac:dyDescent="0.2">
      <c r="C16791" s="465"/>
    </row>
    <row r="16792" spans="3:3" x14ac:dyDescent="0.2">
      <c r="C16792" s="465"/>
    </row>
    <row r="16793" spans="3:3" x14ac:dyDescent="0.2">
      <c r="C16793" s="465"/>
    </row>
    <row r="16794" spans="3:3" x14ac:dyDescent="0.2">
      <c r="C16794" s="465"/>
    </row>
    <row r="16795" spans="3:3" x14ac:dyDescent="0.2">
      <c r="C16795" s="465"/>
    </row>
    <row r="16796" spans="3:3" x14ac:dyDescent="0.2">
      <c r="C16796" s="465"/>
    </row>
    <row r="16797" spans="3:3" x14ac:dyDescent="0.2">
      <c r="C16797" s="465"/>
    </row>
    <row r="16798" spans="3:3" x14ac:dyDescent="0.2">
      <c r="C16798" s="465"/>
    </row>
    <row r="16799" spans="3:3" x14ac:dyDescent="0.2">
      <c r="C16799" s="465"/>
    </row>
    <row r="16800" spans="3:3" x14ac:dyDescent="0.2">
      <c r="C16800" s="465"/>
    </row>
    <row r="16801" spans="3:3" x14ac:dyDescent="0.2">
      <c r="C16801" s="465"/>
    </row>
    <row r="16802" spans="3:3" x14ac:dyDescent="0.2">
      <c r="C16802" s="465"/>
    </row>
    <row r="16803" spans="3:3" x14ac:dyDescent="0.2">
      <c r="C16803" s="465"/>
    </row>
    <row r="16804" spans="3:3" x14ac:dyDescent="0.2">
      <c r="C16804" s="465"/>
    </row>
    <row r="16805" spans="3:3" x14ac:dyDescent="0.2">
      <c r="C16805" s="465"/>
    </row>
    <row r="16806" spans="3:3" x14ac:dyDescent="0.2">
      <c r="C16806" s="465"/>
    </row>
    <row r="16807" spans="3:3" x14ac:dyDescent="0.2">
      <c r="C16807" s="465"/>
    </row>
    <row r="16808" spans="3:3" x14ac:dyDescent="0.2">
      <c r="C16808" s="465"/>
    </row>
    <row r="16809" spans="3:3" x14ac:dyDescent="0.2">
      <c r="C16809" s="465"/>
    </row>
    <row r="16810" spans="3:3" x14ac:dyDescent="0.2">
      <c r="C16810" s="465"/>
    </row>
    <row r="16811" spans="3:3" x14ac:dyDescent="0.2">
      <c r="C16811" s="465"/>
    </row>
    <row r="16812" spans="3:3" x14ac:dyDescent="0.2">
      <c r="C16812" s="465"/>
    </row>
    <row r="16813" spans="3:3" x14ac:dyDescent="0.2">
      <c r="C16813" s="465"/>
    </row>
    <row r="16814" spans="3:3" x14ac:dyDescent="0.2">
      <c r="C16814" s="465"/>
    </row>
    <row r="16815" spans="3:3" x14ac:dyDescent="0.2">
      <c r="C16815" s="465"/>
    </row>
    <row r="16816" spans="3:3" x14ac:dyDescent="0.2">
      <c r="C16816" s="465"/>
    </row>
    <row r="16817" spans="3:3" x14ac:dyDescent="0.2">
      <c r="C16817" s="465"/>
    </row>
    <row r="16818" spans="3:3" x14ac:dyDescent="0.2">
      <c r="C16818" s="465"/>
    </row>
    <row r="16819" spans="3:3" x14ac:dyDescent="0.2">
      <c r="C16819" s="465"/>
    </row>
    <row r="16820" spans="3:3" x14ac:dyDescent="0.2">
      <c r="C16820" s="465"/>
    </row>
    <row r="16821" spans="3:3" x14ac:dyDescent="0.2">
      <c r="C16821" s="465"/>
    </row>
    <row r="16822" spans="3:3" x14ac:dyDescent="0.2">
      <c r="C16822" s="465"/>
    </row>
    <row r="16823" spans="3:3" x14ac:dyDescent="0.2">
      <c r="C16823" s="465"/>
    </row>
    <row r="16824" spans="3:3" x14ac:dyDescent="0.2">
      <c r="C16824" s="465"/>
    </row>
    <row r="16825" spans="3:3" x14ac:dyDescent="0.2">
      <c r="C16825" s="465"/>
    </row>
    <row r="16826" spans="3:3" x14ac:dyDescent="0.2">
      <c r="C16826" s="465"/>
    </row>
    <row r="16827" spans="3:3" x14ac:dyDescent="0.2">
      <c r="C16827" s="465"/>
    </row>
    <row r="16828" spans="3:3" x14ac:dyDescent="0.2">
      <c r="C16828" s="465"/>
    </row>
    <row r="16829" spans="3:3" x14ac:dyDescent="0.2">
      <c r="C16829" s="465"/>
    </row>
    <row r="16830" spans="3:3" x14ac:dyDescent="0.2">
      <c r="C16830" s="465"/>
    </row>
    <row r="16831" spans="3:3" x14ac:dyDescent="0.2">
      <c r="C16831" s="465"/>
    </row>
    <row r="16832" spans="3:3" x14ac:dyDescent="0.2">
      <c r="C16832" s="465"/>
    </row>
    <row r="16833" spans="3:3" x14ac:dyDescent="0.2">
      <c r="C16833" s="465"/>
    </row>
    <row r="16834" spans="3:3" x14ac:dyDescent="0.2">
      <c r="C16834" s="465"/>
    </row>
    <row r="16835" spans="3:3" x14ac:dyDescent="0.2">
      <c r="C16835" s="465"/>
    </row>
    <row r="16836" spans="3:3" x14ac:dyDescent="0.2">
      <c r="C16836" s="465"/>
    </row>
    <row r="16837" spans="3:3" x14ac:dyDescent="0.2">
      <c r="C16837" s="465"/>
    </row>
    <row r="16838" spans="3:3" x14ac:dyDescent="0.2">
      <c r="C16838" s="465"/>
    </row>
    <row r="16839" spans="3:3" x14ac:dyDescent="0.2">
      <c r="C16839" s="465"/>
    </row>
    <row r="16840" spans="3:3" x14ac:dyDescent="0.2">
      <c r="C16840" s="465"/>
    </row>
    <row r="16841" spans="3:3" x14ac:dyDescent="0.2">
      <c r="C16841" s="465"/>
    </row>
    <row r="16842" spans="3:3" x14ac:dyDescent="0.2">
      <c r="C16842" s="465"/>
    </row>
    <row r="16843" spans="3:3" x14ac:dyDescent="0.2">
      <c r="C16843" s="465"/>
    </row>
    <row r="16844" spans="3:3" x14ac:dyDescent="0.2">
      <c r="C16844" s="465"/>
    </row>
    <row r="16845" spans="3:3" x14ac:dyDescent="0.2">
      <c r="C16845" s="465"/>
    </row>
    <row r="16846" spans="3:3" x14ac:dyDescent="0.2">
      <c r="C16846" s="465"/>
    </row>
    <row r="16847" spans="3:3" x14ac:dyDescent="0.2">
      <c r="C16847" s="465"/>
    </row>
    <row r="16848" spans="3:3" x14ac:dyDescent="0.2">
      <c r="C16848" s="465"/>
    </row>
    <row r="16849" spans="3:3" x14ac:dyDescent="0.2">
      <c r="C16849" s="465"/>
    </row>
    <row r="16850" spans="3:3" x14ac:dyDescent="0.2">
      <c r="C16850" s="465"/>
    </row>
    <row r="16851" spans="3:3" x14ac:dyDescent="0.2">
      <c r="C16851" s="465"/>
    </row>
    <row r="16852" spans="3:3" x14ac:dyDescent="0.2">
      <c r="C16852" s="465"/>
    </row>
    <row r="16853" spans="3:3" x14ac:dyDescent="0.2">
      <c r="C16853" s="465"/>
    </row>
    <row r="16854" spans="3:3" x14ac:dyDescent="0.2">
      <c r="C16854" s="465"/>
    </row>
    <row r="16855" spans="3:3" x14ac:dyDescent="0.2">
      <c r="C16855" s="465"/>
    </row>
    <row r="16856" spans="3:3" x14ac:dyDescent="0.2">
      <c r="C16856" s="465"/>
    </row>
    <row r="16857" spans="3:3" x14ac:dyDescent="0.2">
      <c r="C16857" s="465"/>
    </row>
    <row r="16858" spans="3:3" x14ac:dyDescent="0.2">
      <c r="C16858" s="465"/>
    </row>
    <row r="16859" spans="3:3" x14ac:dyDescent="0.2">
      <c r="C16859" s="465"/>
    </row>
    <row r="16860" spans="3:3" x14ac:dyDescent="0.2">
      <c r="C16860" s="465"/>
    </row>
    <row r="16861" spans="3:3" x14ac:dyDescent="0.2">
      <c r="C16861" s="465"/>
    </row>
    <row r="16862" spans="3:3" x14ac:dyDescent="0.2">
      <c r="C16862" s="465"/>
    </row>
    <row r="16863" spans="3:3" x14ac:dyDescent="0.2">
      <c r="C16863" s="465"/>
    </row>
    <row r="16864" spans="3:3" x14ac:dyDescent="0.2">
      <c r="C16864" s="465"/>
    </row>
    <row r="16865" spans="3:3" x14ac:dyDescent="0.2">
      <c r="C16865" s="465"/>
    </row>
    <row r="16866" spans="3:3" x14ac:dyDescent="0.2">
      <c r="C16866" s="465"/>
    </row>
    <row r="16867" spans="3:3" x14ac:dyDescent="0.2">
      <c r="C16867" s="465"/>
    </row>
    <row r="16868" spans="3:3" x14ac:dyDescent="0.2">
      <c r="C16868" s="465"/>
    </row>
    <row r="16869" spans="3:3" x14ac:dyDescent="0.2">
      <c r="C16869" s="465"/>
    </row>
    <row r="16870" spans="3:3" x14ac:dyDescent="0.2">
      <c r="C16870" s="465"/>
    </row>
    <row r="16871" spans="3:3" x14ac:dyDescent="0.2">
      <c r="C16871" s="465"/>
    </row>
    <row r="16872" spans="3:3" x14ac:dyDescent="0.2">
      <c r="C16872" s="465"/>
    </row>
    <row r="16873" spans="3:3" x14ac:dyDescent="0.2">
      <c r="C16873" s="465"/>
    </row>
    <row r="16874" spans="3:3" x14ac:dyDescent="0.2">
      <c r="C16874" s="465"/>
    </row>
    <row r="16875" spans="3:3" x14ac:dyDescent="0.2">
      <c r="C16875" s="465"/>
    </row>
    <row r="16876" spans="3:3" x14ac:dyDescent="0.2">
      <c r="C16876" s="465"/>
    </row>
    <row r="16877" spans="3:3" x14ac:dyDescent="0.2">
      <c r="C16877" s="465"/>
    </row>
    <row r="16878" spans="3:3" x14ac:dyDescent="0.2">
      <c r="C16878" s="465"/>
    </row>
    <row r="16879" spans="3:3" x14ac:dyDescent="0.2">
      <c r="C16879" s="465"/>
    </row>
    <row r="16880" spans="3:3" x14ac:dyDescent="0.2">
      <c r="C16880" s="465"/>
    </row>
    <row r="16881" spans="3:3" x14ac:dyDescent="0.2">
      <c r="C16881" s="465"/>
    </row>
    <row r="16882" spans="3:3" x14ac:dyDescent="0.2">
      <c r="C16882" s="465"/>
    </row>
    <row r="16883" spans="3:3" x14ac:dyDescent="0.2">
      <c r="C16883" s="465"/>
    </row>
    <row r="16884" spans="3:3" x14ac:dyDescent="0.2">
      <c r="C16884" s="465"/>
    </row>
    <row r="16885" spans="3:3" x14ac:dyDescent="0.2">
      <c r="C16885" s="465"/>
    </row>
    <row r="16886" spans="3:3" x14ac:dyDescent="0.2">
      <c r="C16886" s="465"/>
    </row>
    <row r="16887" spans="3:3" x14ac:dyDescent="0.2">
      <c r="C16887" s="465"/>
    </row>
    <row r="16888" spans="3:3" x14ac:dyDescent="0.2">
      <c r="C16888" s="465"/>
    </row>
    <row r="16889" spans="3:3" x14ac:dyDescent="0.2">
      <c r="C16889" s="465"/>
    </row>
    <row r="16890" spans="3:3" x14ac:dyDescent="0.2">
      <c r="C16890" s="465"/>
    </row>
    <row r="16891" spans="3:3" x14ac:dyDescent="0.2">
      <c r="C16891" s="465"/>
    </row>
    <row r="16892" spans="3:3" x14ac:dyDescent="0.2">
      <c r="C16892" s="465"/>
    </row>
    <row r="16893" spans="3:3" x14ac:dyDescent="0.2">
      <c r="C16893" s="465"/>
    </row>
    <row r="16894" spans="3:3" x14ac:dyDescent="0.2">
      <c r="C16894" s="465"/>
    </row>
    <row r="16895" spans="3:3" x14ac:dyDescent="0.2">
      <c r="C16895" s="465"/>
    </row>
    <row r="16896" spans="3:3" x14ac:dyDescent="0.2">
      <c r="C16896" s="465"/>
    </row>
    <row r="16897" spans="3:3" x14ac:dyDescent="0.2">
      <c r="C16897" s="465"/>
    </row>
    <row r="16898" spans="3:3" x14ac:dyDescent="0.2">
      <c r="C16898" s="465"/>
    </row>
    <row r="16899" spans="3:3" x14ac:dyDescent="0.2">
      <c r="C16899" s="465"/>
    </row>
    <row r="16900" spans="3:3" x14ac:dyDescent="0.2">
      <c r="C16900" s="465"/>
    </row>
    <row r="16901" spans="3:3" x14ac:dyDescent="0.2">
      <c r="C16901" s="465"/>
    </row>
    <row r="16902" spans="3:3" x14ac:dyDescent="0.2">
      <c r="C16902" s="465"/>
    </row>
    <row r="16903" spans="3:3" x14ac:dyDescent="0.2">
      <c r="C16903" s="465"/>
    </row>
    <row r="16904" spans="3:3" x14ac:dyDescent="0.2">
      <c r="C16904" s="465"/>
    </row>
    <row r="16905" spans="3:3" x14ac:dyDescent="0.2">
      <c r="C16905" s="465"/>
    </row>
    <row r="16906" spans="3:3" x14ac:dyDescent="0.2">
      <c r="C16906" s="465"/>
    </row>
    <row r="16907" spans="3:3" x14ac:dyDescent="0.2">
      <c r="C16907" s="465"/>
    </row>
    <row r="16908" spans="3:3" x14ac:dyDescent="0.2">
      <c r="C16908" s="465"/>
    </row>
    <row r="16909" spans="3:3" x14ac:dyDescent="0.2">
      <c r="C16909" s="465"/>
    </row>
    <row r="16910" spans="3:3" x14ac:dyDescent="0.2">
      <c r="C16910" s="465"/>
    </row>
    <row r="16911" spans="3:3" x14ac:dyDescent="0.2">
      <c r="C16911" s="465"/>
    </row>
    <row r="16912" spans="3:3" x14ac:dyDescent="0.2">
      <c r="C16912" s="465"/>
    </row>
    <row r="16913" spans="3:3" x14ac:dyDescent="0.2">
      <c r="C16913" s="465"/>
    </row>
    <row r="16914" spans="3:3" x14ac:dyDescent="0.2">
      <c r="C16914" s="465"/>
    </row>
    <row r="16915" spans="3:3" x14ac:dyDescent="0.2">
      <c r="C16915" s="465"/>
    </row>
    <row r="16916" spans="3:3" x14ac:dyDescent="0.2">
      <c r="C16916" s="465"/>
    </row>
    <row r="16917" spans="3:3" x14ac:dyDescent="0.2">
      <c r="C16917" s="465"/>
    </row>
    <row r="16918" spans="3:3" x14ac:dyDescent="0.2">
      <c r="C16918" s="465"/>
    </row>
    <row r="16919" spans="3:3" x14ac:dyDescent="0.2">
      <c r="C16919" s="465"/>
    </row>
    <row r="16920" spans="3:3" x14ac:dyDescent="0.2">
      <c r="C16920" s="465"/>
    </row>
    <row r="16921" spans="3:3" x14ac:dyDescent="0.2">
      <c r="C16921" s="465"/>
    </row>
    <row r="16922" spans="3:3" x14ac:dyDescent="0.2">
      <c r="C16922" s="465"/>
    </row>
    <row r="16923" spans="3:3" x14ac:dyDescent="0.2">
      <c r="C16923" s="465"/>
    </row>
    <row r="16924" spans="3:3" x14ac:dyDescent="0.2">
      <c r="C16924" s="465"/>
    </row>
    <row r="16925" spans="3:3" x14ac:dyDescent="0.2">
      <c r="C16925" s="465"/>
    </row>
    <row r="16926" spans="3:3" x14ac:dyDescent="0.2">
      <c r="C16926" s="465"/>
    </row>
    <row r="16927" spans="3:3" x14ac:dyDescent="0.2">
      <c r="C16927" s="465"/>
    </row>
    <row r="16928" spans="3:3" x14ac:dyDescent="0.2">
      <c r="C16928" s="465"/>
    </row>
    <row r="16929" spans="3:3" x14ac:dyDescent="0.2">
      <c r="C16929" s="465"/>
    </row>
    <row r="16930" spans="3:3" x14ac:dyDescent="0.2">
      <c r="C16930" s="465"/>
    </row>
    <row r="16931" spans="3:3" x14ac:dyDescent="0.2">
      <c r="C16931" s="465"/>
    </row>
    <row r="16932" spans="3:3" x14ac:dyDescent="0.2">
      <c r="C16932" s="465"/>
    </row>
    <row r="16933" spans="3:3" x14ac:dyDescent="0.2">
      <c r="C16933" s="465"/>
    </row>
    <row r="16934" spans="3:3" x14ac:dyDescent="0.2">
      <c r="C16934" s="465"/>
    </row>
    <row r="16935" spans="3:3" x14ac:dyDescent="0.2">
      <c r="C16935" s="465"/>
    </row>
    <row r="16936" spans="3:3" x14ac:dyDescent="0.2">
      <c r="C16936" s="465"/>
    </row>
    <row r="16937" spans="3:3" x14ac:dyDescent="0.2">
      <c r="C16937" s="465"/>
    </row>
    <row r="16938" spans="3:3" x14ac:dyDescent="0.2">
      <c r="C16938" s="465"/>
    </row>
    <row r="16939" spans="3:3" x14ac:dyDescent="0.2">
      <c r="C16939" s="465"/>
    </row>
    <row r="16940" spans="3:3" x14ac:dyDescent="0.2">
      <c r="C16940" s="465"/>
    </row>
    <row r="16941" spans="3:3" x14ac:dyDescent="0.2">
      <c r="C16941" s="465"/>
    </row>
    <row r="16942" spans="3:3" x14ac:dyDescent="0.2">
      <c r="C16942" s="465"/>
    </row>
    <row r="16943" spans="3:3" x14ac:dyDescent="0.2">
      <c r="C16943" s="465"/>
    </row>
    <row r="16944" spans="3:3" x14ac:dyDescent="0.2">
      <c r="C16944" s="465"/>
    </row>
    <row r="16945" spans="3:3" x14ac:dyDescent="0.2">
      <c r="C16945" s="465"/>
    </row>
    <row r="16946" spans="3:3" x14ac:dyDescent="0.2">
      <c r="C16946" s="465"/>
    </row>
    <row r="16947" spans="3:3" x14ac:dyDescent="0.2">
      <c r="C16947" s="465"/>
    </row>
    <row r="16948" spans="3:3" x14ac:dyDescent="0.2">
      <c r="C16948" s="465"/>
    </row>
    <row r="16949" spans="3:3" x14ac:dyDescent="0.2">
      <c r="C16949" s="465"/>
    </row>
    <row r="16950" spans="3:3" x14ac:dyDescent="0.2">
      <c r="C16950" s="465"/>
    </row>
    <row r="16951" spans="3:3" x14ac:dyDescent="0.2">
      <c r="C16951" s="465"/>
    </row>
    <row r="16952" spans="3:3" x14ac:dyDescent="0.2">
      <c r="C16952" s="465"/>
    </row>
    <row r="16953" spans="3:3" x14ac:dyDescent="0.2">
      <c r="C16953" s="465"/>
    </row>
    <row r="16954" spans="3:3" x14ac:dyDescent="0.2">
      <c r="C16954" s="465"/>
    </row>
    <row r="16955" spans="3:3" x14ac:dyDescent="0.2">
      <c r="C16955" s="465"/>
    </row>
    <row r="16956" spans="3:3" x14ac:dyDescent="0.2">
      <c r="C16956" s="465"/>
    </row>
    <row r="16957" spans="3:3" x14ac:dyDescent="0.2">
      <c r="C16957" s="465"/>
    </row>
    <row r="16958" spans="3:3" x14ac:dyDescent="0.2">
      <c r="C16958" s="465"/>
    </row>
    <row r="16959" spans="3:3" x14ac:dyDescent="0.2">
      <c r="C16959" s="465"/>
    </row>
    <row r="16960" spans="3:3" x14ac:dyDescent="0.2">
      <c r="C16960" s="465"/>
    </row>
    <row r="16961" spans="3:3" x14ac:dyDescent="0.2">
      <c r="C16961" s="465"/>
    </row>
    <row r="16962" spans="3:3" x14ac:dyDescent="0.2">
      <c r="C16962" s="465"/>
    </row>
    <row r="16963" spans="3:3" x14ac:dyDescent="0.2">
      <c r="C16963" s="465"/>
    </row>
    <row r="16964" spans="3:3" x14ac:dyDescent="0.2">
      <c r="C16964" s="465"/>
    </row>
    <row r="16965" spans="3:3" x14ac:dyDescent="0.2">
      <c r="C16965" s="465"/>
    </row>
    <row r="16966" spans="3:3" x14ac:dyDescent="0.2">
      <c r="C16966" s="465"/>
    </row>
    <row r="16967" spans="3:3" x14ac:dyDescent="0.2">
      <c r="C16967" s="465"/>
    </row>
    <row r="16968" spans="3:3" x14ac:dyDescent="0.2">
      <c r="C16968" s="465"/>
    </row>
    <row r="16969" spans="3:3" x14ac:dyDescent="0.2">
      <c r="C16969" s="465"/>
    </row>
    <row r="16970" spans="3:3" x14ac:dyDescent="0.2">
      <c r="C16970" s="465"/>
    </row>
    <row r="16971" spans="3:3" x14ac:dyDescent="0.2">
      <c r="C16971" s="465"/>
    </row>
    <row r="16972" spans="3:3" x14ac:dyDescent="0.2">
      <c r="C16972" s="465"/>
    </row>
    <row r="16973" spans="3:3" x14ac:dyDescent="0.2">
      <c r="C16973" s="465"/>
    </row>
    <row r="16974" spans="3:3" x14ac:dyDescent="0.2">
      <c r="C16974" s="465"/>
    </row>
    <row r="16975" spans="3:3" x14ac:dyDescent="0.2">
      <c r="C16975" s="465"/>
    </row>
    <row r="16976" spans="3:3" x14ac:dyDescent="0.2">
      <c r="C16976" s="465"/>
    </row>
    <row r="16977" spans="3:3" x14ac:dyDescent="0.2">
      <c r="C16977" s="465"/>
    </row>
    <row r="16978" spans="3:3" x14ac:dyDescent="0.2">
      <c r="C16978" s="465"/>
    </row>
    <row r="16979" spans="3:3" x14ac:dyDescent="0.2">
      <c r="C16979" s="465"/>
    </row>
    <row r="16980" spans="3:3" x14ac:dyDescent="0.2">
      <c r="C16980" s="465"/>
    </row>
    <row r="16981" spans="3:3" x14ac:dyDescent="0.2">
      <c r="C16981" s="465"/>
    </row>
    <row r="16982" spans="3:3" x14ac:dyDescent="0.2">
      <c r="C16982" s="465"/>
    </row>
    <row r="16983" spans="3:3" x14ac:dyDescent="0.2">
      <c r="C16983" s="465"/>
    </row>
    <row r="16984" spans="3:3" x14ac:dyDescent="0.2">
      <c r="C16984" s="465"/>
    </row>
    <row r="16985" spans="3:3" x14ac:dyDescent="0.2">
      <c r="C16985" s="465"/>
    </row>
    <row r="16986" spans="3:3" x14ac:dyDescent="0.2">
      <c r="C16986" s="465"/>
    </row>
    <row r="16987" spans="3:3" x14ac:dyDescent="0.2">
      <c r="C16987" s="465"/>
    </row>
    <row r="16988" spans="3:3" x14ac:dyDescent="0.2">
      <c r="C16988" s="465"/>
    </row>
    <row r="16989" spans="3:3" x14ac:dyDescent="0.2">
      <c r="C16989" s="465"/>
    </row>
    <row r="16990" spans="3:3" x14ac:dyDescent="0.2">
      <c r="C16990" s="465"/>
    </row>
    <row r="16991" spans="3:3" x14ac:dyDescent="0.2">
      <c r="C16991" s="465"/>
    </row>
    <row r="16992" spans="3:3" x14ac:dyDescent="0.2">
      <c r="C16992" s="465"/>
    </row>
    <row r="16993" spans="3:3" x14ac:dyDescent="0.2">
      <c r="C16993" s="465"/>
    </row>
    <row r="16994" spans="3:3" x14ac:dyDescent="0.2">
      <c r="C16994" s="465"/>
    </row>
    <row r="16995" spans="3:3" x14ac:dyDescent="0.2">
      <c r="C16995" s="465"/>
    </row>
    <row r="16996" spans="3:3" x14ac:dyDescent="0.2">
      <c r="C16996" s="465"/>
    </row>
    <row r="16997" spans="3:3" x14ac:dyDescent="0.2">
      <c r="C16997" s="465"/>
    </row>
    <row r="16998" spans="3:3" x14ac:dyDescent="0.2">
      <c r="C16998" s="465"/>
    </row>
    <row r="16999" spans="3:3" x14ac:dyDescent="0.2">
      <c r="C16999" s="465"/>
    </row>
    <row r="17000" spans="3:3" x14ac:dyDescent="0.2">
      <c r="C17000" s="465"/>
    </row>
    <row r="17001" spans="3:3" x14ac:dyDescent="0.2">
      <c r="C17001" s="465"/>
    </row>
    <row r="17002" spans="3:3" x14ac:dyDescent="0.2">
      <c r="C17002" s="465"/>
    </row>
    <row r="17003" spans="3:3" x14ac:dyDescent="0.2">
      <c r="C17003" s="465"/>
    </row>
    <row r="17004" spans="3:3" x14ac:dyDescent="0.2">
      <c r="C17004" s="465"/>
    </row>
    <row r="17005" spans="3:3" x14ac:dyDescent="0.2">
      <c r="C17005" s="465"/>
    </row>
    <row r="17006" spans="3:3" x14ac:dyDescent="0.2">
      <c r="C17006" s="465"/>
    </row>
    <row r="17007" spans="3:3" x14ac:dyDescent="0.2">
      <c r="C17007" s="465"/>
    </row>
    <row r="17008" spans="3:3" x14ac:dyDescent="0.2">
      <c r="C17008" s="465"/>
    </row>
    <row r="17009" spans="3:3" x14ac:dyDescent="0.2">
      <c r="C17009" s="465"/>
    </row>
    <row r="17010" spans="3:3" x14ac:dyDescent="0.2">
      <c r="C17010" s="465"/>
    </row>
    <row r="17011" spans="3:3" x14ac:dyDescent="0.2">
      <c r="C17011" s="465"/>
    </row>
    <row r="17012" spans="3:3" x14ac:dyDescent="0.2">
      <c r="C17012" s="465"/>
    </row>
    <row r="17013" spans="3:3" x14ac:dyDescent="0.2">
      <c r="C17013" s="465"/>
    </row>
    <row r="17014" spans="3:3" x14ac:dyDescent="0.2">
      <c r="C17014" s="465"/>
    </row>
    <row r="17015" spans="3:3" x14ac:dyDescent="0.2">
      <c r="C17015" s="465"/>
    </row>
    <row r="17016" spans="3:3" x14ac:dyDescent="0.2">
      <c r="C17016" s="465"/>
    </row>
    <row r="17017" spans="3:3" x14ac:dyDescent="0.2">
      <c r="C17017" s="465"/>
    </row>
    <row r="17018" spans="3:3" x14ac:dyDescent="0.2">
      <c r="C17018" s="465"/>
    </row>
    <row r="17019" spans="3:3" x14ac:dyDescent="0.2">
      <c r="C17019" s="465"/>
    </row>
    <row r="17020" spans="3:3" x14ac:dyDescent="0.2">
      <c r="C17020" s="465"/>
    </row>
    <row r="17021" spans="3:3" x14ac:dyDescent="0.2">
      <c r="C17021" s="465"/>
    </row>
    <row r="17022" spans="3:3" x14ac:dyDescent="0.2">
      <c r="C17022" s="465"/>
    </row>
    <row r="17023" spans="3:3" x14ac:dyDescent="0.2">
      <c r="C17023" s="465"/>
    </row>
    <row r="17024" spans="3:3" x14ac:dyDescent="0.2">
      <c r="C17024" s="465"/>
    </row>
    <row r="17025" spans="3:3" x14ac:dyDescent="0.2">
      <c r="C17025" s="465"/>
    </row>
    <row r="17026" spans="3:3" x14ac:dyDescent="0.2">
      <c r="C17026" s="465"/>
    </row>
    <row r="17027" spans="3:3" x14ac:dyDescent="0.2">
      <c r="C17027" s="465"/>
    </row>
    <row r="17028" spans="3:3" x14ac:dyDescent="0.2">
      <c r="C17028" s="465"/>
    </row>
    <row r="17029" spans="3:3" x14ac:dyDescent="0.2">
      <c r="C17029" s="465"/>
    </row>
    <row r="17030" spans="3:3" x14ac:dyDescent="0.2">
      <c r="C17030" s="465"/>
    </row>
    <row r="17031" spans="3:3" x14ac:dyDescent="0.2">
      <c r="C17031" s="465"/>
    </row>
    <row r="17032" spans="3:3" x14ac:dyDescent="0.2">
      <c r="C17032" s="465"/>
    </row>
    <row r="17033" spans="3:3" x14ac:dyDescent="0.2">
      <c r="C17033" s="465"/>
    </row>
    <row r="17034" spans="3:3" x14ac:dyDescent="0.2">
      <c r="C17034" s="465"/>
    </row>
    <row r="17035" spans="3:3" x14ac:dyDescent="0.2">
      <c r="C17035" s="465"/>
    </row>
    <row r="17036" spans="3:3" x14ac:dyDescent="0.2">
      <c r="C17036" s="465"/>
    </row>
    <row r="17037" spans="3:3" x14ac:dyDescent="0.2">
      <c r="C17037" s="465"/>
    </row>
    <row r="17038" spans="3:3" x14ac:dyDescent="0.2">
      <c r="C17038" s="465"/>
    </row>
    <row r="17039" spans="3:3" x14ac:dyDescent="0.2">
      <c r="C17039" s="465"/>
    </row>
    <row r="17040" spans="3:3" x14ac:dyDescent="0.2">
      <c r="C17040" s="465"/>
    </row>
    <row r="17041" spans="3:3" x14ac:dyDescent="0.2">
      <c r="C17041" s="465"/>
    </row>
    <row r="17042" spans="3:3" x14ac:dyDescent="0.2">
      <c r="C17042" s="465"/>
    </row>
    <row r="17043" spans="3:3" x14ac:dyDescent="0.2">
      <c r="C17043" s="465"/>
    </row>
    <row r="17044" spans="3:3" x14ac:dyDescent="0.2">
      <c r="C17044" s="465"/>
    </row>
    <row r="17045" spans="3:3" x14ac:dyDescent="0.2">
      <c r="C17045" s="465"/>
    </row>
    <row r="17046" spans="3:3" x14ac:dyDescent="0.2">
      <c r="C17046" s="465"/>
    </row>
    <row r="17047" spans="3:3" x14ac:dyDescent="0.2">
      <c r="C17047" s="465"/>
    </row>
    <row r="17048" spans="3:3" x14ac:dyDescent="0.2">
      <c r="C17048" s="465"/>
    </row>
    <row r="17049" spans="3:3" x14ac:dyDescent="0.2">
      <c r="C17049" s="465"/>
    </row>
    <row r="17050" spans="3:3" x14ac:dyDescent="0.2">
      <c r="C17050" s="465"/>
    </row>
    <row r="17051" spans="3:3" x14ac:dyDescent="0.2">
      <c r="C17051" s="465"/>
    </row>
    <row r="17052" spans="3:3" x14ac:dyDescent="0.2">
      <c r="C17052" s="465"/>
    </row>
    <row r="17053" spans="3:3" x14ac:dyDescent="0.2">
      <c r="C17053" s="465"/>
    </row>
    <row r="17054" spans="3:3" x14ac:dyDescent="0.2">
      <c r="C17054" s="465"/>
    </row>
    <row r="17055" spans="3:3" x14ac:dyDescent="0.2">
      <c r="C17055" s="465"/>
    </row>
    <row r="17056" spans="3:3" x14ac:dyDescent="0.2">
      <c r="C17056" s="465"/>
    </row>
    <row r="17057" spans="3:3" x14ac:dyDescent="0.2">
      <c r="C17057" s="465"/>
    </row>
    <row r="17058" spans="3:3" x14ac:dyDescent="0.2">
      <c r="C17058" s="465"/>
    </row>
    <row r="17059" spans="3:3" x14ac:dyDescent="0.2">
      <c r="C17059" s="465"/>
    </row>
    <row r="17060" spans="3:3" x14ac:dyDescent="0.2">
      <c r="C17060" s="465"/>
    </row>
    <row r="17061" spans="3:3" x14ac:dyDescent="0.2">
      <c r="C17061" s="465"/>
    </row>
    <row r="17062" spans="3:3" x14ac:dyDescent="0.2">
      <c r="C17062" s="465"/>
    </row>
    <row r="17063" spans="3:3" x14ac:dyDescent="0.2">
      <c r="C17063" s="465"/>
    </row>
    <row r="17064" spans="3:3" x14ac:dyDescent="0.2">
      <c r="C17064" s="465"/>
    </row>
    <row r="17065" spans="3:3" x14ac:dyDescent="0.2">
      <c r="C17065" s="465"/>
    </row>
    <row r="17066" spans="3:3" x14ac:dyDescent="0.2">
      <c r="C17066" s="465"/>
    </row>
    <row r="17067" spans="3:3" x14ac:dyDescent="0.2">
      <c r="C17067" s="465"/>
    </row>
    <row r="17068" spans="3:3" x14ac:dyDescent="0.2">
      <c r="C17068" s="465"/>
    </row>
    <row r="17069" spans="3:3" x14ac:dyDescent="0.2">
      <c r="C17069" s="465"/>
    </row>
    <row r="17070" spans="3:3" x14ac:dyDescent="0.2">
      <c r="C17070" s="465"/>
    </row>
    <row r="17071" spans="3:3" x14ac:dyDescent="0.2">
      <c r="C17071" s="465"/>
    </row>
    <row r="17072" spans="3:3" x14ac:dyDescent="0.2">
      <c r="C17072" s="465"/>
    </row>
    <row r="17073" spans="3:3" x14ac:dyDescent="0.2">
      <c r="C17073" s="465"/>
    </row>
    <row r="17074" spans="3:3" x14ac:dyDescent="0.2">
      <c r="C17074" s="465"/>
    </row>
    <row r="17075" spans="3:3" x14ac:dyDescent="0.2">
      <c r="C17075" s="465"/>
    </row>
    <row r="17076" spans="3:3" x14ac:dyDescent="0.2">
      <c r="C17076" s="465"/>
    </row>
    <row r="17077" spans="3:3" x14ac:dyDescent="0.2">
      <c r="C17077" s="465"/>
    </row>
    <row r="17078" spans="3:3" x14ac:dyDescent="0.2">
      <c r="C17078" s="465"/>
    </row>
    <row r="17079" spans="3:3" x14ac:dyDescent="0.2">
      <c r="C17079" s="465"/>
    </row>
    <row r="17080" spans="3:3" x14ac:dyDescent="0.2">
      <c r="C17080" s="465"/>
    </row>
    <row r="17081" spans="3:3" x14ac:dyDescent="0.2">
      <c r="C17081" s="465"/>
    </row>
    <row r="17082" spans="3:3" x14ac:dyDescent="0.2">
      <c r="C17082" s="465"/>
    </row>
    <row r="17083" spans="3:3" x14ac:dyDescent="0.2">
      <c r="C17083" s="465"/>
    </row>
    <row r="17084" spans="3:3" x14ac:dyDescent="0.2">
      <c r="C17084" s="465"/>
    </row>
    <row r="17085" spans="3:3" x14ac:dyDescent="0.2">
      <c r="C17085" s="465"/>
    </row>
    <row r="17086" spans="3:3" x14ac:dyDescent="0.2">
      <c r="C17086" s="465"/>
    </row>
    <row r="17087" spans="3:3" x14ac:dyDescent="0.2">
      <c r="C17087" s="465"/>
    </row>
    <row r="17088" spans="3:3" x14ac:dyDescent="0.2">
      <c r="C17088" s="465"/>
    </row>
    <row r="17089" spans="3:3" x14ac:dyDescent="0.2">
      <c r="C17089" s="465"/>
    </row>
    <row r="17090" spans="3:3" x14ac:dyDescent="0.2">
      <c r="C17090" s="465"/>
    </row>
    <row r="17091" spans="3:3" x14ac:dyDescent="0.2">
      <c r="C17091" s="465"/>
    </row>
    <row r="17092" spans="3:3" x14ac:dyDescent="0.2">
      <c r="C17092" s="465"/>
    </row>
    <row r="17093" spans="3:3" x14ac:dyDescent="0.2">
      <c r="C17093" s="465"/>
    </row>
    <row r="17094" spans="3:3" x14ac:dyDescent="0.2">
      <c r="C17094" s="465"/>
    </row>
    <row r="17095" spans="3:3" x14ac:dyDescent="0.2">
      <c r="C17095" s="465"/>
    </row>
    <row r="17096" spans="3:3" x14ac:dyDescent="0.2">
      <c r="C17096" s="465"/>
    </row>
    <row r="17097" spans="3:3" x14ac:dyDescent="0.2">
      <c r="C17097" s="465"/>
    </row>
    <row r="17098" spans="3:3" x14ac:dyDescent="0.2">
      <c r="C17098" s="465"/>
    </row>
    <row r="17099" spans="3:3" x14ac:dyDescent="0.2">
      <c r="C17099" s="465"/>
    </row>
    <row r="17100" spans="3:3" x14ac:dyDescent="0.2">
      <c r="C17100" s="465"/>
    </row>
    <row r="17101" spans="3:3" x14ac:dyDescent="0.2">
      <c r="C17101" s="465"/>
    </row>
    <row r="17102" spans="3:3" x14ac:dyDescent="0.2">
      <c r="C17102" s="465"/>
    </row>
    <row r="17103" spans="3:3" x14ac:dyDescent="0.2">
      <c r="C17103" s="465"/>
    </row>
    <row r="17104" spans="3:3" x14ac:dyDescent="0.2">
      <c r="C17104" s="465"/>
    </row>
    <row r="17105" spans="3:3" x14ac:dyDescent="0.2">
      <c r="C17105" s="465"/>
    </row>
    <row r="17106" spans="3:3" x14ac:dyDescent="0.2">
      <c r="C17106" s="465"/>
    </row>
    <row r="17107" spans="3:3" x14ac:dyDescent="0.2">
      <c r="C17107" s="465"/>
    </row>
    <row r="17108" spans="3:3" x14ac:dyDescent="0.2">
      <c r="C17108" s="465"/>
    </row>
    <row r="17109" spans="3:3" x14ac:dyDescent="0.2">
      <c r="C17109" s="465"/>
    </row>
    <row r="17110" spans="3:3" x14ac:dyDescent="0.2">
      <c r="C17110" s="465"/>
    </row>
    <row r="17111" spans="3:3" x14ac:dyDescent="0.2">
      <c r="C17111" s="465"/>
    </row>
    <row r="17112" spans="3:3" x14ac:dyDescent="0.2">
      <c r="C17112" s="465"/>
    </row>
    <row r="17113" spans="3:3" x14ac:dyDescent="0.2">
      <c r="C17113" s="465"/>
    </row>
    <row r="17114" spans="3:3" x14ac:dyDescent="0.2">
      <c r="C17114" s="465"/>
    </row>
    <row r="17115" spans="3:3" x14ac:dyDescent="0.2">
      <c r="C17115" s="465"/>
    </row>
    <row r="17116" spans="3:3" x14ac:dyDescent="0.2">
      <c r="C17116" s="465"/>
    </row>
    <row r="17117" spans="3:3" x14ac:dyDescent="0.2">
      <c r="C17117" s="465"/>
    </row>
    <row r="17118" spans="3:3" x14ac:dyDescent="0.2">
      <c r="C17118" s="465"/>
    </row>
    <row r="17119" spans="3:3" x14ac:dyDescent="0.2">
      <c r="C17119" s="465"/>
    </row>
    <row r="17120" spans="3:3" x14ac:dyDescent="0.2">
      <c r="C17120" s="465"/>
    </row>
    <row r="17121" spans="3:3" x14ac:dyDescent="0.2">
      <c r="C17121" s="465"/>
    </row>
    <row r="17122" spans="3:3" x14ac:dyDescent="0.2">
      <c r="C17122" s="465"/>
    </row>
    <row r="17123" spans="3:3" x14ac:dyDescent="0.2">
      <c r="C17123" s="465"/>
    </row>
    <row r="17124" spans="3:3" x14ac:dyDescent="0.2">
      <c r="C17124" s="465"/>
    </row>
    <row r="17125" spans="3:3" x14ac:dyDescent="0.2">
      <c r="C17125" s="465"/>
    </row>
    <row r="17126" spans="3:3" x14ac:dyDescent="0.2">
      <c r="C17126" s="465"/>
    </row>
    <row r="17127" spans="3:3" x14ac:dyDescent="0.2">
      <c r="C17127" s="465"/>
    </row>
    <row r="17128" spans="3:3" x14ac:dyDescent="0.2">
      <c r="C17128" s="465"/>
    </row>
    <row r="17129" spans="3:3" x14ac:dyDescent="0.2">
      <c r="C17129" s="465"/>
    </row>
    <row r="17130" spans="3:3" x14ac:dyDescent="0.2">
      <c r="C17130" s="465"/>
    </row>
    <row r="17131" spans="3:3" x14ac:dyDescent="0.2">
      <c r="C17131" s="465"/>
    </row>
    <row r="17132" spans="3:3" x14ac:dyDescent="0.2">
      <c r="C17132" s="465"/>
    </row>
    <row r="17133" spans="3:3" x14ac:dyDescent="0.2">
      <c r="C17133" s="465"/>
    </row>
    <row r="17134" spans="3:3" x14ac:dyDescent="0.2">
      <c r="C17134" s="465"/>
    </row>
    <row r="17135" spans="3:3" x14ac:dyDescent="0.2">
      <c r="C17135" s="465"/>
    </row>
    <row r="17136" spans="3:3" x14ac:dyDescent="0.2">
      <c r="C17136" s="465"/>
    </row>
    <row r="17137" spans="3:3" x14ac:dyDescent="0.2">
      <c r="C17137" s="465"/>
    </row>
    <row r="17138" spans="3:3" x14ac:dyDescent="0.2">
      <c r="C17138" s="465"/>
    </row>
    <row r="17139" spans="3:3" x14ac:dyDescent="0.2">
      <c r="C17139" s="465"/>
    </row>
    <row r="17140" spans="3:3" x14ac:dyDescent="0.2">
      <c r="C17140" s="465"/>
    </row>
    <row r="17141" spans="3:3" x14ac:dyDescent="0.2">
      <c r="C17141" s="465"/>
    </row>
    <row r="17142" spans="3:3" x14ac:dyDescent="0.2">
      <c r="C17142" s="465"/>
    </row>
    <row r="17143" spans="3:3" x14ac:dyDescent="0.2">
      <c r="C17143" s="465"/>
    </row>
    <row r="17144" spans="3:3" x14ac:dyDescent="0.2">
      <c r="C17144" s="465"/>
    </row>
    <row r="17145" spans="3:3" x14ac:dyDescent="0.2">
      <c r="C17145" s="465"/>
    </row>
    <row r="17146" spans="3:3" x14ac:dyDescent="0.2">
      <c r="C17146" s="465"/>
    </row>
    <row r="17147" spans="3:3" x14ac:dyDescent="0.2">
      <c r="C17147" s="465"/>
    </row>
    <row r="17148" spans="3:3" x14ac:dyDescent="0.2">
      <c r="C17148" s="465"/>
    </row>
    <row r="17149" spans="3:3" x14ac:dyDescent="0.2">
      <c r="C17149" s="465"/>
    </row>
    <row r="17150" spans="3:3" x14ac:dyDescent="0.2">
      <c r="C17150" s="465"/>
    </row>
    <row r="17151" spans="3:3" x14ac:dyDescent="0.2">
      <c r="C17151" s="465"/>
    </row>
    <row r="17152" spans="3:3" x14ac:dyDescent="0.2">
      <c r="C17152" s="465"/>
    </row>
    <row r="17153" spans="3:3" x14ac:dyDescent="0.2">
      <c r="C17153" s="465"/>
    </row>
    <row r="17154" spans="3:3" x14ac:dyDescent="0.2">
      <c r="C17154" s="465"/>
    </row>
    <row r="17155" spans="3:3" x14ac:dyDescent="0.2">
      <c r="C17155" s="465"/>
    </row>
    <row r="17156" spans="3:3" x14ac:dyDescent="0.2">
      <c r="C17156" s="465"/>
    </row>
    <row r="17157" spans="3:3" x14ac:dyDescent="0.2">
      <c r="C17157" s="465"/>
    </row>
    <row r="17158" spans="3:3" x14ac:dyDescent="0.2">
      <c r="C17158" s="465"/>
    </row>
    <row r="17159" spans="3:3" x14ac:dyDescent="0.2">
      <c r="C17159" s="465"/>
    </row>
    <row r="17160" spans="3:3" x14ac:dyDescent="0.2">
      <c r="C17160" s="465"/>
    </row>
    <row r="17161" spans="3:3" x14ac:dyDescent="0.2">
      <c r="C17161" s="465"/>
    </row>
    <row r="17162" spans="3:3" x14ac:dyDescent="0.2">
      <c r="C17162" s="465"/>
    </row>
    <row r="17163" spans="3:3" x14ac:dyDescent="0.2">
      <c r="C17163" s="465"/>
    </row>
    <row r="17164" spans="3:3" x14ac:dyDescent="0.2">
      <c r="C17164" s="465"/>
    </row>
    <row r="17165" spans="3:3" x14ac:dyDescent="0.2">
      <c r="C17165" s="465"/>
    </row>
    <row r="17166" spans="3:3" x14ac:dyDescent="0.2">
      <c r="C17166" s="465"/>
    </row>
    <row r="17167" spans="3:3" x14ac:dyDescent="0.2">
      <c r="C17167" s="465"/>
    </row>
    <row r="17168" spans="3:3" x14ac:dyDescent="0.2">
      <c r="C17168" s="465"/>
    </row>
    <row r="17169" spans="3:3" x14ac:dyDescent="0.2">
      <c r="C17169" s="465"/>
    </row>
    <row r="17170" spans="3:3" x14ac:dyDescent="0.2">
      <c r="C17170" s="465"/>
    </row>
    <row r="17171" spans="3:3" x14ac:dyDescent="0.2">
      <c r="C17171" s="465"/>
    </row>
    <row r="17172" spans="3:3" x14ac:dyDescent="0.2">
      <c r="C17172" s="465"/>
    </row>
    <row r="17173" spans="3:3" x14ac:dyDescent="0.2">
      <c r="C17173" s="465"/>
    </row>
    <row r="17174" spans="3:3" x14ac:dyDescent="0.2">
      <c r="C17174" s="465"/>
    </row>
    <row r="17175" spans="3:3" x14ac:dyDescent="0.2">
      <c r="C17175" s="465"/>
    </row>
    <row r="17176" spans="3:3" x14ac:dyDescent="0.2">
      <c r="C17176" s="465"/>
    </row>
    <row r="17177" spans="3:3" x14ac:dyDescent="0.2">
      <c r="C17177" s="465"/>
    </row>
    <row r="17178" spans="3:3" x14ac:dyDescent="0.2">
      <c r="C17178" s="465"/>
    </row>
    <row r="17179" spans="3:3" x14ac:dyDescent="0.2">
      <c r="C17179" s="465"/>
    </row>
    <row r="17180" spans="3:3" x14ac:dyDescent="0.2">
      <c r="C17180" s="465"/>
    </row>
    <row r="17181" spans="3:3" x14ac:dyDescent="0.2">
      <c r="C17181" s="465"/>
    </row>
    <row r="17182" spans="3:3" x14ac:dyDescent="0.2">
      <c r="C17182" s="465"/>
    </row>
    <row r="17183" spans="3:3" x14ac:dyDescent="0.2">
      <c r="C17183" s="465"/>
    </row>
    <row r="17184" spans="3:3" x14ac:dyDescent="0.2">
      <c r="C17184" s="465"/>
    </row>
    <row r="17185" spans="3:3" x14ac:dyDescent="0.2">
      <c r="C17185" s="465"/>
    </row>
    <row r="17186" spans="3:3" x14ac:dyDescent="0.2">
      <c r="C17186" s="465"/>
    </row>
    <row r="17187" spans="3:3" x14ac:dyDescent="0.2">
      <c r="C17187" s="465"/>
    </row>
    <row r="17188" spans="3:3" x14ac:dyDescent="0.2">
      <c r="C17188" s="465"/>
    </row>
    <row r="17189" spans="3:3" x14ac:dyDescent="0.2">
      <c r="C17189" s="465"/>
    </row>
    <row r="17190" spans="3:3" x14ac:dyDescent="0.2">
      <c r="C17190" s="465"/>
    </row>
    <row r="17191" spans="3:3" x14ac:dyDescent="0.2">
      <c r="C17191" s="465"/>
    </row>
    <row r="17192" spans="3:3" x14ac:dyDescent="0.2">
      <c r="C17192" s="465"/>
    </row>
    <row r="17193" spans="3:3" x14ac:dyDescent="0.2">
      <c r="C17193" s="465"/>
    </row>
    <row r="17194" spans="3:3" x14ac:dyDescent="0.2">
      <c r="C17194" s="465"/>
    </row>
    <row r="17195" spans="3:3" x14ac:dyDescent="0.2">
      <c r="C17195" s="465"/>
    </row>
    <row r="17196" spans="3:3" x14ac:dyDescent="0.2">
      <c r="C17196" s="465"/>
    </row>
    <row r="17197" spans="3:3" x14ac:dyDescent="0.2">
      <c r="C17197" s="465"/>
    </row>
    <row r="17198" spans="3:3" x14ac:dyDescent="0.2">
      <c r="C17198" s="465"/>
    </row>
    <row r="17199" spans="3:3" x14ac:dyDescent="0.2">
      <c r="C17199" s="465"/>
    </row>
    <row r="17200" spans="3:3" x14ac:dyDescent="0.2">
      <c r="C17200" s="465"/>
    </row>
    <row r="17201" spans="3:3" x14ac:dyDescent="0.2">
      <c r="C17201" s="465"/>
    </row>
    <row r="17202" spans="3:3" x14ac:dyDescent="0.2">
      <c r="C17202" s="465"/>
    </row>
    <row r="17203" spans="3:3" x14ac:dyDescent="0.2">
      <c r="C17203" s="465"/>
    </row>
    <row r="17204" spans="3:3" x14ac:dyDescent="0.2">
      <c r="C17204" s="465"/>
    </row>
    <row r="17205" spans="3:3" x14ac:dyDescent="0.2">
      <c r="C17205" s="465"/>
    </row>
    <row r="17206" spans="3:3" x14ac:dyDescent="0.2">
      <c r="C17206" s="465"/>
    </row>
    <row r="17207" spans="3:3" x14ac:dyDescent="0.2">
      <c r="C17207" s="465"/>
    </row>
    <row r="17208" spans="3:3" x14ac:dyDescent="0.2">
      <c r="C17208" s="465"/>
    </row>
    <row r="17209" spans="3:3" x14ac:dyDescent="0.2">
      <c r="C17209" s="465"/>
    </row>
    <row r="17210" spans="3:3" x14ac:dyDescent="0.2">
      <c r="C17210" s="465"/>
    </row>
    <row r="17211" spans="3:3" x14ac:dyDescent="0.2">
      <c r="C17211" s="465"/>
    </row>
    <row r="17212" spans="3:3" x14ac:dyDescent="0.2">
      <c r="C17212" s="465"/>
    </row>
    <row r="17213" spans="3:3" x14ac:dyDescent="0.2">
      <c r="C17213" s="465"/>
    </row>
    <row r="17214" spans="3:3" x14ac:dyDescent="0.2">
      <c r="C17214" s="465"/>
    </row>
    <row r="17215" spans="3:3" x14ac:dyDescent="0.2">
      <c r="C17215" s="465"/>
    </row>
    <row r="17216" spans="3:3" x14ac:dyDescent="0.2">
      <c r="C17216" s="465"/>
    </row>
    <row r="17217" spans="3:3" x14ac:dyDescent="0.2">
      <c r="C17217" s="465"/>
    </row>
    <row r="17218" spans="3:3" x14ac:dyDescent="0.2">
      <c r="C17218" s="465"/>
    </row>
    <row r="17219" spans="3:3" x14ac:dyDescent="0.2">
      <c r="C17219" s="465"/>
    </row>
    <row r="17220" spans="3:3" x14ac:dyDescent="0.2">
      <c r="C17220" s="465"/>
    </row>
    <row r="17221" spans="3:3" x14ac:dyDescent="0.2">
      <c r="C17221" s="465"/>
    </row>
    <row r="17222" spans="3:3" x14ac:dyDescent="0.2">
      <c r="C17222" s="465"/>
    </row>
    <row r="17223" spans="3:3" x14ac:dyDescent="0.2">
      <c r="C17223" s="465"/>
    </row>
    <row r="17224" spans="3:3" x14ac:dyDescent="0.2">
      <c r="C17224" s="465"/>
    </row>
    <row r="17225" spans="3:3" x14ac:dyDescent="0.2">
      <c r="C17225" s="465"/>
    </row>
    <row r="17226" spans="3:3" x14ac:dyDescent="0.2">
      <c r="C17226" s="465"/>
    </row>
    <row r="17227" spans="3:3" x14ac:dyDescent="0.2">
      <c r="C17227" s="465"/>
    </row>
    <row r="17228" spans="3:3" x14ac:dyDescent="0.2">
      <c r="C17228" s="465"/>
    </row>
    <row r="17229" spans="3:3" x14ac:dyDescent="0.2">
      <c r="C17229" s="465"/>
    </row>
    <row r="17230" spans="3:3" x14ac:dyDescent="0.2">
      <c r="C17230" s="465"/>
    </row>
    <row r="17231" spans="3:3" x14ac:dyDescent="0.2">
      <c r="C17231" s="465"/>
    </row>
    <row r="17232" spans="3:3" x14ac:dyDescent="0.2">
      <c r="C17232" s="465"/>
    </row>
    <row r="17233" spans="3:3" x14ac:dyDescent="0.2">
      <c r="C17233" s="465"/>
    </row>
    <row r="17234" spans="3:3" x14ac:dyDescent="0.2">
      <c r="C17234" s="465"/>
    </row>
    <row r="17235" spans="3:3" x14ac:dyDescent="0.2">
      <c r="C17235" s="465"/>
    </row>
    <row r="17236" spans="3:3" x14ac:dyDescent="0.2">
      <c r="C17236" s="465"/>
    </row>
    <row r="17237" spans="3:3" x14ac:dyDescent="0.2">
      <c r="C17237" s="465"/>
    </row>
    <row r="17238" spans="3:3" x14ac:dyDescent="0.2">
      <c r="C17238" s="465"/>
    </row>
    <row r="17239" spans="3:3" x14ac:dyDescent="0.2">
      <c r="C17239" s="465"/>
    </row>
    <row r="17240" spans="3:3" x14ac:dyDescent="0.2">
      <c r="C17240" s="465"/>
    </row>
    <row r="17241" spans="3:3" x14ac:dyDescent="0.2">
      <c r="C17241" s="465"/>
    </row>
    <row r="17242" spans="3:3" x14ac:dyDescent="0.2">
      <c r="C17242" s="465"/>
    </row>
    <row r="17243" spans="3:3" x14ac:dyDescent="0.2">
      <c r="C17243" s="465"/>
    </row>
    <row r="17244" spans="3:3" x14ac:dyDescent="0.2">
      <c r="C17244" s="465"/>
    </row>
    <row r="17245" spans="3:3" x14ac:dyDescent="0.2">
      <c r="C17245" s="465"/>
    </row>
    <row r="17246" spans="3:3" x14ac:dyDescent="0.2">
      <c r="C17246" s="465"/>
    </row>
    <row r="17247" spans="3:3" x14ac:dyDescent="0.2">
      <c r="C17247" s="465"/>
    </row>
    <row r="17248" spans="3:3" x14ac:dyDescent="0.2">
      <c r="C17248" s="465"/>
    </row>
    <row r="17249" spans="3:3" x14ac:dyDescent="0.2">
      <c r="C17249" s="465"/>
    </row>
    <row r="17250" spans="3:3" x14ac:dyDescent="0.2">
      <c r="C17250" s="465"/>
    </row>
    <row r="17251" spans="3:3" x14ac:dyDescent="0.2">
      <c r="C17251" s="465"/>
    </row>
    <row r="17252" spans="3:3" x14ac:dyDescent="0.2">
      <c r="C17252" s="465"/>
    </row>
    <row r="17253" spans="3:3" x14ac:dyDescent="0.2">
      <c r="C17253" s="465"/>
    </row>
    <row r="17254" spans="3:3" x14ac:dyDescent="0.2">
      <c r="C17254" s="465"/>
    </row>
    <row r="17255" spans="3:3" x14ac:dyDescent="0.2">
      <c r="C17255" s="465"/>
    </row>
    <row r="17256" spans="3:3" x14ac:dyDescent="0.2">
      <c r="C17256" s="465"/>
    </row>
    <row r="17257" spans="3:3" x14ac:dyDescent="0.2">
      <c r="C17257" s="465"/>
    </row>
    <row r="17258" spans="3:3" x14ac:dyDescent="0.2">
      <c r="C17258" s="465"/>
    </row>
    <row r="17259" spans="3:3" x14ac:dyDescent="0.2">
      <c r="C17259" s="465"/>
    </row>
    <row r="17260" spans="3:3" x14ac:dyDescent="0.2">
      <c r="C17260" s="465"/>
    </row>
    <row r="17261" spans="3:3" x14ac:dyDescent="0.2">
      <c r="C17261" s="465"/>
    </row>
    <row r="17262" spans="3:3" x14ac:dyDescent="0.2">
      <c r="C17262" s="465"/>
    </row>
    <row r="17263" spans="3:3" x14ac:dyDescent="0.2">
      <c r="C17263" s="465"/>
    </row>
    <row r="17264" spans="3:3" x14ac:dyDescent="0.2">
      <c r="C17264" s="465"/>
    </row>
    <row r="17265" spans="3:3" x14ac:dyDescent="0.2">
      <c r="C17265" s="465"/>
    </row>
    <row r="17266" spans="3:3" x14ac:dyDescent="0.2">
      <c r="C17266" s="465"/>
    </row>
    <row r="17267" spans="3:3" x14ac:dyDescent="0.2">
      <c r="C17267" s="465"/>
    </row>
    <row r="17268" spans="3:3" x14ac:dyDescent="0.2">
      <c r="C17268" s="465"/>
    </row>
    <row r="17269" spans="3:3" x14ac:dyDescent="0.2">
      <c r="C17269" s="465"/>
    </row>
    <row r="17270" spans="3:3" x14ac:dyDescent="0.2">
      <c r="C17270" s="465"/>
    </row>
    <row r="17271" spans="3:3" x14ac:dyDescent="0.2">
      <c r="C17271" s="465"/>
    </row>
    <row r="17272" spans="3:3" x14ac:dyDescent="0.2">
      <c r="C17272" s="465"/>
    </row>
    <row r="17273" spans="3:3" x14ac:dyDescent="0.2">
      <c r="C17273" s="465"/>
    </row>
    <row r="17274" spans="3:3" x14ac:dyDescent="0.2">
      <c r="C17274" s="465"/>
    </row>
    <row r="17275" spans="3:3" x14ac:dyDescent="0.2">
      <c r="C17275" s="465"/>
    </row>
    <row r="17276" spans="3:3" x14ac:dyDescent="0.2">
      <c r="C17276" s="465"/>
    </row>
    <row r="17277" spans="3:3" x14ac:dyDescent="0.2">
      <c r="C17277" s="465"/>
    </row>
    <row r="17278" spans="3:3" x14ac:dyDescent="0.2">
      <c r="C17278" s="465"/>
    </row>
    <row r="17279" spans="3:3" x14ac:dyDescent="0.2">
      <c r="C17279" s="465"/>
    </row>
    <row r="17280" spans="3:3" x14ac:dyDescent="0.2">
      <c r="C17280" s="465"/>
    </row>
    <row r="17281" spans="3:3" x14ac:dyDescent="0.2">
      <c r="C17281" s="465"/>
    </row>
    <row r="17282" spans="3:3" x14ac:dyDescent="0.2">
      <c r="C17282" s="465"/>
    </row>
    <row r="17283" spans="3:3" x14ac:dyDescent="0.2">
      <c r="C17283" s="465"/>
    </row>
    <row r="17284" spans="3:3" x14ac:dyDescent="0.2">
      <c r="C17284" s="465"/>
    </row>
    <row r="17285" spans="3:3" x14ac:dyDescent="0.2">
      <c r="C17285" s="465"/>
    </row>
    <row r="17286" spans="3:3" x14ac:dyDescent="0.2">
      <c r="C17286" s="465"/>
    </row>
    <row r="17287" spans="3:3" x14ac:dyDescent="0.2">
      <c r="C17287" s="465"/>
    </row>
    <row r="17288" spans="3:3" x14ac:dyDescent="0.2">
      <c r="C17288" s="465"/>
    </row>
    <row r="17289" spans="3:3" x14ac:dyDescent="0.2">
      <c r="C17289" s="465"/>
    </row>
    <row r="17290" spans="3:3" x14ac:dyDescent="0.2">
      <c r="C17290" s="465"/>
    </row>
    <row r="17291" spans="3:3" x14ac:dyDescent="0.2">
      <c r="C17291" s="465"/>
    </row>
    <row r="17292" spans="3:3" x14ac:dyDescent="0.2">
      <c r="C17292" s="465"/>
    </row>
    <row r="17293" spans="3:3" x14ac:dyDescent="0.2">
      <c r="C17293" s="465"/>
    </row>
    <row r="17294" spans="3:3" x14ac:dyDescent="0.2">
      <c r="C17294" s="465"/>
    </row>
    <row r="17295" spans="3:3" x14ac:dyDescent="0.2">
      <c r="C17295" s="465"/>
    </row>
    <row r="17296" spans="3:3" x14ac:dyDescent="0.2">
      <c r="C17296" s="465"/>
    </row>
    <row r="17297" spans="3:3" x14ac:dyDescent="0.2">
      <c r="C17297" s="465"/>
    </row>
    <row r="17298" spans="3:3" x14ac:dyDescent="0.2">
      <c r="C17298" s="465"/>
    </row>
    <row r="17299" spans="3:3" x14ac:dyDescent="0.2">
      <c r="C17299" s="465"/>
    </row>
    <row r="17300" spans="3:3" x14ac:dyDescent="0.2">
      <c r="C17300" s="465"/>
    </row>
    <row r="17301" spans="3:3" x14ac:dyDescent="0.2">
      <c r="C17301" s="465"/>
    </row>
    <row r="17302" spans="3:3" x14ac:dyDescent="0.2">
      <c r="C17302" s="465"/>
    </row>
    <row r="17303" spans="3:3" x14ac:dyDescent="0.2">
      <c r="C17303" s="465"/>
    </row>
    <row r="17304" spans="3:3" x14ac:dyDescent="0.2">
      <c r="C17304" s="465"/>
    </row>
    <row r="17305" spans="3:3" x14ac:dyDescent="0.2">
      <c r="C17305" s="465"/>
    </row>
    <row r="17306" spans="3:3" x14ac:dyDescent="0.2">
      <c r="C17306" s="465"/>
    </row>
    <row r="17307" spans="3:3" x14ac:dyDescent="0.2">
      <c r="C17307" s="465"/>
    </row>
    <row r="17308" spans="3:3" x14ac:dyDescent="0.2">
      <c r="C17308" s="465"/>
    </row>
    <row r="17309" spans="3:3" x14ac:dyDescent="0.2">
      <c r="C17309" s="465"/>
    </row>
    <row r="17310" spans="3:3" x14ac:dyDescent="0.2">
      <c r="C17310" s="465"/>
    </row>
    <row r="17311" spans="3:3" x14ac:dyDescent="0.2">
      <c r="C17311" s="465"/>
    </row>
    <row r="17312" spans="3:3" x14ac:dyDescent="0.2">
      <c r="C17312" s="465"/>
    </row>
    <row r="17313" spans="3:3" x14ac:dyDescent="0.2">
      <c r="C17313" s="465"/>
    </row>
    <row r="17314" spans="3:3" x14ac:dyDescent="0.2">
      <c r="C17314" s="465"/>
    </row>
    <row r="17315" spans="3:3" x14ac:dyDescent="0.2">
      <c r="C17315" s="465"/>
    </row>
    <row r="17316" spans="3:3" x14ac:dyDescent="0.2">
      <c r="C17316" s="465"/>
    </row>
    <row r="17317" spans="3:3" x14ac:dyDescent="0.2">
      <c r="C17317" s="465"/>
    </row>
    <row r="17318" spans="3:3" x14ac:dyDescent="0.2">
      <c r="C17318" s="465"/>
    </row>
    <row r="17319" spans="3:3" x14ac:dyDescent="0.2">
      <c r="C17319" s="465"/>
    </row>
    <row r="17320" spans="3:3" x14ac:dyDescent="0.2">
      <c r="C17320" s="465"/>
    </row>
    <row r="17321" spans="3:3" x14ac:dyDescent="0.2">
      <c r="C17321" s="465"/>
    </row>
    <row r="17322" spans="3:3" x14ac:dyDescent="0.2">
      <c r="C17322" s="465"/>
    </row>
    <row r="17323" spans="3:3" x14ac:dyDescent="0.2">
      <c r="C17323" s="465"/>
    </row>
    <row r="17324" spans="3:3" x14ac:dyDescent="0.2">
      <c r="C17324" s="465"/>
    </row>
    <row r="17325" spans="3:3" x14ac:dyDescent="0.2">
      <c r="C17325" s="465"/>
    </row>
    <row r="17326" spans="3:3" x14ac:dyDescent="0.2">
      <c r="C17326" s="465"/>
    </row>
    <row r="17327" spans="3:3" x14ac:dyDescent="0.2">
      <c r="C17327" s="465"/>
    </row>
    <row r="17328" spans="3:3" x14ac:dyDescent="0.2">
      <c r="C17328" s="465"/>
    </row>
    <row r="17329" spans="3:3" x14ac:dyDescent="0.2">
      <c r="C17329" s="465"/>
    </row>
    <row r="17330" spans="3:3" x14ac:dyDescent="0.2">
      <c r="C17330" s="465"/>
    </row>
    <row r="17331" spans="3:3" x14ac:dyDescent="0.2">
      <c r="C17331" s="465"/>
    </row>
    <row r="17332" spans="3:3" x14ac:dyDescent="0.2">
      <c r="C17332" s="465"/>
    </row>
    <row r="17333" spans="3:3" x14ac:dyDescent="0.2">
      <c r="C17333" s="465"/>
    </row>
    <row r="17334" spans="3:3" x14ac:dyDescent="0.2">
      <c r="C17334" s="465"/>
    </row>
    <row r="17335" spans="3:3" x14ac:dyDescent="0.2">
      <c r="C17335" s="465"/>
    </row>
    <row r="17336" spans="3:3" x14ac:dyDescent="0.2">
      <c r="C17336" s="465"/>
    </row>
    <row r="17337" spans="3:3" x14ac:dyDescent="0.2">
      <c r="C17337" s="465"/>
    </row>
    <row r="17338" spans="3:3" x14ac:dyDescent="0.2">
      <c r="C17338" s="465"/>
    </row>
    <row r="17339" spans="3:3" x14ac:dyDescent="0.2">
      <c r="C17339" s="465"/>
    </row>
    <row r="17340" spans="3:3" x14ac:dyDescent="0.2">
      <c r="C17340" s="465"/>
    </row>
    <row r="17341" spans="3:3" x14ac:dyDescent="0.2">
      <c r="C17341" s="465"/>
    </row>
    <row r="17342" spans="3:3" x14ac:dyDescent="0.2">
      <c r="C17342" s="465"/>
    </row>
    <row r="17343" spans="3:3" x14ac:dyDescent="0.2">
      <c r="C17343" s="465"/>
    </row>
    <row r="17344" spans="3:3" x14ac:dyDescent="0.2">
      <c r="C17344" s="465"/>
    </row>
    <row r="17345" spans="3:3" x14ac:dyDescent="0.2">
      <c r="C17345" s="465"/>
    </row>
    <row r="17346" spans="3:3" x14ac:dyDescent="0.2">
      <c r="C17346" s="465"/>
    </row>
    <row r="17347" spans="3:3" x14ac:dyDescent="0.2">
      <c r="C17347" s="465"/>
    </row>
    <row r="17348" spans="3:3" x14ac:dyDescent="0.2">
      <c r="C17348" s="465"/>
    </row>
    <row r="17349" spans="3:3" x14ac:dyDescent="0.2">
      <c r="C17349" s="465"/>
    </row>
    <row r="17350" spans="3:3" x14ac:dyDescent="0.2">
      <c r="C17350" s="465"/>
    </row>
    <row r="17351" spans="3:3" x14ac:dyDescent="0.2">
      <c r="C17351" s="465"/>
    </row>
    <row r="17352" spans="3:3" x14ac:dyDescent="0.2">
      <c r="C17352" s="465"/>
    </row>
    <row r="17353" spans="3:3" x14ac:dyDescent="0.2">
      <c r="C17353" s="465"/>
    </row>
    <row r="17354" spans="3:3" x14ac:dyDescent="0.2">
      <c r="C17354" s="465"/>
    </row>
    <row r="17355" spans="3:3" x14ac:dyDescent="0.2">
      <c r="C17355" s="465"/>
    </row>
    <row r="17356" spans="3:3" x14ac:dyDescent="0.2">
      <c r="C17356" s="465"/>
    </row>
    <row r="17357" spans="3:3" x14ac:dyDescent="0.2">
      <c r="C17357" s="465"/>
    </row>
    <row r="17358" spans="3:3" x14ac:dyDescent="0.2">
      <c r="C17358" s="465"/>
    </row>
    <row r="17359" spans="3:3" x14ac:dyDescent="0.2">
      <c r="C17359" s="465"/>
    </row>
    <row r="17360" spans="3:3" x14ac:dyDescent="0.2">
      <c r="C17360" s="465"/>
    </row>
    <row r="17361" spans="3:3" x14ac:dyDescent="0.2">
      <c r="C17361" s="465"/>
    </row>
    <row r="17362" spans="3:3" x14ac:dyDescent="0.2">
      <c r="C17362" s="465"/>
    </row>
    <row r="17363" spans="3:3" x14ac:dyDescent="0.2">
      <c r="C17363" s="465"/>
    </row>
    <row r="17364" spans="3:3" x14ac:dyDescent="0.2">
      <c r="C17364" s="465"/>
    </row>
    <row r="17365" spans="3:3" x14ac:dyDescent="0.2">
      <c r="C17365" s="465"/>
    </row>
    <row r="17366" spans="3:3" x14ac:dyDescent="0.2">
      <c r="C17366" s="465"/>
    </row>
    <row r="17367" spans="3:3" x14ac:dyDescent="0.2">
      <c r="C17367" s="465"/>
    </row>
    <row r="17368" spans="3:3" x14ac:dyDescent="0.2">
      <c r="C17368" s="465"/>
    </row>
    <row r="17369" spans="3:3" x14ac:dyDescent="0.2">
      <c r="C17369" s="465"/>
    </row>
    <row r="17370" spans="3:3" x14ac:dyDescent="0.2">
      <c r="C17370" s="465"/>
    </row>
    <row r="17371" spans="3:3" x14ac:dyDescent="0.2">
      <c r="C17371" s="465"/>
    </row>
    <row r="17372" spans="3:3" x14ac:dyDescent="0.2">
      <c r="C17372" s="465"/>
    </row>
    <row r="17373" spans="3:3" x14ac:dyDescent="0.2">
      <c r="C17373" s="465"/>
    </row>
    <row r="17374" spans="3:3" x14ac:dyDescent="0.2">
      <c r="C17374" s="465"/>
    </row>
    <row r="17375" spans="3:3" x14ac:dyDescent="0.2">
      <c r="C17375" s="465"/>
    </row>
    <row r="17376" spans="3:3" x14ac:dyDescent="0.2">
      <c r="C17376" s="465"/>
    </row>
    <row r="17377" spans="3:3" x14ac:dyDescent="0.2">
      <c r="C17377" s="465"/>
    </row>
    <row r="17378" spans="3:3" x14ac:dyDescent="0.2">
      <c r="C17378" s="465"/>
    </row>
    <row r="17379" spans="3:3" x14ac:dyDescent="0.2">
      <c r="C17379" s="465"/>
    </row>
    <row r="17380" spans="3:3" x14ac:dyDescent="0.2">
      <c r="C17380" s="465"/>
    </row>
    <row r="17381" spans="3:3" x14ac:dyDescent="0.2">
      <c r="C17381" s="465"/>
    </row>
    <row r="17382" spans="3:3" x14ac:dyDescent="0.2">
      <c r="C17382" s="465"/>
    </row>
    <row r="17383" spans="3:3" x14ac:dyDescent="0.2">
      <c r="C17383" s="465"/>
    </row>
    <row r="17384" spans="3:3" x14ac:dyDescent="0.2">
      <c r="C17384" s="465"/>
    </row>
    <row r="17385" spans="3:3" x14ac:dyDescent="0.2">
      <c r="C17385" s="465"/>
    </row>
    <row r="17386" spans="3:3" x14ac:dyDescent="0.2">
      <c r="C17386" s="465"/>
    </row>
    <row r="17387" spans="3:3" x14ac:dyDescent="0.2">
      <c r="C17387" s="465"/>
    </row>
    <row r="17388" spans="3:3" x14ac:dyDescent="0.2">
      <c r="C17388" s="465"/>
    </row>
    <row r="17389" spans="3:3" x14ac:dyDescent="0.2">
      <c r="C17389" s="465"/>
    </row>
    <row r="17390" spans="3:3" x14ac:dyDescent="0.2">
      <c r="C17390" s="465"/>
    </row>
    <row r="17391" spans="3:3" x14ac:dyDescent="0.2">
      <c r="C17391" s="465"/>
    </row>
    <row r="17392" spans="3:3" x14ac:dyDescent="0.2">
      <c r="C17392" s="465"/>
    </row>
    <row r="17393" spans="3:3" x14ac:dyDescent="0.2">
      <c r="C17393" s="465"/>
    </row>
    <row r="17394" spans="3:3" x14ac:dyDescent="0.2">
      <c r="C17394" s="465"/>
    </row>
    <row r="17395" spans="3:3" x14ac:dyDescent="0.2">
      <c r="C17395" s="465"/>
    </row>
    <row r="17396" spans="3:3" x14ac:dyDescent="0.2">
      <c r="C17396" s="465"/>
    </row>
    <row r="17397" spans="3:3" x14ac:dyDescent="0.2">
      <c r="C17397" s="465"/>
    </row>
    <row r="17398" spans="3:3" x14ac:dyDescent="0.2">
      <c r="C17398" s="465"/>
    </row>
    <row r="17399" spans="3:3" x14ac:dyDescent="0.2">
      <c r="C17399" s="465"/>
    </row>
    <row r="17400" spans="3:3" x14ac:dyDescent="0.2">
      <c r="C17400" s="465"/>
    </row>
    <row r="17401" spans="3:3" x14ac:dyDescent="0.2">
      <c r="C17401" s="465"/>
    </row>
    <row r="17402" spans="3:3" x14ac:dyDescent="0.2">
      <c r="C17402" s="465"/>
    </row>
    <row r="17403" spans="3:3" x14ac:dyDescent="0.2">
      <c r="C17403" s="465"/>
    </row>
    <row r="17404" spans="3:3" x14ac:dyDescent="0.2">
      <c r="C17404" s="465"/>
    </row>
    <row r="17405" spans="3:3" x14ac:dyDescent="0.2">
      <c r="C17405" s="465"/>
    </row>
    <row r="17406" spans="3:3" x14ac:dyDescent="0.2">
      <c r="C17406" s="465"/>
    </row>
    <row r="17407" spans="3:3" x14ac:dyDescent="0.2">
      <c r="C17407" s="465"/>
    </row>
    <row r="17408" spans="3:3" x14ac:dyDescent="0.2">
      <c r="C17408" s="465"/>
    </row>
    <row r="17409" spans="3:3" x14ac:dyDescent="0.2">
      <c r="C17409" s="465"/>
    </row>
    <row r="17410" spans="3:3" x14ac:dyDescent="0.2">
      <c r="C17410" s="465"/>
    </row>
    <row r="17411" spans="3:3" x14ac:dyDescent="0.2">
      <c r="C17411" s="465"/>
    </row>
    <row r="17412" spans="3:3" x14ac:dyDescent="0.2">
      <c r="C17412" s="465"/>
    </row>
    <row r="17413" spans="3:3" x14ac:dyDescent="0.2">
      <c r="C17413" s="465"/>
    </row>
    <row r="17414" spans="3:3" x14ac:dyDescent="0.2">
      <c r="C17414" s="465"/>
    </row>
    <row r="17415" spans="3:3" x14ac:dyDescent="0.2">
      <c r="C17415" s="465"/>
    </row>
    <row r="17416" spans="3:3" x14ac:dyDescent="0.2">
      <c r="C17416" s="465"/>
    </row>
    <row r="17417" spans="3:3" x14ac:dyDescent="0.2">
      <c r="C17417" s="465"/>
    </row>
    <row r="17418" spans="3:3" x14ac:dyDescent="0.2">
      <c r="C17418" s="465"/>
    </row>
    <row r="17419" spans="3:3" x14ac:dyDescent="0.2">
      <c r="C17419" s="465"/>
    </row>
    <row r="17420" spans="3:3" x14ac:dyDescent="0.2">
      <c r="C17420" s="465"/>
    </row>
    <row r="17421" spans="3:3" x14ac:dyDescent="0.2">
      <c r="C17421" s="465"/>
    </row>
    <row r="17422" spans="3:3" x14ac:dyDescent="0.2">
      <c r="C17422" s="465"/>
    </row>
    <row r="17423" spans="3:3" x14ac:dyDescent="0.2">
      <c r="C17423" s="465"/>
    </row>
    <row r="17424" spans="3:3" x14ac:dyDescent="0.2">
      <c r="C17424" s="465"/>
    </row>
    <row r="17425" spans="3:3" x14ac:dyDescent="0.2">
      <c r="C17425" s="465"/>
    </row>
    <row r="17426" spans="3:3" x14ac:dyDescent="0.2">
      <c r="C17426" s="465"/>
    </row>
    <row r="17427" spans="3:3" x14ac:dyDescent="0.2">
      <c r="C17427" s="465"/>
    </row>
    <row r="17428" spans="3:3" x14ac:dyDescent="0.2">
      <c r="C17428" s="465"/>
    </row>
    <row r="17429" spans="3:3" x14ac:dyDescent="0.2">
      <c r="C17429" s="465"/>
    </row>
    <row r="17430" spans="3:3" x14ac:dyDescent="0.2">
      <c r="C17430" s="465"/>
    </row>
    <row r="17431" spans="3:3" x14ac:dyDescent="0.2">
      <c r="C17431" s="465"/>
    </row>
    <row r="17432" spans="3:3" x14ac:dyDescent="0.2">
      <c r="C17432" s="465"/>
    </row>
    <row r="17433" spans="3:3" x14ac:dyDescent="0.2">
      <c r="C17433" s="465"/>
    </row>
    <row r="17434" spans="3:3" x14ac:dyDescent="0.2">
      <c r="C17434" s="465"/>
    </row>
    <row r="17435" spans="3:3" x14ac:dyDescent="0.2">
      <c r="C17435" s="465"/>
    </row>
    <row r="17436" spans="3:3" x14ac:dyDescent="0.2">
      <c r="C17436" s="465"/>
    </row>
    <row r="17437" spans="3:3" x14ac:dyDescent="0.2">
      <c r="C17437" s="465"/>
    </row>
    <row r="17438" spans="3:3" x14ac:dyDescent="0.2">
      <c r="C17438" s="465"/>
    </row>
    <row r="17439" spans="3:3" x14ac:dyDescent="0.2">
      <c r="C17439" s="465"/>
    </row>
    <row r="17440" spans="3:3" x14ac:dyDescent="0.2">
      <c r="C17440" s="465"/>
    </row>
    <row r="17441" spans="3:3" x14ac:dyDescent="0.2">
      <c r="C17441" s="465"/>
    </row>
    <row r="17442" spans="3:3" x14ac:dyDescent="0.2">
      <c r="C17442" s="465"/>
    </row>
    <row r="17443" spans="3:3" x14ac:dyDescent="0.2">
      <c r="C17443" s="465"/>
    </row>
    <row r="17444" spans="3:3" x14ac:dyDescent="0.2">
      <c r="C17444" s="465"/>
    </row>
    <row r="17445" spans="3:3" x14ac:dyDescent="0.2">
      <c r="C17445" s="465"/>
    </row>
    <row r="17446" spans="3:3" x14ac:dyDescent="0.2">
      <c r="C17446" s="465"/>
    </row>
    <row r="17447" spans="3:3" x14ac:dyDescent="0.2">
      <c r="C17447" s="465"/>
    </row>
    <row r="17448" spans="3:3" x14ac:dyDescent="0.2">
      <c r="C17448" s="465"/>
    </row>
    <row r="17449" spans="3:3" x14ac:dyDescent="0.2">
      <c r="C17449" s="465"/>
    </row>
    <row r="17450" spans="3:3" x14ac:dyDescent="0.2">
      <c r="C17450" s="465"/>
    </row>
    <row r="17451" spans="3:3" x14ac:dyDescent="0.2">
      <c r="C17451" s="465"/>
    </row>
    <row r="17452" spans="3:3" x14ac:dyDescent="0.2">
      <c r="C17452" s="465"/>
    </row>
    <row r="17453" spans="3:3" x14ac:dyDescent="0.2">
      <c r="C17453" s="465"/>
    </row>
    <row r="17454" spans="3:3" x14ac:dyDescent="0.2">
      <c r="C17454" s="465"/>
    </row>
    <row r="17455" spans="3:3" x14ac:dyDescent="0.2">
      <c r="C17455" s="465"/>
    </row>
    <row r="17456" spans="3:3" x14ac:dyDescent="0.2">
      <c r="C17456" s="465"/>
    </row>
    <row r="17457" spans="3:3" x14ac:dyDescent="0.2">
      <c r="C17457" s="465"/>
    </row>
    <row r="17458" spans="3:3" x14ac:dyDescent="0.2">
      <c r="C17458" s="465"/>
    </row>
    <row r="17459" spans="3:3" x14ac:dyDescent="0.2">
      <c r="C17459" s="465"/>
    </row>
    <row r="17460" spans="3:3" x14ac:dyDescent="0.2">
      <c r="C17460" s="465"/>
    </row>
    <row r="17461" spans="3:3" x14ac:dyDescent="0.2">
      <c r="C17461" s="465"/>
    </row>
    <row r="17462" spans="3:3" x14ac:dyDescent="0.2">
      <c r="C17462" s="465"/>
    </row>
    <row r="17463" spans="3:3" x14ac:dyDescent="0.2">
      <c r="C17463" s="465"/>
    </row>
    <row r="17464" spans="3:3" x14ac:dyDescent="0.2">
      <c r="C17464" s="465"/>
    </row>
    <row r="17465" spans="3:3" x14ac:dyDescent="0.2">
      <c r="C17465" s="465"/>
    </row>
    <row r="17466" spans="3:3" x14ac:dyDescent="0.2">
      <c r="C17466" s="465"/>
    </row>
    <row r="17467" spans="3:3" x14ac:dyDescent="0.2">
      <c r="C17467" s="465"/>
    </row>
    <row r="17468" spans="3:3" x14ac:dyDescent="0.2">
      <c r="C17468" s="465"/>
    </row>
    <row r="17469" spans="3:3" x14ac:dyDescent="0.2">
      <c r="C17469" s="465"/>
    </row>
    <row r="17470" spans="3:3" x14ac:dyDescent="0.2">
      <c r="C17470" s="465"/>
    </row>
    <row r="17471" spans="3:3" x14ac:dyDescent="0.2">
      <c r="C17471" s="465"/>
    </row>
    <row r="17472" spans="3:3" x14ac:dyDescent="0.2">
      <c r="C17472" s="465"/>
    </row>
    <row r="17473" spans="3:3" x14ac:dyDescent="0.2">
      <c r="C17473" s="465"/>
    </row>
    <row r="17474" spans="3:3" x14ac:dyDescent="0.2">
      <c r="C17474" s="465"/>
    </row>
    <row r="17475" spans="3:3" x14ac:dyDescent="0.2">
      <c r="C17475" s="465"/>
    </row>
    <row r="17476" spans="3:3" x14ac:dyDescent="0.2">
      <c r="C17476" s="465"/>
    </row>
    <row r="17477" spans="3:3" x14ac:dyDescent="0.2">
      <c r="C17477" s="465"/>
    </row>
    <row r="17478" spans="3:3" x14ac:dyDescent="0.2">
      <c r="C17478" s="465"/>
    </row>
    <row r="17479" spans="3:3" x14ac:dyDescent="0.2">
      <c r="C17479" s="465"/>
    </row>
    <row r="17480" spans="3:3" x14ac:dyDescent="0.2">
      <c r="C17480" s="465"/>
    </row>
    <row r="17481" spans="3:3" x14ac:dyDescent="0.2">
      <c r="C17481" s="465"/>
    </row>
    <row r="17482" spans="3:3" x14ac:dyDescent="0.2">
      <c r="C17482" s="465"/>
    </row>
    <row r="17483" spans="3:3" x14ac:dyDescent="0.2">
      <c r="C17483" s="465"/>
    </row>
    <row r="17484" spans="3:3" x14ac:dyDescent="0.2">
      <c r="C17484" s="465"/>
    </row>
    <row r="17485" spans="3:3" x14ac:dyDescent="0.2">
      <c r="C17485" s="465"/>
    </row>
    <row r="17486" spans="3:3" x14ac:dyDescent="0.2">
      <c r="C17486" s="465"/>
    </row>
    <row r="17487" spans="3:3" x14ac:dyDescent="0.2">
      <c r="C17487" s="465"/>
    </row>
    <row r="17488" spans="3:3" x14ac:dyDescent="0.2">
      <c r="C17488" s="465"/>
    </row>
    <row r="17489" spans="3:3" x14ac:dyDescent="0.2">
      <c r="C17489" s="465"/>
    </row>
    <row r="17490" spans="3:3" x14ac:dyDescent="0.2">
      <c r="C17490" s="465"/>
    </row>
    <row r="17491" spans="3:3" x14ac:dyDescent="0.2">
      <c r="C17491" s="465"/>
    </row>
    <row r="17492" spans="3:3" x14ac:dyDescent="0.2">
      <c r="C17492" s="465"/>
    </row>
    <row r="17493" spans="3:3" x14ac:dyDescent="0.2">
      <c r="C17493" s="465"/>
    </row>
    <row r="17494" spans="3:3" x14ac:dyDescent="0.2">
      <c r="C17494" s="465"/>
    </row>
    <row r="17495" spans="3:3" x14ac:dyDescent="0.2">
      <c r="C17495" s="465"/>
    </row>
    <row r="17496" spans="3:3" x14ac:dyDescent="0.2">
      <c r="C17496" s="465"/>
    </row>
    <row r="17497" spans="3:3" x14ac:dyDescent="0.2">
      <c r="C17497" s="465"/>
    </row>
    <row r="17498" spans="3:3" x14ac:dyDescent="0.2">
      <c r="C17498" s="465"/>
    </row>
    <row r="17499" spans="3:3" x14ac:dyDescent="0.2">
      <c r="C17499" s="465"/>
    </row>
    <row r="17500" spans="3:3" x14ac:dyDescent="0.2">
      <c r="C17500" s="465"/>
    </row>
    <row r="17501" spans="3:3" x14ac:dyDescent="0.2">
      <c r="C17501" s="465"/>
    </row>
    <row r="17502" spans="3:3" x14ac:dyDescent="0.2">
      <c r="C17502" s="465"/>
    </row>
    <row r="17503" spans="3:3" x14ac:dyDescent="0.2">
      <c r="C17503" s="465"/>
    </row>
    <row r="17504" spans="3:3" x14ac:dyDescent="0.2">
      <c r="C17504" s="465"/>
    </row>
    <row r="17505" spans="3:3" x14ac:dyDescent="0.2">
      <c r="C17505" s="465"/>
    </row>
    <row r="17506" spans="3:3" x14ac:dyDescent="0.2">
      <c r="C17506" s="465"/>
    </row>
    <row r="17507" spans="3:3" x14ac:dyDescent="0.2">
      <c r="C17507" s="465"/>
    </row>
    <row r="17508" spans="3:3" x14ac:dyDescent="0.2">
      <c r="C17508" s="465"/>
    </row>
    <row r="17509" spans="3:3" x14ac:dyDescent="0.2">
      <c r="C17509" s="465"/>
    </row>
    <row r="17510" spans="3:3" x14ac:dyDescent="0.2">
      <c r="C17510" s="465"/>
    </row>
    <row r="17511" spans="3:3" x14ac:dyDescent="0.2">
      <c r="C17511" s="465"/>
    </row>
    <row r="17512" spans="3:3" x14ac:dyDescent="0.2">
      <c r="C17512" s="465"/>
    </row>
    <row r="17513" spans="3:3" x14ac:dyDescent="0.2">
      <c r="C17513" s="465"/>
    </row>
    <row r="17514" spans="3:3" x14ac:dyDescent="0.2">
      <c r="C17514" s="465"/>
    </row>
    <row r="17515" spans="3:3" x14ac:dyDescent="0.2">
      <c r="C17515" s="465"/>
    </row>
    <row r="17516" spans="3:3" x14ac:dyDescent="0.2">
      <c r="C17516" s="465"/>
    </row>
    <row r="17517" spans="3:3" x14ac:dyDescent="0.2">
      <c r="C17517" s="465"/>
    </row>
    <row r="17518" spans="3:3" x14ac:dyDescent="0.2">
      <c r="C17518" s="465"/>
    </row>
    <row r="17519" spans="3:3" x14ac:dyDescent="0.2">
      <c r="C17519" s="465"/>
    </row>
    <row r="17520" spans="3:3" x14ac:dyDescent="0.2">
      <c r="C17520" s="465"/>
    </row>
    <row r="17521" spans="3:3" x14ac:dyDescent="0.2">
      <c r="C17521" s="465"/>
    </row>
    <row r="17522" spans="3:3" x14ac:dyDescent="0.2">
      <c r="C17522" s="465"/>
    </row>
    <row r="17523" spans="3:3" x14ac:dyDescent="0.2">
      <c r="C17523" s="465"/>
    </row>
    <row r="17524" spans="3:3" x14ac:dyDescent="0.2">
      <c r="C17524" s="465"/>
    </row>
    <row r="17525" spans="3:3" x14ac:dyDescent="0.2">
      <c r="C17525" s="465"/>
    </row>
    <row r="17526" spans="3:3" x14ac:dyDescent="0.2">
      <c r="C17526" s="465"/>
    </row>
    <row r="17527" spans="3:3" x14ac:dyDescent="0.2">
      <c r="C17527" s="465"/>
    </row>
    <row r="17528" spans="3:3" x14ac:dyDescent="0.2">
      <c r="C17528" s="465"/>
    </row>
    <row r="17529" spans="3:3" x14ac:dyDescent="0.2">
      <c r="C17529" s="465"/>
    </row>
    <row r="17530" spans="3:3" x14ac:dyDescent="0.2">
      <c r="C17530" s="465"/>
    </row>
    <row r="17531" spans="3:3" x14ac:dyDescent="0.2">
      <c r="C17531" s="465"/>
    </row>
    <row r="17532" spans="3:3" x14ac:dyDescent="0.2">
      <c r="C17532" s="465"/>
    </row>
    <row r="17533" spans="3:3" x14ac:dyDescent="0.2">
      <c r="C17533" s="465"/>
    </row>
    <row r="17534" spans="3:3" x14ac:dyDescent="0.2">
      <c r="C17534" s="465"/>
    </row>
    <row r="17535" spans="3:3" x14ac:dyDescent="0.2">
      <c r="C17535" s="465"/>
    </row>
    <row r="17536" spans="3:3" x14ac:dyDescent="0.2">
      <c r="C17536" s="465"/>
    </row>
    <row r="17537" spans="3:3" x14ac:dyDescent="0.2">
      <c r="C17537" s="465"/>
    </row>
    <row r="17538" spans="3:3" x14ac:dyDescent="0.2">
      <c r="C17538" s="465"/>
    </row>
    <row r="17539" spans="3:3" x14ac:dyDescent="0.2">
      <c r="C17539" s="465"/>
    </row>
    <row r="17540" spans="3:3" x14ac:dyDescent="0.2">
      <c r="C17540" s="465"/>
    </row>
    <row r="17541" spans="3:3" x14ac:dyDescent="0.2">
      <c r="C17541" s="465"/>
    </row>
    <row r="17542" spans="3:3" x14ac:dyDescent="0.2">
      <c r="C17542" s="465"/>
    </row>
    <row r="17543" spans="3:3" x14ac:dyDescent="0.2">
      <c r="C17543" s="465"/>
    </row>
    <row r="17544" spans="3:3" x14ac:dyDescent="0.2">
      <c r="C17544" s="465"/>
    </row>
    <row r="17545" spans="3:3" x14ac:dyDescent="0.2">
      <c r="C17545" s="465"/>
    </row>
    <row r="17546" spans="3:3" x14ac:dyDescent="0.2">
      <c r="C17546" s="465"/>
    </row>
    <row r="17547" spans="3:3" x14ac:dyDescent="0.2">
      <c r="C17547" s="465"/>
    </row>
    <row r="17548" spans="3:3" x14ac:dyDescent="0.2">
      <c r="C17548" s="465"/>
    </row>
    <row r="17549" spans="3:3" x14ac:dyDescent="0.2">
      <c r="C17549" s="465"/>
    </row>
    <row r="17550" spans="3:3" x14ac:dyDescent="0.2">
      <c r="C17550" s="465"/>
    </row>
    <row r="17551" spans="3:3" x14ac:dyDescent="0.2">
      <c r="C17551" s="465"/>
    </row>
    <row r="17552" spans="3:3" x14ac:dyDescent="0.2">
      <c r="C17552" s="465"/>
    </row>
    <row r="17553" spans="3:3" x14ac:dyDescent="0.2">
      <c r="C17553" s="465"/>
    </row>
    <row r="17554" spans="3:3" x14ac:dyDescent="0.2">
      <c r="C17554" s="465"/>
    </row>
    <row r="17555" spans="3:3" x14ac:dyDescent="0.2">
      <c r="C17555" s="465"/>
    </row>
    <row r="17556" spans="3:3" x14ac:dyDescent="0.2">
      <c r="C17556" s="465"/>
    </row>
    <row r="17557" spans="3:3" x14ac:dyDescent="0.2">
      <c r="C17557" s="465"/>
    </row>
    <row r="17558" spans="3:3" x14ac:dyDescent="0.2">
      <c r="C17558" s="465"/>
    </row>
    <row r="17559" spans="3:3" x14ac:dyDescent="0.2">
      <c r="C17559" s="465"/>
    </row>
    <row r="17560" spans="3:3" x14ac:dyDescent="0.2">
      <c r="C17560" s="465"/>
    </row>
    <row r="17561" spans="3:3" x14ac:dyDescent="0.2">
      <c r="C17561" s="465"/>
    </row>
    <row r="17562" spans="3:3" x14ac:dyDescent="0.2">
      <c r="C17562" s="465"/>
    </row>
    <row r="17563" spans="3:3" x14ac:dyDescent="0.2">
      <c r="C17563" s="465"/>
    </row>
    <row r="17564" spans="3:3" x14ac:dyDescent="0.2">
      <c r="C17564" s="465"/>
    </row>
    <row r="17565" spans="3:3" x14ac:dyDescent="0.2">
      <c r="C17565" s="465"/>
    </row>
    <row r="17566" spans="3:3" x14ac:dyDescent="0.2">
      <c r="C17566" s="465"/>
    </row>
    <row r="17567" spans="3:3" x14ac:dyDescent="0.2">
      <c r="C17567" s="465"/>
    </row>
    <row r="17568" spans="3:3" x14ac:dyDescent="0.2">
      <c r="C17568" s="465"/>
    </row>
    <row r="17569" spans="3:3" x14ac:dyDescent="0.2">
      <c r="C17569" s="465"/>
    </row>
    <row r="17570" spans="3:3" x14ac:dyDescent="0.2">
      <c r="C17570" s="465"/>
    </row>
    <row r="17571" spans="3:3" x14ac:dyDescent="0.2">
      <c r="C17571" s="465"/>
    </row>
    <row r="17572" spans="3:3" x14ac:dyDescent="0.2">
      <c r="C17572" s="465"/>
    </row>
    <row r="17573" spans="3:3" x14ac:dyDescent="0.2">
      <c r="C17573" s="465"/>
    </row>
    <row r="17574" spans="3:3" x14ac:dyDescent="0.2">
      <c r="C17574" s="465"/>
    </row>
    <row r="17575" spans="3:3" x14ac:dyDescent="0.2">
      <c r="C17575" s="465"/>
    </row>
    <row r="17576" spans="3:3" x14ac:dyDescent="0.2">
      <c r="C17576" s="465"/>
    </row>
    <row r="17577" spans="3:3" x14ac:dyDescent="0.2">
      <c r="C17577" s="465"/>
    </row>
    <row r="17578" spans="3:3" x14ac:dyDescent="0.2">
      <c r="C17578" s="465"/>
    </row>
    <row r="17579" spans="3:3" x14ac:dyDescent="0.2">
      <c r="C17579" s="465"/>
    </row>
    <row r="17580" spans="3:3" x14ac:dyDescent="0.2">
      <c r="C17580" s="465"/>
    </row>
    <row r="17581" spans="3:3" x14ac:dyDescent="0.2">
      <c r="C17581" s="465"/>
    </row>
    <row r="17582" spans="3:3" x14ac:dyDescent="0.2">
      <c r="C17582" s="465"/>
    </row>
    <row r="17583" spans="3:3" x14ac:dyDescent="0.2">
      <c r="C17583" s="465"/>
    </row>
    <row r="17584" spans="3:3" x14ac:dyDescent="0.2">
      <c r="C17584" s="465"/>
    </row>
    <row r="17585" spans="3:3" x14ac:dyDescent="0.2">
      <c r="C17585" s="465"/>
    </row>
    <row r="17586" spans="3:3" x14ac:dyDescent="0.2">
      <c r="C17586" s="465"/>
    </row>
    <row r="17587" spans="3:3" x14ac:dyDescent="0.2">
      <c r="C17587" s="465"/>
    </row>
    <row r="17588" spans="3:3" x14ac:dyDescent="0.2">
      <c r="C17588" s="465"/>
    </row>
    <row r="17589" spans="3:3" x14ac:dyDescent="0.2">
      <c r="C17589" s="465"/>
    </row>
    <row r="17590" spans="3:3" x14ac:dyDescent="0.2">
      <c r="C17590" s="465"/>
    </row>
    <row r="17591" spans="3:3" x14ac:dyDescent="0.2">
      <c r="C17591" s="465"/>
    </row>
    <row r="17592" spans="3:3" x14ac:dyDescent="0.2">
      <c r="C17592" s="465"/>
    </row>
    <row r="17593" spans="3:3" x14ac:dyDescent="0.2">
      <c r="C17593" s="465"/>
    </row>
    <row r="17594" spans="3:3" x14ac:dyDescent="0.2">
      <c r="C17594" s="465"/>
    </row>
    <row r="17595" spans="3:3" x14ac:dyDescent="0.2">
      <c r="C17595" s="465"/>
    </row>
    <row r="17596" spans="3:3" x14ac:dyDescent="0.2">
      <c r="C17596" s="465"/>
    </row>
    <row r="17597" spans="3:3" x14ac:dyDescent="0.2">
      <c r="C17597" s="465"/>
    </row>
    <row r="17598" spans="3:3" x14ac:dyDescent="0.2">
      <c r="C17598" s="465"/>
    </row>
    <row r="17599" spans="3:3" x14ac:dyDescent="0.2">
      <c r="C17599" s="465"/>
    </row>
    <row r="17600" spans="3:3" x14ac:dyDescent="0.2">
      <c r="C17600" s="465"/>
    </row>
    <row r="17601" spans="3:3" x14ac:dyDescent="0.2">
      <c r="C17601" s="465"/>
    </row>
    <row r="17602" spans="3:3" x14ac:dyDescent="0.2">
      <c r="C17602" s="465"/>
    </row>
    <row r="17603" spans="3:3" x14ac:dyDescent="0.2">
      <c r="C17603" s="465"/>
    </row>
    <row r="17604" spans="3:3" x14ac:dyDescent="0.2">
      <c r="C17604" s="465"/>
    </row>
    <row r="17605" spans="3:3" x14ac:dyDescent="0.2">
      <c r="C17605" s="465"/>
    </row>
    <row r="17606" spans="3:3" x14ac:dyDescent="0.2">
      <c r="C17606" s="465"/>
    </row>
    <row r="17607" spans="3:3" x14ac:dyDescent="0.2">
      <c r="C17607" s="465"/>
    </row>
    <row r="17608" spans="3:3" x14ac:dyDescent="0.2">
      <c r="C17608" s="465"/>
    </row>
    <row r="17609" spans="3:3" x14ac:dyDescent="0.2">
      <c r="C17609" s="465"/>
    </row>
    <row r="17610" spans="3:3" x14ac:dyDescent="0.2">
      <c r="C17610" s="465"/>
    </row>
    <row r="17611" spans="3:3" x14ac:dyDescent="0.2">
      <c r="C17611" s="465"/>
    </row>
    <row r="17612" spans="3:3" x14ac:dyDescent="0.2">
      <c r="C17612" s="465"/>
    </row>
    <row r="17613" spans="3:3" x14ac:dyDescent="0.2">
      <c r="C17613" s="465"/>
    </row>
    <row r="17614" spans="3:3" x14ac:dyDescent="0.2">
      <c r="C17614" s="465"/>
    </row>
    <row r="17615" spans="3:3" x14ac:dyDescent="0.2">
      <c r="C17615" s="465"/>
    </row>
    <row r="17616" spans="3:3" x14ac:dyDescent="0.2">
      <c r="C17616" s="465"/>
    </row>
    <row r="17617" spans="3:3" x14ac:dyDescent="0.2">
      <c r="C17617" s="465"/>
    </row>
    <row r="17618" spans="3:3" x14ac:dyDescent="0.2">
      <c r="C17618" s="465"/>
    </row>
    <row r="17619" spans="3:3" x14ac:dyDescent="0.2">
      <c r="C17619" s="465"/>
    </row>
    <row r="17620" spans="3:3" x14ac:dyDescent="0.2">
      <c r="C17620" s="465"/>
    </row>
    <row r="17621" spans="3:3" x14ac:dyDescent="0.2">
      <c r="C17621" s="465"/>
    </row>
    <row r="17622" spans="3:3" x14ac:dyDescent="0.2">
      <c r="C17622" s="465"/>
    </row>
    <row r="17623" spans="3:3" x14ac:dyDescent="0.2">
      <c r="C17623" s="465"/>
    </row>
    <row r="17624" spans="3:3" x14ac:dyDescent="0.2">
      <c r="C17624" s="465"/>
    </row>
    <row r="17625" spans="3:3" x14ac:dyDescent="0.2">
      <c r="C17625" s="465"/>
    </row>
    <row r="17626" spans="3:3" x14ac:dyDescent="0.2">
      <c r="C17626" s="465"/>
    </row>
    <row r="17627" spans="3:3" x14ac:dyDescent="0.2">
      <c r="C17627" s="465"/>
    </row>
    <row r="17628" spans="3:3" x14ac:dyDescent="0.2">
      <c r="C17628" s="465"/>
    </row>
    <row r="17629" spans="3:3" x14ac:dyDescent="0.2">
      <c r="C17629" s="465"/>
    </row>
    <row r="17630" spans="3:3" x14ac:dyDescent="0.2">
      <c r="C17630" s="465"/>
    </row>
    <row r="17631" spans="3:3" x14ac:dyDescent="0.2">
      <c r="C17631" s="465"/>
    </row>
    <row r="17632" spans="3:3" x14ac:dyDescent="0.2">
      <c r="C17632" s="465"/>
    </row>
    <row r="17633" spans="3:3" x14ac:dyDescent="0.2">
      <c r="C17633" s="465"/>
    </row>
    <row r="17634" spans="3:3" x14ac:dyDescent="0.2">
      <c r="C17634" s="465"/>
    </row>
    <row r="17635" spans="3:3" x14ac:dyDescent="0.2">
      <c r="C17635" s="465"/>
    </row>
    <row r="17636" spans="3:3" x14ac:dyDescent="0.2">
      <c r="C17636" s="465"/>
    </row>
    <row r="17637" spans="3:3" x14ac:dyDescent="0.2">
      <c r="C17637" s="465"/>
    </row>
    <row r="17638" spans="3:3" x14ac:dyDescent="0.2">
      <c r="C17638" s="465"/>
    </row>
    <row r="17639" spans="3:3" x14ac:dyDescent="0.2">
      <c r="C17639" s="465"/>
    </row>
    <row r="17640" spans="3:3" x14ac:dyDescent="0.2">
      <c r="C17640" s="465"/>
    </row>
    <row r="17641" spans="3:3" x14ac:dyDescent="0.2">
      <c r="C17641" s="465"/>
    </row>
    <row r="17642" spans="3:3" x14ac:dyDescent="0.2">
      <c r="C17642" s="465"/>
    </row>
    <row r="17643" spans="3:3" x14ac:dyDescent="0.2">
      <c r="C17643" s="465"/>
    </row>
    <row r="17644" spans="3:3" x14ac:dyDescent="0.2">
      <c r="C17644" s="465"/>
    </row>
    <row r="17645" spans="3:3" x14ac:dyDescent="0.2">
      <c r="C17645" s="465"/>
    </row>
    <row r="17646" spans="3:3" x14ac:dyDescent="0.2">
      <c r="C17646" s="465"/>
    </row>
    <row r="17647" spans="3:3" x14ac:dyDescent="0.2">
      <c r="C17647" s="465"/>
    </row>
    <row r="17648" spans="3:3" x14ac:dyDescent="0.2">
      <c r="C17648" s="465"/>
    </row>
    <row r="17649" spans="3:3" x14ac:dyDescent="0.2">
      <c r="C17649" s="465"/>
    </row>
    <row r="17650" spans="3:3" x14ac:dyDescent="0.2">
      <c r="C17650" s="465"/>
    </row>
    <row r="17651" spans="3:3" x14ac:dyDescent="0.2">
      <c r="C17651" s="465"/>
    </row>
    <row r="17652" spans="3:3" x14ac:dyDescent="0.2">
      <c r="C17652" s="465"/>
    </row>
    <row r="17653" spans="3:3" x14ac:dyDescent="0.2">
      <c r="C17653" s="465"/>
    </row>
    <row r="17654" spans="3:3" x14ac:dyDescent="0.2">
      <c r="C17654" s="465"/>
    </row>
    <row r="17655" spans="3:3" x14ac:dyDescent="0.2">
      <c r="C17655" s="465"/>
    </row>
    <row r="17656" spans="3:3" x14ac:dyDescent="0.2">
      <c r="C17656" s="465"/>
    </row>
    <row r="17657" spans="3:3" x14ac:dyDescent="0.2">
      <c r="C17657" s="465"/>
    </row>
    <row r="17658" spans="3:3" x14ac:dyDescent="0.2">
      <c r="C17658" s="465"/>
    </row>
    <row r="17659" spans="3:3" x14ac:dyDescent="0.2">
      <c r="C17659" s="465"/>
    </row>
    <row r="17660" spans="3:3" x14ac:dyDescent="0.2">
      <c r="C17660" s="465"/>
    </row>
    <row r="17661" spans="3:3" x14ac:dyDescent="0.2">
      <c r="C17661" s="465"/>
    </row>
    <row r="17662" spans="3:3" x14ac:dyDescent="0.2">
      <c r="C17662" s="465"/>
    </row>
    <row r="17663" spans="3:3" x14ac:dyDescent="0.2">
      <c r="C17663" s="465"/>
    </row>
    <row r="17664" spans="3:3" x14ac:dyDescent="0.2">
      <c r="C17664" s="465"/>
    </row>
    <row r="17665" spans="3:3" x14ac:dyDescent="0.2">
      <c r="C17665" s="465"/>
    </row>
    <row r="17666" spans="3:3" x14ac:dyDescent="0.2">
      <c r="C17666" s="465"/>
    </row>
    <row r="17667" spans="3:3" x14ac:dyDescent="0.2">
      <c r="C17667" s="465"/>
    </row>
    <row r="17668" spans="3:3" x14ac:dyDescent="0.2">
      <c r="C17668" s="465"/>
    </row>
    <row r="17669" spans="3:3" x14ac:dyDescent="0.2">
      <c r="C17669" s="465"/>
    </row>
    <row r="17670" spans="3:3" x14ac:dyDescent="0.2">
      <c r="C17670" s="465"/>
    </row>
    <row r="17671" spans="3:3" x14ac:dyDescent="0.2">
      <c r="C17671" s="465"/>
    </row>
    <row r="17672" spans="3:3" x14ac:dyDescent="0.2">
      <c r="C17672" s="465"/>
    </row>
    <row r="17673" spans="3:3" x14ac:dyDescent="0.2">
      <c r="C17673" s="465"/>
    </row>
    <row r="17674" spans="3:3" x14ac:dyDescent="0.2">
      <c r="C17674" s="465"/>
    </row>
    <row r="17675" spans="3:3" x14ac:dyDescent="0.2">
      <c r="C17675" s="465"/>
    </row>
    <row r="17676" spans="3:3" x14ac:dyDescent="0.2">
      <c r="C17676" s="465"/>
    </row>
    <row r="17677" spans="3:3" x14ac:dyDescent="0.2">
      <c r="C17677" s="465"/>
    </row>
    <row r="17678" spans="3:3" x14ac:dyDescent="0.2">
      <c r="C17678" s="465"/>
    </row>
    <row r="17679" spans="3:3" x14ac:dyDescent="0.2">
      <c r="C17679" s="465"/>
    </row>
    <row r="17680" spans="3:3" x14ac:dyDescent="0.2">
      <c r="C17680" s="465"/>
    </row>
    <row r="17681" spans="3:3" x14ac:dyDescent="0.2">
      <c r="C17681" s="465"/>
    </row>
    <row r="17682" spans="3:3" x14ac:dyDescent="0.2">
      <c r="C17682" s="465"/>
    </row>
    <row r="17683" spans="3:3" x14ac:dyDescent="0.2">
      <c r="C17683" s="465"/>
    </row>
    <row r="17684" spans="3:3" x14ac:dyDescent="0.2">
      <c r="C17684" s="465"/>
    </row>
    <row r="17685" spans="3:3" x14ac:dyDescent="0.2">
      <c r="C17685" s="465"/>
    </row>
    <row r="17686" spans="3:3" x14ac:dyDescent="0.2">
      <c r="C17686" s="465"/>
    </row>
    <row r="17687" spans="3:3" x14ac:dyDescent="0.2">
      <c r="C17687" s="465"/>
    </row>
    <row r="17688" spans="3:3" x14ac:dyDescent="0.2">
      <c r="C17688" s="465"/>
    </row>
    <row r="17689" spans="3:3" x14ac:dyDescent="0.2">
      <c r="C17689" s="465"/>
    </row>
    <row r="17690" spans="3:3" x14ac:dyDescent="0.2">
      <c r="C17690" s="465"/>
    </row>
    <row r="17691" spans="3:3" x14ac:dyDescent="0.2">
      <c r="C17691" s="465"/>
    </row>
    <row r="17692" spans="3:3" x14ac:dyDescent="0.2">
      <c r="C17692" s="465"/>
    </row>
    <row r="17693" spans="3:3" x14ac:dyDescent="0.2">
      <c r="C17693" s="465"/>
    </row>
    <row r="17694" spans="3:3" x14ac:dyDescent="0.2">
      <c r="C17694" s="465"/>
    </row>
    <row r="17695" spans="3:3" x14ac:dyDescent="0.2">
      <c r="C17695" s="465"/>
    </row>
    <row r="17696" spans="3:3" x14ac:dyDescent="0.2">
      <c r="C17696" s="465"/>
    </row>
    <row r="17697" spans="3:3" x14ac:dyDescent="0.2">
      <c r="C17697" s="465"/>
    </row>
    <row r="17698" spans="3:3" x14ac:dyDescent="0.2">
      <c r="C17698" s="465"/>
    </row>
    <row r="17699" spans="3:3" x14ac:dyDescent="0.2">
      <c r="C17699" s="465"/>
    </row>
    <row r="17700" spans="3:3" x14ac:dyDescent="0.2">
      <c r="C17700" s="465"/>
    </row>
    <row r="17701" spans="3:3" x14ac:dyDescent="0.2">
      <c r="C17701" s="465"/>
    </row>
    <row r="17702" spans="3:3" x14ac:dyDescent="0.2">
      <c r="C17702" s="465"/>
    </row>
    <row r="17703" spans="3:3" x14ac:dyDescent="0.2">
      <c r="C17703" s="465"/>
    </row>
    <row r="17704" spans="3:3" x14ac:dyDescent="0.2">
      <c r="C17704" s="465"/>
    </row>
    <row r="17705" spans="3:3" x14ac:dyDescent="0.2">
      <c r="C17705" s="465"/>
    </row>
    <row r="17706" spans="3:3" x14ac:dyDescent="0.2">
      <c r="C17706" s="465"/>
    </row>
    <row r="17707" spans="3:3" x14ac:dyDescent="0.2">
      <c r="C17707" s="465"/>
    </row>
    <row r="17708" spans="3:3" x14ac:dyDescent="0.2">
      <c r="C17708" s="465"/>
    </row>
    <row r="17709" spans="3:3" x14ac:dyDescent="0.2">
      <c r="C17709" s="465"/>
    </row>
    <row r="17710" spans="3:3" x14ac:dyDescent="0.2">
      <c r="C17710" s="465"/>
    </row>
    <row r="17711" spans="3:3" x14ac:dyDescent="0.2">
      <c r="C17711" s="465"/>
    </row>
    <row r="17712" spans="3:3" x14ac:dyDescent="0.2">
      <c r="C17712" s="465"/>
    </row>
    <row r="17713" spans="3:3" x14ac:dyDescent="0.2">
      <c r="C17713" s="465"/>
    </row>
    <row r="17714" spans="3:3" x14ac:dyDescent="0.2">
      <c r="C17714" s="465"/>
    </row>
    <row r="17715" spans="3:3" x14ac:dyDescent="0.2">
      <c r="C17715" s="465"/>
    </row>
    <row r="17716" spans="3:3" x14ac:dyDescent="0.2">
      <c r="C17716" s="465"/>
    </row>
    <row r="17717" spans="3:3" x14ac:dyDescent="0.2">
      <c r="C17717" s="465"/>
    </row>
    <row r="17718" spans="3:3" x14ac:dyDescent="0.2">
      <c r="C17718" s="465"/>
    </row>
    <row r="17719" spans="3:3" x14ac:dyDescent="0.2">
      <c r="C17719" s="465"/>
    </row>
    <row r="17720" spans="3:3" x14ac:dyDescent="0.2">
      <c r="C17720" s="465"/>
    </row>
    <row r="17721" spans="3:3" x14ac:dyDescent="0.2">
      <c r="C17721" s="465"/>
    </row>
    <row r="17722" spans="3:3" x14ac:dyDescent="0.2">
      <c r="C17722" s="465"/>
    </row>
    <row r="17723" spans="3:3" x14ac:dyDescent="0.2">
      <c r="C17723" s="465"/>
    </row>
    <row r="17724" spans="3:3" x14ac:dyDescent="0.2">
      <c r="C17724" s="465"/>
    </row>
    <row r="17725" spans="3:3" x14ac:dyDescent="0.2">
      <c r="C17725" s="465"/>
    </row>
    <row r="17726" spans="3:3" x14ac:dyDescent="0.2">
      <c r="C17726" s="465"/>
    </row>
    <row r="17727" spans="3:3" x14ac:dyDescent="0.2">
      <c r="C17727" s="465"/>
    </row>
    <row r="17728" spans="3:3" x14ac:dyDescent="0.2">
      <c r="C17728" s="465"/>
    </row>
    <row r="17729" spans="3:3" x14ac:dyDescent="0.2">
      <c r="C17729" s="465"/>
    </row>
    <row r="17730" spans="3:3" x14ac:dyDescent="0.2">
      <c r="C17730" s="465"/>
    </row>
    <row r="17731" spans="3:3" x14ac:dyDescent="0.2">
      <c r="C17731" s="465"/>
    </row>
    <row r="17732" spans="3:3" x14ac:dyDescent="0.2">
      <c r="C17732" s="465"/>
    </row>
    <row r="17733" spans="3:3" x14ac:dyDescent="0.2">
      <c r="C17733" s="465"/>
    </row>
    <row r="17734" spans="3:3" x14ac:dyDescent="0.2">
      <c r="C17734" s="465"/>
    </row>
    <row r="17735" spans="3:3" x14ac:dyDescent="0.2">
      <c r="C17735" s="465"/>
    </row>
    <row r="17736" spans="3:3" x14ac:dyDescent="0.2">
      <c r="C17736" s="465"/>
    </row>
    <row r="17737" spans="3:3" x14ac:dyDescent="0.2">
      <c r="C17737" s="465"/>
    </row>
    <row r="17738" spans="3:3" x14ac:dyDescent="0.2">
      <c r="C17738" s="465"/>
    </row>
    <row r="17739" spans="3:3" x14ac:dyDescent="0.2">
      <c r="C17739" s="465"/>
    </row>
    <row r="17740" spans="3:3" x14ac:dyDescent="0.2">
      <c r="C17740" s="465"/>
    </row>
    <row r="17741" spans="3:3" x14ac:dyDescent="0.2">
      <c r="C17741" s="465"/>
    </row>
    <row r="17742" spans="3:3" x14ac:dyDescent="0.2">
      <c r="C17742" s="465"/>
    </row>
    <row r="17743" spans="3:3" x14ac:dyDescent="0.2">
      <c r="C17743" s="465"/>
    </row>
    <row r="17744" spans="3:3" x14ac:dyDescent="0.2">
      <c r="C17744" s="465"/>
    </row>
    <row r="17745" spans="3:3" x14ac:dyDescent="0.2">
      <c r="C17745" s="465"/>
    </row>
    <row r="17746" spans="3:3" x14ac:dyDescent="0.2">
      <c r="C17746" s="465"/>
    </row>
    <row r="17747" spans="3:3" x14ac:dyDescent="0.2">
      <c r="C17747" s="465"/>
    </row>
    <row r="17748" spans="3:3" x14ac:dyDescent="0.2">
      <c r="C17748" s="465"/>
    </row>
    <row r="17749" spans="3:3" x14ac:dyDescent="0.2">
      <c r="C17749" s="465"/>
    </row>
    <row r="17750" spans="3:3" x14ac:dyDescent="0.2">
      <c r="C17750" s="465"/>
    </row>
    <row r="17751" spans="3:3" x14ac:dyDescent="0.2">
      <c r="C17751" s="465"/>
    </row>
    <row r="17752" spans="3:3" x14ac:dyDescent="0.2">
      <c r="C17752" s="465"/>
    </row>
    <row r="17753" spans="3:3" x14ac:dyDescent="0.2">
      <c r="C17753" s="465"/>
    </row>
    <row r="17754" spans="3:3" x14ac:dyDescent="0.2">
      <c r="C17754" s="465"/>
    </row>
    <row r="17755" spans="3:3" x14ac:dyDescent="0.2">
      <c r="C17755" s="465"/>
    </row>
    <row r="17756" spans="3:3" x14ac:dyDescent="0.2">
      <c r="C17756" s="465"/>
    </row>
    <row r="17757" spans="3:3" x14ac:dyDescent="0.2">
      <c r="C17757" s="465"/>
    </row>
    <row r="17758" spans="3:3" x14ac:dyDescent="0.2">
      <c r="C17758" s="465"/>
    </row>
    <row r="17759" spans="3:3" x14ac:dyDescent="0.2">
      <c r="C17759" s="465"/>
    </row>
    <row r="17760" spans="3:3" x14ac:dyDescent="0.2">
      <c r="C17760" s="465"/>
    </row>
    <row r="17761" spans="3:3" x14ac:dyDescent="0.2">
      <c r="C17761" s="465"/>
    </row>
    <row r="17762" spans="3:3" x14ac:dyDescent="0.2">
      <c r="C17762" s="465"/>
    </row>
    <row r="17763" spans="3:3" x14ac:dyDescent="0.2">
      <c r="C17763" s="465"/>
    </row>
    <row r="17764" spans="3:3" x14ac:dyDescent="0.2">
      <c r="C17764" s="465"/>
    </row>
    <row r="17765" spans="3:3" x14ac:dyDescent="0.2">
      <c r="C17765" s="465"/>
    </row>
    <row r="17766" spans="3:3" x14ac:dyDescent="0.2">
      <c r="C17766" s="465"/>
    </row>
    <row r="17767" spans="3:3" x14ac:dyDescent="0.2">
      <c r="C17767" s="465"/>
    </row>
    <row r="17768" spans="3:3" x14ac:dyDescent="0.2">
      <c r="C17768" s="465"/>
    </row>
    <row r="17769" spans="3:3" x14ac:dyDescent="0.2">
      <c r="C17769" s="465"/>
    </row>
    <row r="17770" spans="3:3" x14ac:dyDescent="0.2">
      <c r="C17770" s="465"/>
    </row>
    <row r="17771" spans="3:3" x14ac:dyDescent="0.2">
      <c r="C17771" s="465"/>
    </row>
    <row r="17772" spans="3:3" x14ac:dyDescent="0.2">
      <c r="C17772" s="465"/>
    </row>
    <row r="17773" spans="3:3" x14ac:dyDescent="0.2">
      <c r="C17773" s="465"/>
    </row>
    <row r="17774" spans="3:3" x14ac:dyDescent="0.2">
      <c r="C17774" s="465"/>
    </row>
    <row r="17775" spans="3:3" x14ac:dyDescent="0.2">
      <c r="C17775" s="465"/>
    </row>
    <row r="17776" spans="3:3" x14ac:dyDescent="0.2">
      <c r="C17776" s="465"/>
    </row>
    <row r="17777" spans="3:3" x14ac:dyDescent="0.2">
      <c r="C17777" s="465"/>
    </row>
    <row r="17778" spans="3:3" x14ac:dyDescent="0.2">
      <c r="C17778" s="465"/>
    </row>
    <row r="17779" spans="3:3" x14ac:dyDescent="0.2">
      <c r="C17779" s="465"/>
    </row>
    <row r="17780" spans="3:3" x14ac:dyDescent="0.2">
      <c r="C17780" s="465"/>
    </row>
    <row r="17781" spans="3:3" x14ac:dyDescent="0.2">
      <c r="C17781" s="465"/>
    </row>
    <row r="17782" spans="3:3" x14ac:dyDescent="0.2">
      <c r="C17782" s="465"/>
    </row>
    <row r="17783" spans="3:3" x14ac:dyDescent="0.2">
      <c r="C17783" s="465"/>
    </row>
    <row r="17784" spans="3:3" x14ac:dyDescent="0.2">
      <c r="C17784" s="465"/>
    </row>
    <row r="17785" spans="3:3" x14ac:dyDescent="0.2">
      <c r="C17785" s="465"/>
    </row>
    <row r="17786" spans="3:3" x14ac:dyDescent="0.2">
      <c r="C17786" s="465"/>
    </row>
    <row r="17787" spans="3:3" x14ac:dyDescent="0.2">
      <c r="C17787" s="465"/>
    </row>
    <row r="17788" spans="3:3" x14ac:dyDescent="0.2">
      <c r="C17788" s="465"/>
    </row>
    <row r="17789" spans="3:3" x14ac:dyDescent="0.2">
      <c r="C17789" s="465"/>
    </row>
    <row r="17790" spans="3:3" x14ac:dyDescent="0.2">
      <c r="C17790" s="465"/>
    </row>
    <row r="17791" spans="3:3" x14ac:dyDescent="0.2">
      <c r="C17791" s="465"/>
    </row>
    <row r="17792" spans="3:3" x14ac:dyDescent="0.2">
      <c r="C17792" s="465"/>
    </row>
    <row r="17793" spans="3:3" x14ac:dyDescent="0.2">
      <c r="C17793" s="465"/>
    </row>
    <row r="17794" spans="3:3" x14ac:dyDescent="0.2">
      <c r="C17794" s="465"/>
    </row>
    <row r="17795" spans="3:3" x14ac:dyDescent="0.2">
      <c r="C17795" s="465"/>
    </row>
    <row r="17796" spans="3:3" x14ac:dyDescent="0.2">
      <c r="C17796" s="465"/>
    </row>
    <row r="17797" spans="3:3" x14ac:dyDescent="0.2">
      <c r="C17797" s="465"/>
    </row>
    <row r="17798" spans="3:3" x14ac:dyDescent="0.2">
      <c r="C17798" s="465"/>
    </row>
    <row r="17799" spans="3:3" x14ac:dyDescent="0.2">
      <c r="C17799" s="465"/>
    </row>
    <row r="17800" spans="3:3" x14ac:dyDescent="0.2">
      <c r="C17800" s="465"/>
    </row>
    <row r="17801" spans="3:3" x14ac:dyDescent="0.2">
      <c r="C17801" s="465"/>
    </row>
    <row r="17802" spans="3:3" x14ac:dyDescent="0.2">
      <c r="C17802" s="465"/>
    </row>
    <row r="17803" spans="3:3" x14ac:dyDescent="0.2">
      <c r="C17803" s="465"/>
    </row>
    <row r="17804" spans="3:3" x14ac:dyDescent="0.2">
      <c r="C17804" s="465"/>
    </row>
    <row r="17805" spans="3:3" x14ac:dyDescent="0.2">
      <c r="C17805" s="465"/>
    </row>
    <row r="17806" spans="3:3" x14ac:dyDescent="0.2">
      <c r="C17806" s="465"/>
    </row>
    <row r="17807" spans="3:3" x14ac:dyDescent="0.2">
      <c r="C17807" s="465"/>
    </row>
    <row r="17808" spans="3:3" x14ac:dyDescent="0.2">
      <c r="C17808" s="465"/>
    </row>
    <row r="17809" spans="3:3" x14ac:dyDescent="0.2">
      <c r="C17809" s="465"/>
    </row>
    <row r="17810" spans="3:3" x14ac:dyDescent="0.2">
      <c r="C17810" s="465"/>
    </row>
    <row r="17811" spans="3:3" x14ac:dyDescent="0.2">
      <c r="C17811" s="465"/>
    </row>
    <row r="17812" spans="3:3" x14ac:dyDescent="0.2">
      <c r="C17812" s="465"/>
    </row>
    <row r="17813" spans="3:3" x14ac:dyDescent="0.2">
      <c r="C17813" s="465"/>
    </row>
    <row r="17814" spans="3:3" x14ac:dyDescent="0.2">
      <c r="C17814" s="465"/>
    </row>
    <row r="17815" spans="3:3" x14ac:dyDescent="0.2">
      <c r="C17815" s="465"/>
    </row>
    <row r="17816" spans="3:3" x14ac:dyDescent="0.2">
      <c r="C17816" s="465"/>
    </row>
    <row r="17817" spans="3:3" x14ac:dyDescent="0.2">
      <c r="C17817" s="465"/>
    </row>
    <row r="17818" spans="3:3" x14ac:dyDescent="0.2">
      <c r="C17818" s="465"/>
    </row>
    <row r="17819" spans="3:3" x14ac:dyDescent="0.2">
      <c r="C17819" s="465"/>
    </row>
    <row r="17820" spans="3:3" x14ac:dyDescent="0.2">
      <c r="C17820" s="465"/>
    </row>
    <row r="17821" spans="3:3" x14ac:dyDescent="0.2">
      <c r="C17821" s="465"/>
    </row>
    <row r="17822" spans="3:3" x14ac:dyDescent="0.2">
      <c r="C17822" s="465"/>
    </row>
    <row r="17823" spans="3:3" x14ac:dyDescent="0.2">
      <c r="C17823" s="465"/>
    </row>
    <row r="17824" spans="3:3" x14ac:dyDescent="0.2">
      <c r="C17824" s="465"/>
    </row>
    <row r="17825" spans="3:3" x14ac:dyDescent="0.2">
      <c r="C17825" s="465"/>
    </row>
    <row r="17826" spans="3:3" x14ac:dyDescent="0.2">
      <c r="C17826" s="465"/>
    </row>
    <row r="17827" spans="3:3" x14ac:dyDescent="0.2">
      <c r="C17827" s="465"/>
    </row>
    <row r="17828" spans="3:3" x14ac:dyDescent="0.2">
      <c r="C17828" s="465"/>
    </row>
    <row r="17829" spans="3:3" x14ac:dyDescent="0.2">
      <c r="C17829" s="465"/>
    </row>
    <row r="17830" spans="3:3" x14ac:dyDescent="0.2">
      <c r="C17830" s="465"/>
    </row>
    <row r="17831" spans="3:3" x14ac:dyDescent="0.2">
      <c r="C17831" s="465"/>
    </row>
    <row r="17832" spans="3:3" x14ac:dyDescent="0.2">
      <c r="C17832" s="465"/>
    </row>
    <row r="17833" spans="3:3" x14ac:dyDescent="0.2">
      <c r="C17833" s="465"/>
    </row>
    <row r="17834" spans="3:3" x14ac:dyDescent="0.2">
      <c r="C17834" s="465"/>
    </row>
    <row r="17835" spans="3:3" x14ac:dyDescent="0.2">
      <c r="C17835" s="465"/>
    </row>
    <row r="17836" spans="3:3" x14ac:dyDescent="0.2">
      <c r="C17836" s="465"/>
    </row>
    <row r="17837" spans="3:3" x14ac:dyDescent="0.2">
      <c r="C17837" s="465"/>
    </row>
    <row r="17838" spans="3:3" x14ac:dyDescent="0.2">
      <c r="C17838" s="465"/>
    </row>
    <row r="17839" spans="3:3" x14ac:dyDescent="0.2">
      <c r="C17839" s="465"/>
    </row>
    <row r="17840" spans="3:3" x14ac:dyDescent="0.2">
      <c r="C17840" s="465"/>
    </row>
    <row r="17841" spans="3:3" x14ac:dyDescent="0.2">
      <c r="C17841" s="465"/>
    </row>
    <row r="17842" spans="3:3" x14ac:dyDescent="0.2">
      <c r="C17842" s="465"/>
    </row>
    <row r="17843" spans="3:3" x14ac:dyDescent="0.2">
      <c r="C17843" s="465"/>
    </row>
    <row r="17844" spans="3:3" x14ac:dyDescent="0.2">
      <c r="C17844" s="465"/>
    </row>
    <row r="17845" spans="3:3" x14ac:dyDescent="0.2">
      <c r="C17845" s="465"/>
    </row>
    <row r="17846" spans="3:3" x14ac:dyDescent="0.2">
      <c r="C17846" s="465"/>
    </row>
    <row r="17847" spans="3:3" x14ac:dyDescent="0.2">
      <c r="C17847" s="465"/>
    </row>
    <row r="17848" spans="3:3" x14ac:dyDescent="0.2">
      <c r="C17848" s="465"/>
    </row>
    <row r="17849" spans="3:3" x14ac:dyDescent="0.2">
      <c r="C17849" s="465"/>
    </row>
    <row r="17850" spans="3:3" x14ac:dyDescent="0.2">
      <c r="C17850" s="465"/>
    </row>
    <row r="17851" spans="3:3" x14ac:dyDescent="0.2">
      <c r="C17851" s="465"/>
    </row>
    <row r="17852" spans="3:3" x14ac:dyDescent="0.2">
      <c r="C17852" s="465"/>
    </row>
    <row r="17853" spans="3:3" x14ac:dyDescent="0.2">
      <c r="C17853" s="465"/>
    </row>
    <row r="17854" spans="3:3" x14ac:dyDescent="0.2">
      <c r="C17854" s="465"/>
    </row>
    <row r="17855" spans="3:3" x14ac:dyDescent="0.2">
      <c r="C17855" s="465"/>
    </row>
    <row r="17856" spans="3:3" x14ac:dyDescent="0.2">
      <c r="C17856" s="465"/>
    </row>
    <row r="17857" spans="3:3" x14ac:dyDescent="0.2">
      <c r="C17857" s="465"/>
    </row>
    <row r="17858" spans="3:3" x14ac:dyDescent="0.2">
      <c r="C17858" s="465"/>
    </row>
    <row r="17859" spans="3:3" x14ac:dyDescent="0.2">
      <c r="C17859" s="465"/>
    </row>
    <row r="17860" spans="3:3" x14ac:dyDescent="0.2">
      <c r="C17860" s="465"/>
    </row>
    <row r="17861" spans="3:3" x14ac:dyDescent="0.2">
      <c r="C17861" s="465"/>
    </row>
    <row r="17862" spans="3:3" x14ac:dyDescent="0.2">
      <c r="C17862" s="465"/>
    </row>
    <row r="17863" spans="3:3" x14ac:dyDescent="0.2">
      <c r="C17863" s="465"/>
    </row>
    <row r="17864" spans="3:3" x14ac:dyDescent="0.2">
      <c r="C17864" s="465"/>
    </row>
    <row r="17865" spans="3:3" x14ac:dyDescent="0.2">
      <c r="C17865" s="465"/>
    </row>
    <row r="17866" spans="3:3" x14ac:dyDescent="0.2">
      <c r="C17866" s="465"/>
    </row>
    <row r="17867" spans="3:3" x14ac:dyDescent="0.2">
      <c r="C17867" s="465"/>
    </row>
    <row r="17868" spans="3:3" x14ac:dyDescent="0.2">
      <c r="C17868" s="465"/>
    </row>
    <row r="17869" spans="3:3" x14ac:dyDescent="0.2">
      <c r="C17869" s="465"/>
    </row>
    <row r="17870" spans="3:3" x14ac:dyDescent="0.2">
      <c r="C17870" s="465"/>
    </row>
    <row r="17871" spans="3:3" x14ac:dyDescent="0.2">
      <c r="C17871" s="465"/>
    </row>
    <row r="17872" spans="3:3" x14ac:dyDescent="0.2">
      <c r="C17872" s="465"/>
    </row>
    <row r="17873" spans="3:3" x14ac:dyDescent="0.2">
      <c r="C17873" s="465"/>
    </row>
    <row r="17874" spans="3:3" x14ac:dyDescent="0.2">
      <c r="C17874" s="465"/>
    </row>
    <row r="17875" spans="3:3" x14ac:dyDescent="0.2">
      <c r="C17875" s="465"/>
    </row>
    <row r="17876" spans="3:3" x14ac:dyDescent="0.2">
      <c r="C17876" s="465"/>
    </row>
    <row r="17877" spans="3:3" x14ac:dyDescent="0.2">
      <c r="C17877" s="465"/>
    </row>
    <row r="17878" spans="3:3" x14ac:dyDescent="0.2">
      <c r="C17878" s="465"/>
    </row>
    <row r="17879" spans="3:3" x14ac:dyDescent="0.2">
      <c r="C17879" s="465"/>
    </row>
    <row r="17880" spans="3:3" x14ac:dyDescent="0.2">
      <c r="C17880" s="465"/>
    </row>
    <row r="17881" spans="3:3" x14ac:dyDescent="0.2">
      <c r="C17881" s="465"/>
    </row>
    <row r="17882" spans="3:3" x14ac:dyDescent="0.2">
      <c r="C17882" s="465"/>
    </row>
    <row r="17883" spans="3:3" x14ac:dyDescent="0.2">
      <c r="C17883" s="465"/>
    </row>
    <row r="17884" spans="3:3" x14ac:dyDescent="0.2">
      <c r="C17884" s="465"/>
    </row>
    <row r="17885" spans="3:3" x14ac:dyDescent="0.2">
      <c r="C17885" s="465"/>
    </row>
    <row r="17886" spans="3:3" x14ac:dyDescent="0.2">
      <c r="C17886" s="465"/>
    </row>
    <row r="17887" spans="3:3" x14ac:dyDescent="0.2">
      <c r="C17887" s="465"/>
    </row>
    <row r="17888" spans="3:3" x14ac:dyDescent="0.2">
      <c r="C17888" s="465"/>
    </row>
    <row r="17889" spans="3:3" x14ac:dyDescent="0.2">
      <c r="C17889" s="465"/>
    </row>
    <row r="17890" spans="3:3" x14ac:dyDescent="0.2">
      <c r="C17890" s="465"/>
    </row>
    <row r="17891" spans="3:3" x14ac:dyDescent="0.2">
      <c r="C17891" s="465"/>
    </row>
    <row r="17892" spans="3:3" x14ac:dyDescent="0.2">
      <c r="C17892" s="465"/>
    </row>
    <row r="17893" spans="3:3" x14ac:dyDescent="0.2">
      <c r="C17893" s="465"/>
    </row>
    <row r="17894" spans="3:3" x14ac:dyDescent="0.2">
      <c r="C17894" s="465"/>
    </row>
    <row r="17895" spans="3:3" x14ac:dyDescent="0.2">
      <c r="C17895" s="465"/>
    </row>
    <row r="17896" spans="3:3" x14ac:dyDescent="0.2">
      <c r="C17896" s="465"/>
    </row>
    <row r="17897" spans="3:3" x14ac:dyDescent="0.2">
      <c r="C17897" s="465"/>
    </row>
    <row r="17898" spans="3:3" x14ac:dyDescent="0.2">
      <c r="C17898" s="465"/>
    </row>
    <row r="17899" spans="3:3" x14ac:dyDescent="0.2">
      <c r="C17899" s="465"/>
    </row>
    <row r="17900" spans="3:3" x14ac:dyDescent="0.2">
      <c r="C17900" s="465"/>
    </row>
    <row r="17901" spans="3:3" x14ac:dyDescent="0.2">
      <c r="C17901" s="465"/>
    </row>
    <row r="17902" spans="3:3" x14ac:dyDescent="0.2">
      <c r="C17902" s="465"/>
    </row>
    <row r="17903" spans="3:3" x14ac:dyDescent="0.2">
      <c r="C17903" s="465"/>
    </row>
    <row r="17904" spans="3:3" x14ac:dyDescent="0.2">
      <c r="C17904" s="465"/>
    </row>
    <row r="17905" spans="3:3" x14ac:dyDescent="0.2">
      <c r="C17905" s="465"/>
    </row>
    <row r="17906" spans="3:3" x14ac:dyDescent="0.2">
      <c r="C17906" s="465"/>
    </row>
    <row r="17907" spans="3:3" x14ac:dyDescent="0.2">
      <c r="C17907" s="465"/>
    </row>
    <row r="17908" spans="3:3" x14ac:dyDescent="0.2">
      <c r="C17908" s="465"/>
    </row>
    <row r="17909" spans="3:3" x14ac:dyDescent="0.2">
      <c r="C17909" s="465"/>
    </row>
    <row r="17910" spans="3:3" x14ac:dyDescent="0.2">
      <c r="C17910" s="465"/>
    </row>
    <row r="17911" spans="3:3" x14ac:dyDescent="0.2">
      <c r="C17911" s="465"/>
    </row>
    <row r="17912" spans="3:3" x14ac:dyDescent="0.2">
      <c r="C17912" s="465"/>
    </row>
    <row r="17913" spans="3:3" x14ac:dyDescent="0.2">
      <c r="C17913" s="465"/>
    </row>
    <row r="17914" spans="3:3" x14ac:dyDescent="0.2">
      <c r="C17914" s="465"/>
    </row>
    <row r="17915" spans="3:3" x14ac:dyDescent="0.2">
      <c r="C17915" s="465"/>
    </row>
    <row r="17916" spans="3:3" x14ac:dyDescent="0.2">
      <c r="C17916" s="465"/>
    </row>
    <row r="17917" spans="3:3" x14ac:dyDescent="0.2">
      <c r="C17917" s="465"/>
    </row>
    <row r="17918" spans="3:3" x14ac:dyDescent="0.2">
      <c r="C17918" s="465"/>
    </row>
    <row r="17919" spans="3:3" x14ac:dyDescent="0.2">
      <c r="C17919" s="465"/>
    </row>
    <row r="17920" spans="3:3" x14ac:dyDescent="0.2">
      <c r="C17920" s="465"/>
    </row>
    <row r="17921" spans="3:3" x14ac:dyDescent="0.2">
      <c r="C17921" s="465"/>
    </row>
    <row r="17922" spans="3:3" x14ac:dyDescent="0.2">
      <c r="C17922" s="465"/>
    </row>
    <row r="17923" spans="3:3" x14ac:dyDescent="0.2">
      <c r="C17923" s="465"/>
    </row>
    <row r="17924" spans="3:3" x14ac:dyDescent="0.2">
      <c r="C17924" s="465"/>
    </row>
    <row r="17925" spans="3:3" x14ac:dyDescent="0.2">
      <c r="C17925" s="465"/>
    </row>
    <row r="17926" spans="3:3" x14ac:dyDescent="0.2">
      <c r="C17926" s="465"/>
    </row>
    <row r="17927" spans="3:3" x14ac:dyDescent="0.2">
      <c r="C17927" s="465"/>
    </row>
    <row r="17928" spans="3:3" x14ac:dyDescent="0.2">
      <c r="C17928" s="465"/>
    </row>
    <row r="17929" spans="3:3" x14ac:dyDescent="0.2">
      <c r="C17929" s="465"/>
    </row>
    <row r="17930" spans="3:3" x14ac:dyDescent="0.2">
      <c r="C17930" s="465"/>
    </row>
    <row r="17931" spans="3:3" x14ac:dyDescent="0.2">
      <c r="C17931" s="465"/>
    </row>
    <row r="17932" spans="3:3" x14ac:dyDescent="0.2">
      <c r="C17932" s="465"/>
    </row>
    <row r="17933" spans="3:3" x14ac:dyDescent="0.2">
      <c r="C17933" s="465"/>
    </row>
    <row r="17934" spans="3:3" x14ac:dyDescent="0.2">
      <c r="C17934" s="465"/>
    </row>
    <row r="17935" spans="3:3" x14ac:dyDescent="0.2">
      <c r="C17935" s="465"/>
    </row>
    <row r="17936" spans="3:3" x14ac:dyDescent="0.2">
      <c r="C17936" s="465"/>
    </row>
    <row r="17937" spans="3:3" x14ac:dyDescent="0.2">
      <c r="C17937" s="465"/>
    </row>
    <row r="17938" spans="3:3" x14ac:dyDescent="0.2">
      <c r="C17938" s="465"/>
    </row>
    <row r="17939" spans="3:3" x14ac:dyDescent="0.2">
      <c r="C17939" s="465"/>
    </row>
    <row r="17940" spans="3:3" x14ac:dyDescent="0.2">
      <c r="C17940" s="465"/>
    </row>
    <row r="17941" spans="3:3" x14ac:dyDescent="0.2">
      <c r="C17941" s="465"/>
    </row>
    <row r="17942" spans="3:3" x14ac:dyDescent="0.2">
      <c r="C17942" s="465"/>
    </row>
    <row r="17943" spans="3:3" x14ac:dyDescent="0.2">
      <c r="C17943" s="465"/>
    </row>
    <row r="17944" spans="3:3" x14ac:dyDescent="0.2">
      <c r="C17944" s="465"/>
    </row>
    <row r="17945" spans="3:3" x14ac:dyDescent="0.2">
      <c r="C17945" s="465"/>
    </row>
    <row r="17946" spans="3:3" x14ac:dyDescent="0.2">
      <c r="C17946" s="465"/>
    </row>
    <row r="17947" spans="3:3" x14ac:dyDescent="0.2">
      <c r="C17947" s="465"/>
    </row>
    <row r="17948" spans="3:3" x14ac:dyDescent="0.2">
      <c r="C17948" s="465"/>
    </row>
    <row r="17949" spans="3:3" x14ac:dyDescent="0.2">
      <c r="C17949" s="465"/>
    </row>
    <row r="17950" spans="3:3" x14ac:dyDescent="0.2">
      <c r="C17950" s="465"/>
    </row>
    <row r="17951" spans="3:3" x14ac:dyDescent="0.2">
      <c r="C17951" s="465"/>
    </row>
    <row r="17952" spans="3:3" x14ac:dyDescent="0.2">
      <c r="C17952" s="465"/>
    </row>
    <row r="17953" spans="3:3" x14ac:dyDescent="0.2">
      <c r="C17953" s="465"/>
    </row>
    <row r="17954" spans="3:3" x14ac:dyDescent="0.2">
      <c r="C17954" s="465"/>
    </row>
    <row r="17955" spans="3:3" x14ac:dyDescent="0.2">
      <c r="C17955" s="465"/>
    </row>
    <row r="17956" spans="3:3" x14ac:dyDescent="0.2">
      <c r="C17956" s="465"/>
    </row>
    <row r="17957" spans="3:3" x14ac:dyDescent="0.2">
      <c r="C17957" s="465"/>
    </row>
    <row r="17958" spans="3:3" x14ac:dyDescent="0.2">
      <c r="C17958" s="465"/>
    </row>
    <row r="17959" spans="3:3" x14ac:dyDescent="0.2">
      <c r="C17959" s="465"/>
    </row>
    <row r="17960" spans="3:3" x14ac:dyDescent="0.2">
      <c r="C17960" s="465"/>
    </row>
    <row r="17961" spans="3:3" x14ac:dyDescent="0.2">
      <c r="C17961" s="465"/>
    </row>
    <row r="17962" spans="3:3" x14ac:dyDescent="0.2">
      <c r="C17962" s="465"/>
    </row>
    <row r="17963" spans="3:3" x14ac:dyDescent="0.2">
      <c r="C17963" s="465"/>
    </row>
    <row r="17964" spans="3:3" x14ac:dyDescent="0.2">
      <c r="C17964" s="465"/>
    </row>
    <row r="17965" spans="3:3" x14ac:dyDescent="0.2">
      <c r="C17965" s="465"/>
    </row>
    <row r="17966" spans="3:3" x14ac:dyDescent="0.2">
      <c r="C17966" s="465"/>
    </row>
    <row r="17967" spans="3:3" x14ac:dyDescent="0.2">
      <c r="C17967" s="465"/>
    </row>
    <row r="17968" spans="3:3" x14ac:dyDescent="0.2">
      <c r="C17968" s="465"/>
    </row>
    <row r="17969" spans="3:3" x14ac:dyDescent="0.2">
      <c r="C17969" s="465"/>
    </row>
    <row r="17970" spans="3:3" x14ac:dyDescent="0.2">
      <c r="C17970" s="465"/>
    </row>
    <row r="17971" spans="3:3" x14ac:dyDescent="0.2">
      <c r="C17971" s="465"/>
    </row>
    <row r="17972" spans="3:3" x14ac:dyDescent="0.2">
      <c r="C17972" s="465"/>
    </row>
    <row r="17973" spans="3:3" x14ac:dyDescent="0.2">
      <c r="C17973" s="465"/>
    </row>
    <row r="17974" spans="3:3" x14ac:dyDescent="0.2">
      <c r="C17974" s="465"/>
    </row>
    <row r="17975" spans="3:3" x14ac:dyDescent="0.2">
      <c r="C17975" s="465"/>
    </row>
    <row r="17976" spans="3:3" x14ac:dyDescent="0.2">
      <c r="C17976" s="465"/>
    </row>
    <row r="17977" spans="3:3" x14ac:dyDescent="0.2">
      <c r="C17977" s="465"/>
    </row>
    <row r="17978" spans="3:3" x14ac:dyDescent="0.2">
      <c r="C17978" s="465"/>
    </row>
    <row r="17979" spans="3:3" x14ac:dyDescent="0.2">
      <c r="C17979" s="465"/>
    </row>
    <row r="17980" spans="3:3" x14ac:dyDescent="0.2">
      <c r="C17980" s="465"/>
    </row>
    <row r="17981" spans="3:3" x14ac:dyDescent="0.2">
      <c r="C17981" s="465"/>
    </row>
    <row r="17982" spans="3:3" x14ac:dyDescent="0.2">
      <c r="C17982" s="465"/>
    </row>
    <row r="17983" spans="3:3" x14ac:dyDescent="0.2">
      <c r="C17983" s="465"/>
    </row>
    <row r="17984" spans="3:3" x14ac:dyDescent="0.2">
      <c r="C17984" s="465"/>
    </row>
    <row r="17985" spans="3:3" x14ac:dyDescent="0.2">
      <c r="C17985" s="465"/>
    </row>
    <row r="17986" spans="3:3" x14ac:dyDescent="0.2">
      <c r="C17986" s="465"/>
    </row>
    <row r="17987" spans="3:3" x14ac:dyDescent="0.2">
      <c r="C17987" s="465"/>
    </row>
    <row r="17988" spans="3:3" x14ac:dyDescent="0.2">
      <c r="C17988" s="465"/>
    </row>
    <row r="17989" spans="3:3" x14ac:dyDescent="0.2">
      <c r="C17989" s="465"/>
    </row>
    <row r="17990" spans="3:3" x14ac:dyDescent="0.2">
      <c r="C17990" s="465"/>
    </row>
    <row r="17991" spans="3:3" x14ac:dyDescent="0.2">
      <c r="C17991" s="465"/>
    </row>
    <row r="17992" spans="3:3" x14ac:dyDescent="0.2">
      <c r="C17992" s="465"/>
    </row>
    <row r="17993" spans="3:3" x14ac:dyDescent="0.2">
      <c r="C17993" s="465"/>
    </row>
    <row r="17994" spans="3:3" x14ac:dyDescent="0.2">
      <c r="C17994" s="465"/>
    </row>
    <row r="17995" spans="3:3" x14ac:dyDescent="0.2">
      <c r="C17995" s="465"/>
    </row>
    <row r="17996" spans="3:3" x14ac:dyDescent="0.2">
      <c r="C17996" s="465"/>
    </row>
    <row r="17997" spans="3:3" x14ac:dyDescent="0.2">
      <c r="C17997" s="465"/>
    </row>
    <row r="17998" spans="3:3" x14ac:dyDescent="0.2">
      <c r="C17998" s="465"/>
    </row>
    <row r="17999" spans="3:3" x14ac:dyDescent="0.2">
      <c r="C17999" s="465"/>
    </row>
    <row r="18000" spans="3:3" x14ac:dyDescent="0.2">
      <c r="C18000" s="465"/>
    </row>
    <row r="18001" spans="3:3" x14ac:dyDescent="0.2">
      <c r="C18001" s="465"/>
    </row>
    <row r="18002" spans="3:3" x14ac:dyDescent="0.2">
      <c r="C18002" s="465"/>
    </row>
    <row r="18003" spans="3:3" x14ac:dyDescent="0.2">
      <c r="C18003" s="465"/>
    </row>
    <row r="18004" spans="3:3" x14ac:dyDescent="0.2">
      <c r="C18004" s="465"/>
    </row>
    <row r="18005" spans="3:3" x14ac:dyDescent="0.2">
      <c r="C18005" s="465"/>
    </row>
    <row r="18006" spans="3:3" x14ac:dyDescent="0.2">
      <c r="C18006" s="465"/>
    </row>
    <row r="18007" spans="3:3" x14ac:dyDescent="0.2">
      <c r="C18007" s="465"/>
    </row>
    <row r="18008" spans="3:3" x14ac:dyDescent="0.2">
      <c r="C18008" s="465"/>
    </row>
    <row r="18009" spans="3:3" x14ac:dyDescent="0.2">
      <c r="C18009" s="465"/>
    </row>
    <row r="18010" spans="3:3" x14ac:dyDescent="0.2">
      <c r="C18010" s="465"/>
    </row>
    <row r="18011" spans="3:3" x14ac:dyDescent="0.2">
      <c r="C18011" s="465"/>
    </row>
    <row r="18012" spans="3:3" x14ac:dyDescent="0.2">
      <c r="C18012" s="465"/>
    </row>
    <row r="18013" spans="3:3" x14ac:dyDescent="0.2">
      <c r="C18013" s="465"/>
    </row>
    <row r="18014" spans="3:3" x14ac:dyDescent="0.2">
      <c r="C18014" s="465"/>
    </row>
    <row r="18015" spans="3:3" x14ac:dyDescent="0.2">
      <c r="C18015" s="465"/>
    </row>
    <row r="18016" spans="3:3" x14ac:dyDescent="0.2">
      <c r="C18016" s="465"/>
    </row>
    <row r="18017" spans="3:3" x14ac:dyDescent="0.2">
      <c r="C18017" s="465"/>
    </row>
    <row r="18018" spans="3:3" x14ac:dyDescent="0.2">
      <c r="C18018" s="465"/>
    </row>
    <row r="18019" spans="3:3" x14ac:dyDescent="0.2">
      <c r="C18019" s="465"/>
    </row>
    <row r="18020" spans="3:3" x14ac:dyDescent="0.2">
      <c r="C18020" s="465"/>
    </row>
    <row r="18021" spans="3:3" x14ac:dyDescent="0.2">
      <c r="C18021" s="465"/>
    </row>
    <row r="18022" spans="3:3" x14ac:dyDescent="0.2">
      <c r="C18022" s="465"/>
    </row>
    <row r="18023" spans="3:3" x14ac:dyDescent="0.2">
      <c r="C18023" s="465"/>
    </row>
    <row r="18024" spans="3:3" x14ac:dyDescent="0.2">
      <c r="C18024" s="465"/>
    </row>
    <row r="18025" spans="3:3" x14ac:dyDescent="0.2">
      <c r="C18025" s="465"/>
    </row>
    <row r="18026" spans="3:3" x14ac:dyDescent="0.2">
      <c r="C18026" s="465"/>
    </row>
    <row r="18027" spans="3:3" x14ac:dyDescent="0.2">
      <c r="C18027" s="465"/>
    </row>
    <row r="18028" spans="3:3" x14ac:dyDescent="0.2">
      <c r="C18028" s="465"/>
    </row>
    <row r="18029" spans="3:3" x14ac:dyDescent="0.2">
      <c r="C18029" s="465"/>
    </row>
    <row r="18030" spans="3:3" x14ac:dyDescent="0.2">
      <c r="C18030" s="465"/>
    </row>
    <row r="18031" spans="3:3" x14ac:dyDescent="0.2">
      <c r="C18031" s="465"/>
    </row>
    <row r="18032" spans="3:3" x14ac:dyDescent="0.2">
      <c r="C18032" s="465"/>
    </row>
    <row r="18033" spans="3:3" x14ac:dyDescent="0.2">
      <c r="C18033" s="465"/>
    </row>
    <row r="18034" spans="3:3" x14ac:dyDescent="0.2">
      <c r="C18034" s="465"/>
    </row>
    <row r="18035" spans="3:3" x14ac:dyDescent="0.2">
      <c r="C18035" s="465"/>
    </row>
    <row r="18036" spans="3:3" x14ac:dyDescent="0.2">
      <c r="C18036" s="465"/>
    </row>
    <row r="18037" spans="3:3" x14ac:dyDescent="0.2">
      <c r="C18037" s="465"/>
    </row>
    <row r="18038" spans="3:3" x14ac:dyDescent="0.2">
      <c r="C18038" s="465"/>
    </row>
    <row r="18039" spans="3:3" x14ac:dyDescent="0.2">
      <c r="C18039" s="465"/>
    </row>
    <row r="18040" spans="3:3" x14ac:dyDescent="0.2">
      <c r="C18040" s="465"/>
    </row>
    <row r="18041" spans="3:3" x14ac:dyDescent="0.2">
      <c r="C18041" s="465"/>
    </row>
    <row r="18042" spans="3:3" x14ac:dyDescent="0.2">
      <c r="C18042" s="465"/>
    </row>
    <row r="18043" spans="3:3" x14ac:dyDescent="0.2">
      <c r="C18043" s="465"/>
    </row>
    <row r="18044" spans="3:3" x14ac:dyDescent="0.2">
      <c r="C18044" s="465"/>
    </row>
    <row r="18045" spans="3:3" x14ac:dyDescent="0.2">
      <c r="C18045" s="465"/>
    </row>
    <row r="18046" spans="3:3" x14ac:dyDescent="0.2">
      <c r="C18046" s="465"/>
    </row>
    <row r="18047" spans="3:3" x14ac:dyDescent="0.2">
      <c r="C18047" s="465"/>
    </row>
    <row r="18048" spans="3:3" x14ac:dyDescent="0.2">
      <c r="C18048" s="465"/>
    </row>
    <row r="18049" spans="3:3" x14ac:dyDescent="0.2">
      <c r="C18049" s="465"/>
    </row>
    <row r="18050" spans="3:3" x14ac:dyDescent="0.2">
      <c r="C18050" s="465"/>
    </row>
    <row r="18051" spans="3:3" x14ac:dyDescent="0.2">
      <c r="C18051" s="465"/>
    </row>
    <row r="18052" spans="3:3" x14ac:dyDescent="0.2">
      <c r="C18052" s="465"/>
    </row>
    <row r="18053" spans="3:3" x14ac:dyDescent="0.2">
      <c r="C18053" s="465"/>
    </row>
    <row r="18054" spans="3:3" x14ac:dyDescent="0.2">
      <c r="C18054" s="465"/>
    </row>
    <row r="18055" spans="3:3" x14ac:dyDescent="0.2">
      <c r="C18055" s="465"/>
    </row>
    <row r="18056" spans="3:3" x14ac:dyDescent="0.2">
      <c r="C18056" s="465"/>
    </row>
    <row r="18057" spans="3:3" x14ac:dyDescent="0.2">
      <c r="C18057" s="465"/>
    </row>
    <row r="18058" spans="3:3" x14ac:dyDescent="0.2">
      <c r="C18058" s="465"/>
    </row>
    <row r="18059" spans="3:3" x14ac:dyDescent="0.2">
      <c r="C18059" s="465"/>
    </row>
    <row r="18060" spans="3:3" x14ac:dyDescent="0.2">
      <c r="C18060" s="465"/>
    </row>
    <row r="18061" spans="3:3" x14ac:dyDescent="0.2">
      <c r="C18061" s="465"/>
    </row>
    <row r="18062" spans="3:3" x14ac:dyDescent="0.2">
      <c r="C18062" s="465"/>
    </row>
    <row r="18063" spans="3:3" x14ac:dyDescent="0.2">
      <c r="C18063" s="465"/>
    </row>
    <row r="18064" spans="3:3" x14ac:dyDescent="0.2">
      <c r="C18064" s="465"/>
    </row>
    <row r="18065" spans="3:3" x14ac:dyDescent="0.2">
      <c r="C18065" s="465"/>
    </row>
    <row r="18066" spans="3:3" x14ac:dyDescent="0.2">
      <c r="C18066" s="465"/>
    </row>
    <row r="18067" spans="3:3" x14ac:dyDescent="0.2">
      <c r="C18067" s="465"/>
    </row>
    <row r="18068" spans="3:3" x14ac:dyDescent="0.2">
      <c r="C18068" s="465"/>
    </row>
    <row r="18069" spans="3:3" x14ac:dyDescent="0.2">
      <c r="C18069" s="465"/>
    </row>
    <row r="18070" spans="3:3" x14ac:dyDescent="0.2">
      <c r="C18070" s="465"/>
    </row>
    <row r="18071" spans="3:3" x14ac:dyDescent="0.2">
      <c r="C18071" s="465"/>
    </row>
    <row r="18072" spans="3:3" x14ac:dyDescent="0.2">
      <c r="C18072" s="465"/>
    </row>
    <row r="18073" spans="3:3" x14ac:dyDescent="0.2">
      <c r="C18073" s="465"/>
    </row>
    <row r="18074" spans="3:3" x14ac:dyDescent="0.2">
      <c r="C18074" s="465"/>
    </row>
    <row r="18075" spans="3:3" x14ac:dyDescent="0.2">
      <c r="C18075" s="465"/>
    </row>
    <row r="18076" spans="3:3" x14ac:dyDescent="0.2">
      <c r="C18076" s="465"/>
    </row>
    <row r="18077" spans="3:3" x14ac:dyDescent="0.2">
      <c r="C18077" s="465"/>
    </row>
    <row r="18078" spans="3:3" x14ac:dyDescent="0.2">
      <c r="C18078" s="465"/>
    </row>
    <row r="18079" spans="3:3" x14ac:dyDescent="0.2">
      <c r="C18079" s="465"/>
    </row>
    <row r="18080" spans="3:3" x14ac:dyDescent="0.2">
      <c r="C18080" s="465"/>
    </row>
    <row r="18081" spans="3:3" x14ac:dyDescent="0.2">
      <c r="C18081" s="465"/>
    </row>
    <row r="18082" spans="3:3" x14ac:dyDescent="0.2">
      <c r="C18082" s="465"/>
    </row>
    <row r="18083" spans="3:3" x14ac:dyDescent="0.2">
      <c r="C18083" s="465"/>
    </row>
    <row r="18084" spans="3:3" x14ac:dyDescent="0.2">
      <c r="C18084" s="465"/>
    </row>
    <row r="18085" spans="3:3" x14ac:dyDescent="0.2">
      <c r="C18085" s="465"/>
    </row>
    <row r="18086" spans="3:3" x14ac:dyDescent="0.2">
      <c r="C18086" s="465"/>
    </row>
    <row r="18087" spans="3:3" x14ac:dyDescent="0.2">
      <c r="C18087" s="465"/>
    </row>
    <row r="18088" spans="3:3" x14ac:dyDescent="0.2">
      <c r="C18088" s="465"/>
    </row>
    <row r="18089" spans="3:3" x14ac:dyDescent="0.2">
      <c r="C18089" s="465"/>
    </row>
    <row r="18090" spans="3:3" x14ac:dyDescent="0.2">
      <c r="C18090" s="465"/>
    </row>
    <row r="18091" spans="3:3" x14ac:dyDescent="0.2">
      <c r="C18091" s="465"/>
    </row>
    <row r="18092" spans="3:3" x14ac:dyDescent="0.2">
      <c r="C18092" s="465"/>
    </row>
    <row r="18093" spans="3:3" x14ac:dyDescent="0.2">
      <c r="C18093" s="465"/>
    </row>
    <row r="18094" spans="3:3" x14ac:dyDescent="0.2">
      <c r="C18094" s="465"/>
    </row>
    <row r="18095" spans="3:3" x14ac:dyDescent="0.2">
      <c r="C18095" s="465"/>
    </row>
    <row r="18096" spans="3:3" x14ac:dyDescent="0.2">
      <c r="C18096" s="465"/>
    </row>
    <row r="18097" spans="3:3" x14ac:dyDescent="0.2">
      <c r="C18097" s="465"/>
    </row>
    <row r="18098" spans="3:3" x14ac:dyDescent="0.2">
      <c r="C18098" s="465"/>
    </row>
    <row r="18099" spans="3:3" x14ac:dyDescent="0.2">
      <c r="C18099" s="465"/>
    </row>
    <row r="18100" spans="3:3" x14ac:dyDescent="0.2">
      <c r="C18100" s="465"/>
    </row>
    <row r="18101" spans="3:3" x14ac:dyDescent="0.2">
      <c r="C18101" s="465"/>
    </row>
    <row r="18102" spans="3:3" x14ac:dyDescent="0.2">
      <c r="C18102" s="465"/>
    </row>
    <row r="18103" spans="3:3" x14ac:dyDescent="0.2">
      <c r="C18103" s="465"/>
    </row>
    <row r="18104" spans="3:3" x14ac:dyDescent="0.2">
      <c r="C18104" s="465"/>
    </row>
    <row r="18105" spans="3:3" x14ac:dyDescent="0.2">
      <c r="C18105" s="465"/>
    </row>
    <row r="18106" spans="3:3" x14ac:dyDescent="0.2">
      <c r="C18106" s="465"/>
    </row>
    <row r="18107" spans="3:3" x14ac:dyDescent="0.2">
      <c r="C18107" s="465"/>
    </row>
    <row r="18108" spans="3:3" x14ac:dyDescent="0.2">
      <c r="C18108" s="465"/>
    </row>
    <row r="18109" spans="3:3" x14ac:dyDescent="0.2">
      <c r="C18109" s="465"/>
    </row>
    <row r="18110" spans="3:3" x14ac:dyDescent="0.2">
      <c r="C18110" s="465"/>
    </row>
    <row r="18111" spans="3:3" x14ac:dyDescent="0.2">
      <c r="C18111" s="465"/>
    </row>
    <row r="18112" spans="3:3" x14ac:dyDescent="0.2">
      <c r="C18112" s="465"/>
    </row>
    <row r="18113" spans="3:3" x14ac:dyDescent="0.2">
      <c r="C18113" s="465"/>
    </row>
    <row r="18114" spans="3:3" x14ac:dyDescent="0.2">
      <c r="C18114" s="465"/>
    </row>
    <row r="18115" spans="3:3" x14ac:dyDescent="0.2">
      <c r="C18115" s="465"/>
    </row>
    <row r="18116" spans="3:3" x14ac:dyDescent="0.2">
      <c r="C18116" s="465"/>
    </row>
    <row r="18117" spans="3:3" x14ac:dyDescent="0.2">
      <c r="C18117" s="465"/>
    </row>
    <row r="18118" spans="3:3" x14ac:dyDescent="0.2">
      <c r="C18118" s="465"/>
    </row>
    <row r="18119" spans="3:3" x14ac:dyDescent="0.2">
      <c r="C18119" s="465"/>
    </row>
    <row r="18120" spans="3:3" x14ac:dyDescent="0.2">
      <c r="C18120" s="465"/>
    </row>
    <row r="18121" spans="3:3" x14ac:dyDescent="0.2">
      <c r="C18121" s="465"/>
    </row>
    <row r="18122" spans="3:3" x14ac:dyDescent="0.2">
      <c r="C18122" s="465"/>
    </row>
    <row r="18123" spans="3:3" x14ac:dyDescent="0.2">
      <c r="C18123" s="465"/>
    </row>
    <row r="18124" spans="3:3" x14ac:dyDescent="0.2">
      <c r="C18124" s="465"/>
    </row>
    <row r="18125" spans="3:3" x14ac:dyDescent="0.2">
      <c r="C18125" s="465"/>
    </row>
    <row r="18126" spans="3:3" x14ac:dyDescent="0.2">
      <c r="C18126" s="465"/>
    </row>
    <row r="18127" spans="3:3" x14ac:dyDescent="0.2">
      <c r="C18127" s="465"/>
    </row>
    <row r="18128" spans="3:3" x14ac:dyDescent="0.2">
      <c r="C18128" s="465"/>
    </row>
    <row r="18129" spans="3:3" x14ac:dyDescent="0.2">
      <c r="C18129" s="465"/>
    </row>
    <row r="18130" spans="3:3" x14ac:dyDescent="0.2">
      <c r="C18130" s="465"/>
    </row>
    <row r="18131" spans="3:3" x14ac:dyDescent="0.2">
      <c r="C18131" s="465"/>
    </row>
    <row r="18132" spans="3:3" x14ac:dyDescent="0.2">
      <c r="C18132" s="465"/>
    </row>
    <row r="18133" spans="3:3" x14ac:dyDescent="0.2">
      <c r="C18133" s="465"/>
    </row>
    <row r="18134" spans="3:3" x14ac:dyDescent="0.2">
      <c r="C18134" s="465"/>
    </row>
    <row r="18135" spans="3:3" x14ac:dyDescent="0.2">
      <c r="C18135" s="465"/>
    </row>
    <row r="18136" spans="3:3" x14ac:dyDescent="0.2">
      <c r="C18136" s="465"/>
    </row>
    <row r="18137" spans="3:3" x14ac:dyDescent="0.2">
      <c r="C18137" s="465"/>
    </row>
    <row r="18138" spans="3:3" x14ac:dyDescent="0.2">
      <c r="C18138" s="465"/>
    </row>
    <row r="18139" spans="3:3" x14ac:dyDescent="0.2">
      <c r="C18139" s="465"/>
    </row>
    <row r="18140" spans="3:3" x14ac:dyDescent="0.2">
      <c r="C18140" s="465"/>
    </row>
    <row r="18141" spans="3:3" x14ac:dyDescent="0.2">
      <c r="C18141" s="465"/>
    </row>
    <row r="18142" spans="3:3" x14ac:dyDescent="0.2">
      <c r="C18142" s="465"/>
    </row>
    <row r="18143" spans="3:3" x14ac:dyDescent="0.2">
      <c r="C18143" s="465"/>
    </row>
    <row r="18144" spans="3:3" x14ac:dyDescent="0.2">
      <c r="C18144" s="465"/>
    </row>
    <row r="18145" spans="3:3" x14ac:dyDescent="0.2">
      <c r="C18145" s="465"/>
    </row>
    <row r="18146" spans="3:3" x14ac:dyDescent="0.2">
      <c r="C18146" s="465"/>
    </row>
    <row r="18147" spans="3:3" x14ac:dyDescent="0.2">
      <c r="C18147" s="465"/>
    </row>
    <row r="18148" spans="3:3" x14ac:dyDescent="0.2">
      <c r="C18148" s="465"/>
    </row>
    <row r="18149" spans="3:3" x14ac:dyDescent="0.2">
      <c r="C18149" s="465"/>
    </row>
    <row r="18150" spans="3:3" x14ac:dyDescent="0.2">
      <c r="C18150" s="465"/>
    </row>
    <row r="18151" spans="3:3" x14ac:dyDescent="0.2">
      <c r="C18151" s="465"/>
    </row>
    <row r="18152" spans="3:3" x14ac:dyDescent="0.2">
      <c r="C18152" s="465"/>
    </row>
    <row r="18153" spans="3:3" x14ac:dyDescent="0.2">
      <c r="C18153" s="465"/>
    </row>
    <row r="18154" spans="3:3" x14ac:dyDescent="0.2">
      <c r="C18154" s="465"/>
    </row>
    <row r="18155" spans="3:3" x14ac:dyDescent="0.2">
      <c r="C18155" s="465"/>
    </row>
    <row r="18156" spans="3:3" x14ac:dyDescent="0.2">
      <c r="C18156" s="465"/>
    </row>
    <row r="18157" spans="3:3" x14ac:dyDescent="0.2">
      <c r="C18157" s="465"/>
    </row>
    <row r="18158" spans="3:3" x14ac:dyDescent="0.2">
      <c r="C18158" s="465"/>
    </row>
    <row r="18159" spans="3:3" x14ac:dyDescent="0.2">
      <c r="C18159" s="465"/>
    </row>
    <row r="18160" spans="3:3" x14ac:dyDescent="0.2">
      <c r="C18160" s="465"/>
    </row>
    <row r="18161" spans="3:3" x14ac:dyDescent="0.2">
      <c r="C18161" s="465"/>
    </row>
    <row r="18162" spans="3:3" x14ac:dyDescent="0.2">
      <c r="C18162" s="465"/>
    </row>
    <row r="18163" spans="3:3" x14ac:dyDescent="0.2">
      <c r="C18163" s="465"/>
    </row>
    <row r="18164" spans="3:3" x14ac:dyDescent="0.2">
      <c r="C18164" s="465"/>
    </row>
    <row r="18165" spans="3:3" x14ac:dyDescent="0.2">
      <c r="C18165" s="465"/>
    </row>
    <row r="18166" spans="3:3" x14ac:dyDescent="0.2">
      <c r="C18166" s="465"/>
    </row>
    <row r="18167" spans="3:3" x14ac:dyDescent="0.2">
      <c r="C18167" s="465"/>
    </row>
    <row r="18168" spans="3:3" x14ac:dyDescent="0.2">
      <c r="C18168" s="465"/>
    </row>
    <row r="18169" spans="3:3" x14ac:dyDescent="0.2">
      <c r="C18169" s="465"/>
    </row>
    <row r="18170" spans="3:3" x14ac:dyDescent="0.2">
      <c r="C18170" s="465"/>
    </row>
    <row r="18171" spans="3:3" x14ac:dyDescent="0.2">
      <c r="C18171" s="465"/>
    </row>
    <row r="18172" spans="3:3" x14ac:dyDescent="0.2">
      <c r="C18172" s="465"/>
    </row>
    <row r="18173" spans="3:3" x14ac:dyDescent="0.2">
      <c r="C18173" s="465"/>
    </row>
    <row r="18174" spans="3:3" x14ac:dyDescent="0.2">
      <c r="C18174" s="465"/>
    </row>
    <row r="18175" spans="3:3" x14ac:dyDescent="0.2">
      <c r="C18175" s="465"/>
    </row>
    <row r="18176" spans="3:3" x14ac:dyDescent="0.2">
      <c r="C18176" s="465"/>
    </row>
    <row r="18177" spans="3:3" x14ac:dyDescent="0.2">
      <c r="C18177" s="465"/>
    </row>
    <row r="18178" spans="3:3" x14ac:dyDescent="0.2">
      <c r="C18178" s="465"/>
    </row>
    <row r="18179" spans="3:3" x14ac:dyDescent="0.2">
      <c r="C18179" s="465"/>
    </row>
    <row r="18180" spans="3:3" x14ac:dyDescent="0.2">
      <c r="C18180" s="465"/>
    </row>
    <row r="18181" spans="3:3" x14ac:dyDescent="0.2">
      <c r="C18181" s="465"/>
    </row>
    <row r="18182" spans="3:3" x14ac:dyDescent="0.2">
      <c r="C18182" s="465"/>
    </row>
    <row r="18183" spans="3:3" x14ac:dyDescent="0.2">
      <c r="C18183" s="465"/>
    </row>
    <row r="18184" spans="3:3" x14ac:dyDescent="0.2">
      <c r="C18184" s="465"/>
    </row>
    <row r="18185" spans="3:3" x14ac:dyDescent="0.2">
      <c r="C18185" s="465"/>
    </row>
    <row r="18186" spans="3:3" x14ac:dyDescent="0.2">
      <c r="C18186" s="465"/>
    </row>
    <row r="18187" spans="3:3" x14ac:dyDescent="0.2">
      <c r="C18187" s="465"/>
    </row>
    <row r="18188" spans="3:3" x14ac:dyDescent="0.2">
      <c r="C18188" s="465"/>
    </row>
    <row r="18189" spans="3:3" x14ac:dyDescent="0.2">
      <c r="C18189" s="465"/>
    </row>
    <row r="18190" spans="3:3" x14ac:dyDescent="0.2">
      <c r="C18190" s="465"/>
    </row>
    <row r="18191" spans="3:3" x14ac:dyDescent="0.2">
      <c r="C18191" s="465"/>
    </row>
    <row r="18192" spans="3:3" x14ac:dyDescent="0.2">
      <c r="C18192" s="465"/>
    </row>
    <row r="18193" spans="3:3" x14ac:dyDescent="0.2">
      <c r="C18193" s="465"/>
    </row>
    <row r="18194" spans="3:3" x14ac:dyDescent="0.2">
      <c r="C18194" s="465"/>
    </row>
    <row r="18195" spans="3:3" x14ac:dyDescent="0.2">
      <c r="C18195" s="465"/>
    </row>
    <row r="18196" spans="3:3" x14ac:dyDescent="0.2">
      <c r="C18196" s="465"/>
    </row>
    <row r="18197" spans="3:3" x14ac:dyDescent="0.2">
      <c r="C18197" s="465"/>
    </row>
    <row r="18198" spans="3:3" x14ac:dyDescent="0.2">
      <c r="C18198" s="465"/>
    </row>
    <row r="18199" spans="3:3" x14ac:dyDescent="0.2">
      <c r="C18199" s="465"/>
    </row>
    <row r="18200" spans="3:3" x14ac:dyDescent="0.2">
      <c r="C18200" s="465"/>
    </row>
    <row r="18201" spans="3:3" x14ac:dyDescent="0.2">
      <c r="C18201" s="465"/>
    </row>
    <row r="18202" spans="3:3" x14ac:dyDescent="0.2">
      <c r="C18202" s="465"/>
    </row>
    <row r="18203" spans="3:3" x14ac:dyDescent="0.2">
      <c r="C18203" s="465"/>
    </row>
    <row r="18204" spans="3:3" x14ac:dyDescent="0.2">
      <c r="C18204" s="465"/>
    </row>
    <row r="18205" spans="3:3" x14ac:dyDescent="0.2">
      <c r="C18205" s="465"/>
    </row>
    <row r="18206" spans="3:3" x14ac:dyDescent="0.2">
      <c r="C18206" s="465"/>
    </row>
    <row r="18207" spans="3:3" x14ac:dyDescent="0.2">
      <c r="C18207" s="465"/>
    </row>
    <row r="18208" spans="3:3" x14ac:dyDescent="0.2">
      <c r="C18208" s="465"/>
    </row>
    <row r="18209" spans="3:3" x14ac:dyDescent="0.2">
      <c r="C18209" s="465"/>
    </row>
    <row r="18210" spans="3:3" x14ac:dyDescent="0.2">
      <c r="C18210" s="465"/>
    </row>
    <row r="18211" spans="3:3" x14ac:dyDescent="0.2">
      <c r="C18211" s="465"/>
    </row>
    <row r="18212" spans="3:3" x14ac:dyDescent="0.2">
      <c r="C18212" s="465"/>
    </row>
    <row r="18213" spans="3:3" x14ac:dyDescent="0.2">
      <c r="C18213" s="465"/>
    </row>
    <row r="18214" spans="3:3" x14ac:dyDescent="0.2">
      <c r="C18214" s="465"/>
    </row>
    <row r="18215" spans="3:3" x14ac:dyDescent="0.2">
      <c r="C18215" s="465"/>
    </row>
    <row r="18216" spans="3:3" x14ac:dyDescent="0.2">
      <c r="C18216" s="465"/>
    </row>
    <row r="18217" spans="3:3" x14ac:dyDescent="0.2">
      <c r="C18217" s="465"/>
    </row>
    <row r="18218" spans="3:3" x14ac:dyDescent="0.2">
      <c r="C18218" s="465"/>
    </row>
    <row r="18219" spans="3:3" x14ac:dyDescent="0.2">
      <c r="C18219" s="465"/>
    </row>
    <row r="18220" spans="3:3" x14ac:dyDescent="0.2">
      <c r="C18220" s="465"/>
    </row>
    <row r="18221" spans="3:3" x14ac:dyDescent="0.2">
      <c r="C18221" s="465"/>
    </row>
    <row r="18222" spans="3:3" x14ac:dyDescent="0.2">
      <c r="C18222" s="465"/>
    </row>
    <row r="18223" spans="3:3" x14ac:dyDescent="0.2">
      <c r="C18223" s="465"/>
    </row>
    <row r="18224" spans="3:3" x14ac:dyDescent="0.2">
      <c r="C18224" s="465"/>
    </row>
    <row r="18225" spans="3:3" x14ac:dyDescent="0.2">
      <c r="C18225" s="465"/>
    </row>
    <row r="18226" spans="3:3" x14ac:dyDescent="0.2">
      <c r="C18226" s="465"/>
    </row>
    <row r="18227" spans="3:3" x14ac:dyDescent="0.2">
      <c r="C18227" s="465"/>
    </row>
    <row r="18228" spans="3:3" x14ac:dyDescent="0.2">
      <c r="C18228" s="465"/>
    </row>
    <row r="18229" spans="3:3" x14ac:dyDescent="0.2">
      <c r="C18229" s="465"/>
    </row>
    <row r="18230" spans="3:3" x14ac:dyDescent="0.2">
      <c r="C18230" s="465"/>
    </row>
    <row r="18231" spans="3:3" x14ac:dyDescent="0.2">
      <c r="C18231" s="465"/>
    </row>
    <row r="18232" spans="3:3" x14ac:dyDescent="0.2">
      <c r="C18232" s="465"/>
    </row>
    <row r="18233" spans="3:3" x14ac:dyDescent="0.2">
      <c r="C18233" s="465"/>
    </row>
    <row r="18234" spans="3:3" x14ac:dyDescent="0.2">
      <c r="C18234" s="465"/>
    </row>
    <row r="18235" spans="3:3" x14ac:dyDescent="0.2">
      <c r="C18235" s="465"/>
    </row>
    <row r="18236" spans="3:3" x14ac:dyDescent="0.2">
      <c r="C18236" s="465"/>
    </row>
    <row r="18237" spans="3:3" x14ac:dyDescent="0.2">
      <c r="C18237" s="465"/>
    </row>
    <row r="18238" spans="3:3" x14ac:dyDescent="0.2">
      <c r="C18238" s="465"/>
    </row>
    <row r="18239" spans="3:3" x14ac:dyDescent="0.2">
      <c r="C18239" s="465"/>
    </row>
    <row r="18240" spans="3:3" x14ac:dyDescent="0.2">
      <c r="C18240" s="465"/>
    </row>
    <row r="18241" spans="3:3" x14ac:dyDescent="0.2">
      <c r="C18241" s="465"/>
    </row>
    <row r="18242" spans="3:3" x14ac:dyDescent="0.2">
      <c r="C18242" s="465"/>
    </row>
    <row r="18243" spans="3:3" x14ac:dyDescent="0.2">
      <c r="C18243" s="465"/>
    </row>
    <row r="18244" spans="3:3" x14ac:dyDescent="0.2">
      <c r="C18244" s="465"/>
    </row>
    <row r="18245" spans="3:3" x14ac:dyDescent="0.2">
      <c r="C18245" s="465"/>
    </row>
    <row r="18246" spans="3:3" x14ac:dyDescent="0.2">
      <c r="C18246" s="465"/>
    </row>
    <row r="18247" spans="3:3" x14ac:dyDescent="0.2">
      <c r="C18247" s="465"/>
    </row>
    <row r="18248" spans="3:3" x14ac:dyDescent="0.2">
      <c r="C18248" s="465"/>
    </row>
    <row r="18249" spans="3:3" x14ac:dyDescent="0.2">
      <c r="C18249" s="465"/>
    </row>
    <row r="18250" spans="3:3" x14ac:dyDescent="0.2">
      <c r="C18250" s="465"/>
    </row>
    <row r="18251" spans="3:3" x14ac:dyDescent="0.2">
      <c r="C18251" s="465"/>
    </row>
    <row r="18252" spans="3:3" x14ac:dyDescent="0.2">
      <c r="C18252" s="465"/>
    </row>
    <row r="18253" spans="3:3" x14ac:dyDescent="0.2">
      <c r="C18253" s="465"/>
    </row>
    <row r="18254" spans="3:3" x14ac:dyDescent="0.2">
      <c r="C18254" s="465"/>
    </row>
    <row r="18255" spans="3:3" x14ac:dyDescent="0.2">
      <c r="C18255" s="465"/>
    </row>
    <row r="18256" spans="3:3" x14ac:dyDescent="0.2">
      <c r="C18256" s="465"/>
    </row>
    <row r="18257" spans="3:3" x14ac:dyDescent="0.2">
      <c r="C18257" s="465"/>
    </row>
    <row r="18258" spans="3:3" x14ac:dyDescent="0.2">
      <c r="C18258" s="465"/>
    </row>
    <row r="18259" spans="3:3" x14ac:dyDescent="0.2">
      <c r="C18259" s="465"/>
    </row>
    <row r="18260" spans="3:3" x14ac:dyDescent="0.2">
      <c r="C18260" s="465"/>
    </row>
    <row r="18261" spans="3:3" x14ac:dyDescent="0.2">
      <c r="C18261" s="465"/>
    </row>
    <row r="18262" spans="3:3" x14ac:dyDescent="0.2">
      <c r="C18262" s="465"/>
    </row>
    <row r="18263" spans="3:3" x14ac:dyDescent="0.2">
      <c r="C18263" s="465"/>
    </row>
    <row r="18264" spans="3:3" x14ac:dyDescent="0.2">
      <c r="C18264" s="465"/>
    </row>
    <row r="18265" spans="3:3" x14ac:dyDescent="0.2">
      <c r="C18265" s="465"/>
    </row>
    <row r="18266" spans="3:3" x14ac:dyDescent="0.2">
      <c r="C18266" s="465"/>
    </row>
    <row r="18267" spans="3:3" x14ac:dyDescent="0.2">
      <c r="C18267" s="465"/>
    </row>
    <row r="18268" spans="3:3" x14ac:dyDescent="0.2">
      <c r="C18268" s="465"/>
    </row>
    <row r="18269" spans="3:3" x14ac:dyDescent="0.2">
      <c r="C18269" s="465"/>
    </row>
    <row r="18270" spans="3:3" x14ac:dyDescent="0.2">
      <c r="C18270" s="465"/>
    </row>
    <row r="18271" spans="3:3" x14ac:dyDescent="0.2">
      <c r="C18271" s="465"/>
    </row>
    <row r="18272" spans="3:3" x14ac:dyDescent="0.2">
      <c r="C18272" s="465"/>
    </row>
    <row r="18273" spans="3:3" x14ac:dyDescent="0.2">
      <c r="C18273" s="465"/>
    </row>
    <row r="18274" spans="3:3" x14ac:dyDescent="0.2">
      <c r="C18274" s="465"/>
    </row>
    <row r="18275" spans="3:3" x14ac:dyDescent="0.2">
      <c r="C18275" s="465"/>
    </row>
    <row r="18276" spans="3:3" x14ac:dyDescent="0.2">
      <c r="C18276" s="465"/>
    </row>
    <row r="18277" spans="3:3" x14ac:dyDescent="0.2">
      <c r="C18277" s="465"/>
    </row>
    <row r="18278" spans="3:3" x14ac:dyDescent="0.2">
      <c r="C18278" s="465"/>
    </row>
    <row r="18279" spans="3:3" x14ac:dyDescent="0.2">
      <c r="C18279" s="465"/>
    </row>
    <row r="18280" spans="3:3" x14ac:dyDescent="0.2">
      <c r="C18280" s="465"/>
    </row>
    <row r="18281" spans="3:3" x14ac:dyDescent="0.2">
      <c r="C18281" s="465"/>
    </row>
    <row r="18282" spans="3:3" x14ac:dyDescent="0.2">
      <c r="C18282" s="465"/>
    </row>
    <row r="18283" spans="3:3" x14ac:dyDescent="0.2">
      <c r="C18283" s="465"/>
    </row>
    <row r="18284" spans="3:3" x14ac:dyDescent="0.2">
      <c r="C18284" s="465"/>
    </row>
    <row r="18285" spans="3:3" x14ac:dyDescent="0.2">
      <c r="C18285" s="465"/>
    </row>
    <row r="18286" spans="3:3" x14ac:dyDescent="0.2">
      <c r="C18286" s="465"/>
    </row>
    <row r="18287" spans="3:3" x14ac:dyDescent="0.2">
      <c r="C18287" s="465"/>
    </row>
    <row r="18288" spans="3:3" x14ac:dyDescent="0.2">
      <c r="C18288" s="465"/>
    </row>
    <row r="18289" spans="3:3" x14ac:dyDescent="0.2">
      <c r="C18289" s="465"/>
    </row>
    <row r="18290" spans="3:3" x14ac:dyDescent="0.2">
      <c r="C18290" s="465"/>
    </row>
    <row r="18291" spans="3:3" x14ac:dyDescent="0.2">
      <c r="C18291" s="465"/>
    </row>
    <row r="18292" spans="3:3" x14ac:dyDescent="0.2">
      <c r="C18292" s="465"/>
    </row>
    <row r="18293" spans="3:3" x14ac:dyDescent="0.2">
      <c r="C18293" s="465"/>
    </row>
    <row r="18294" spans="3:3" x14ac:dyDescent="0.2">
      <c r="C18294" s="465"/>
    </row>
    <row r="18295" spans="3:3" x14ac:dyDescent="0.2">
      <c r="C18295" s="465"/>
    </row>
    <row r="18296" spans="3:3" x14ac:dyDescent="0.2">
      <c r="C18296" s="465"/>
    </row>
    <row r="18297" spans="3:3" x14ac:dyDescent="0.2">
      <c r="C18297" s="465"/>
    </row>
    <row r="18298" spans="3:3" x14ac:dyDescent="0.2">
      <c r="C18298" s="465"/>
    </row>
    <row r="18299" spans="3:3" x14ac:dyDescent="0.2">
      <c r="C18299" s="465"/>
    </row>
    <row r="18300" spans="3:3" x14ac:dyDescent="0.2">
      <c r="C18300" s="465"/>
    </row>
    <row r="18301" spans="3:3" x14ac:dyDescent="0.2">
      <c r="C18301" s="465"/>
    </row>
    <row r="18302" spans="3:3" x14ac:dyDescent="0.2">
      <c r="C18302" s="465"/>
    </row>
    <row r="18303" spans="3:3" x14ac:dyDescent="0.2">
      <c r="C18303" s="465"/>
    </row>
    <row r="18304" spans="3:3" x14ac:dyDescent="0.2">
      <c r="C18304" s="465"/>
    </row>
    <row r="18305" spans="3:3" x14ac:dyDescent="0.2">
      <c r="C18305" s="465"/>
    </row>
    <row r="18306" spans="3:3" x14ac:dyDescent="0.2">
      <c r="C18306" s="465"/>
    </row>
    <row r="18307" spans="3:3" x14ac:dyDescent="0.2">
      <c r="C18307" s="465"/>
    </row>
    <row r="18308" spans="3:3" x14ac:dyDescent="0.2">
      <c r="C18308" s="465"/>
    </row>
    <row r="18309" spans="3:3" x14ac:dyDescent="0.2">
      <c r="C18309" s="465"/>
    </row>
    <row r="18310" spans="3:3" x14ac:dyDescent="0.2">
      <c r="C18310" s="465"/>
    </row>
    <row r="18311" spans="3:3" x14ac:dyDescent="0.2">
      <c r="C18311" s="465"/>
    </row>
    <row r="18312" spans="3:3" x14ac:dyDescent="0.2">
      <c r="C18312" s="465"/>
    </row>
    <row r="18313" spans="3:3" x14ac:dyDescent="0.2">
      <c r="C18313" s="465"/>
    </row>
    <row r="18314" spans="3:3" x14ac:dyDescent="0.2">
      <c r="C18314" s="465"/>
    </row>
    <row r="18315" spans="3:3" x14ac:dyDescent="0.2">
      <c r="C18315" s="465"/>
    </row>
    <row r="18316" spans="3:3" x14ac:dyDescent="0.2">
      <c r="C18316" s="465"/>
    </row>
    <row r="18317" spans="3:3" x14ac:dyDescent="0.2">
      <c r="C18317" s="465"/>
    </row>
    <row r="18318" spans="3:3" x14ac:dyDescent="0.2">
      <c r="C18318" s="465"/>
    </row>
    <row r="18319" spans="3:3" x14ac:dyDescent="0.2">
      <c r="C18319" s="465"/>
    </row>
    <row r="18320" spans="3:3" x14ac:dyDescent="0.2">
      <c r="C18320" s="465"/>
    </row>
    <row r="18321" spans="3:3" x14ac:dyDescent="0.2">
      <c r="C18321" s="465"/>
    </row>
    <row r="18322" spans="3:3" x14ac:dyDescent="0.2">
      <c r="C18322" s="465"/>
    </row>
    <row r="18323" spans="3:3" x14ac:dyDescent="0.2">
      <c r="C18323" s="465"/>
    </row>
    <row r="18324" spans="3:3" x14ac:dyDescent="0.2">
      <c r="C18324" s="465"/>
    </row>
    <row r="18325" spans="3:3" x14ac:dyDescent="0.2">
      <c r="C18325" s="465"/>
    </row>
    <row r="18326" spans="3:3" x14ac:dyDescent="0.2">
      <c r="C18326" s="465"/>
    </row>
    <row r="18327" spans="3:3" x14ac:dyDescent="0.2">
      <c r="C18327" s="465"/>
    </row>
    <row r="18328" spans="3:3" x14ac:dyDescent="0.2">
      <c r="C18328" s="465"/>
    </row>
    <row r="18329" spans="3:3" x14ac:dyDescent="0.2">
      <c r="C18329" s="465"/>
    </row>
    <row r="18330" spans="3:3" x14ac:dyDescent="0.2">
      <c r="C18330" s="465"/>
    </row>
    <row r="18331" spans="3:3" x14ac:dyDescent="0.2">
      <c r="C18331" s="465"/>
    </row>
    <row r="18332" spans="3:3" x14ac:dyDescent="0.2">
      <c r="C18332" s="465"/>
    </row>
    <row r="18333" spans="3:3" x14ac:dyDescent="0.2">
      <c r="C18333" s="465"/>
    </row>
    <row r="18334" spans="3:3" x14ac:dyDescent="0.2">
      <c r="C18334" s="465"/>
    </row>
    <row r="18335" spans="3:3" x14ac:dyDescent="0.2">
      <c r="C18335" s="465"/>
    </row>
    <row r="18336" spans="3:3" x14ac:dyDescent="0.2">
      <c r="C18336" s="465"/>
    </row>
    <row r="18337" spans="3:3" x14ac:dyDescent="0.2">
      <c r="C18337" s="465"/>
    </row>
    <row r="18338" spans="3:3" x14ac:dyDescent="0.2">
      <c r="C18338" s="465"/>
    </row>
    <row r="18339" spans="3:3" x14ac:dyDescent="0.2">
      <c r="C18339" s="465"/>
    </row>
    <row r="18340" spans="3:3" x14ac:dyDescent="0.2">
      <c r="C18340" s="465"/>
    </row>
    <row r="18341" spans="3:3" x14ac:dyDescent="0.2">
      <c r="C18341" s="465"/>
    </row>
    <row r="18342" spans="3:3" x14ac:dyDescent="0.2">
      <c r="C18342" s="465"/>
    </row>
    <row r="18343" spans="3:3" x14ac:dyDescent="0.2">
      <c r="C18343" s="465"/>
    </row>
    <row r="18344" spans="3:3" x14ac:dyDescent="0.2">
      <c r="C18344" s="465"/>
    </row>
    <row r="18345" spans="3:3" x14ac:dyDescent="0.2">
      <c r="C18345" s="465"/>
    </row>
    <row r="18346" spans="3:3" x14ac:dyDescent="0.2">
      <c r="C18346" s="465"/>
    </row>
    <row r="18347" spans="3:3" x14ac:dyDescent="0.2">
      <c r="C18347" s="465"/>
    </row>
    <row r="18348" spans="3:3" x14ac:dyDescent="0.2">
      <c r="C18348" s="465"/>
    </row>
    <row r="18349" spans="3:3" x14ac:dyDescent="0.2">
      <c r="C18349" s="465"/>
    </row>
    <row r="18350" spans="3:3" x14ac:dyDescent="0.2">
      <c r="C18350" s="465"/>
    </row>
    <row r="18351" spans="3:3" x14ac:dyDescent="0.2">
      <c r="C18351" s="465"/>
    </row>
    <row r="18352" spans="3:3" x14ac:dyDescent="0.2">
      <c r="C18352" s="465"/>
    </row>
    <row r="18353" spans="3:3" x14ac:dyDescent="0.2">
      <c r="C18353" s="465"/>
    </row>
    <row r="18354" spans="3:3" x14ac:dyDescent="0.2">
      <c r="C18354" s="465"/>
    </row>
    <row r="18355" spans="3:3" x14ac:dyDescent="0.2">
      <c r="C18355" s="465"/>
    </row>
    <row r="18356" spans="3:3" x14ac:dyDescent="0.2">
      <c r="C18356" s="465"/>
    </row>
    <row r="18357" spans="3:3" x14ac:dyDescent="0.2">
      <c r="C18357" s="465"/>
    </row>
    <row r="18358" spans="3:3" x14ac:dyDescent="0.2">
      <c r="C18358" s="465"/>
    </row>
    <row r="18359" spans="3:3" x14ac:dyDescent="0.2">
      <c r="C18359" s="465"/>
    </row>
    <row r="18360" spans="3:3" x14ac:dyDescent="0.2">
      <c r="C18360" s="465"/>
    </row>
    <row r="18361" spans="3:3" x14ac:dyDescent="0.2">
      <c r="C18361" s="465"/>
    </row>
    <row r="18362" spans="3:3" x14ac:dyDescent="0.2">
      <c r="C18362" s="465"/>
    </row>
    <row r="18363" spans="3:3" x14ac:dyDescent="0.2">
      <c r="C18363" s="465"/>
    </row>
    <row r="18364" spans="3:3" x14ac:dyDescent="0.2">
      <c r="C18364" s="465"/>
    </row>
    <row r="18365" spans="3:3" x14ac:dyDescent="0.2">
      <c r="C18365" s="465"/>
    </row>
    <row r="18366" spans="3:3" x14ac:dyDescent="0.2">
      <c r="C18366" s="465"/>
    </row>
    <row r="18367" spans="3:3" x14ac:dyDescent="0.2">
      <c r="C18367" s="465"/>
    </row>
    <row r="18368" spans="3:3" x14ac:dyDescent="0.2">
      <c r="C18368" s="465"/>
    </row>
    <row r="18369" spans="3:3" x14ac:dyDescent="0.2">
      <c r="C18369" s="465"/>
    </row>
    <row r="18370" spans="3:3" x14ac:dyDescent="0.2">
      <c r="C18370" s="465"/>
    </row>
    <row r="18371" spans="3:3" x14ac:dyDescent="0.2">
      <c r="C18371" s="465"/>
    </row>
    <row r="18372" spans="3:3" x14ac:dyDescent="0.2">
      <c r="C18372" s="465"/>
    </row>
    <row r="18373" spans="3:3" x14ac:dyDescent="0.2">
      <c r="C18373" s="465"/>
    </row>
    <row r="18374" spans="3:3" x14ac:dyDescent="0.2">
      <c r="C18374" s="465"/>
    </row>
    <row r="18375" spans="3:3" x14ac:dyDescent="0.2">
      <c r="C18375" s="465"/>
    </row>
    <row r="18376" spans="3:3" x14ac:dyDescent="0.2">
      <c r="C18376" s="465"/>
    </row>
    <row r="18377" spans="3:3" x14ac:dyDescent="0.2">
      <c r="C18377" s="465"/>
    </row>
    <row r="18378" spans="3:3" x14ac:dyDescent="0.2">
      <c r="C18378" s="465"/>
    </row>
    <row r="18379" spans="3:3" x14ac:dyDescent="0.2">
      <c r="C18379" s="465"/>
    </row>
    <row r="18380" spans="3:3" x14ac:dyDescent="0.2">
      <c r="C18380" s="465"/>
    </row>
    <row r="18381" spans="3:3" x14ac:dyDescent="0.2">
      <c r="C18381" s="465"/>
    </row>
    <row r="18382" spans="3:3" x14ac:dyDescent="0.2">
      <c r="C18382" s="465"/>
    </row>
    <row r="18383" spans="3:3" x14ac:dyDescent="0.2">
      <c r="C18383" s="465"/>
    </row>
    <row r="18384" spans="3:3" x14ac:dyDescent="0.2">
      <c r="C18384" s="465"/>
    </row>
    <row r="18385" spans="3:3" x14ac:dyDescent="0.2">
      <c r="C18385" s="465"/>
    </row>
    <row r="18386" spans="3:3" x14ac:dyDescent="0.2">
      <c r="C18386" s="465"/>
    </row>
    <row r="18387" spans="3:3" x14ac:dyDescent="0.2">
      <c r="C18387" s="465"/>
    </row>
    <row r="18388" spans="3:3" x14ac:dyDescent="0.2">
      <c r="C18388" s="465"/>
    </row>
    <row r="18389" spans="3:3" x14ac:dyDescent="0.2">
      <c r="C18389" s="465"/>
    </row>
    <row r="18390" spans="3:3" x14ac:dyDescent="0.2">
      <c r="C18390" s="465"/>
    </row>
    <row r="18391" spans="3:3" x14ac:dyDescent="0.2">
      <c r="C18391" s="465"/>
    </row>
    <row r="18392" spans="3:3" x14ac:dyDescent="0.2">
      <c r="C18392" s="465"/>
    </row>
    <row r="18393" spans="3:3" x14ac:dyDescent="0.2">
      <c r="C18393" s="465"/>
    </row>
    <row r="18394" spans="3:3" x14ac:dyDescent="0.2">
      <c r="C18394" s="465"/>
    </row>
    <row r="18395" spans="3:3" x14ac:dyDescent="0.2">
      <c r="C18395" s="465"/>
    </row>
    <row r="18396" spans="3:3" x14ac:dyDescent="0.2">
      <c r="C18396" s="465"/>
    </row>
    <row r="18397" spans="3:3" x14ac:dyDescent="0.2">
      <c r="C18397" s="465"/>
    </row>
    <row r="18398" spans="3:3" x14ac:dyDescent="0.2">
      <c r="C18398" s="465"/>
    </row>
    <row r="18399" spans="3:3" x14ac:dyDescent="0.2">
      <c r="C18399" s="465"/>
    </row>
    <row r="18400" spans="3:3" x14ac:dyDescent="0.2">
      <c r="C18400" s="465"/>
    </row>
    <row r="18401" spans="3:3" x14ac:dyDescent="0.2">
      <c r="C18401" s="465"/>
    </row>
    <row r="18402" spans="3:3" x14ac:dyDescent="0.2">
      <c r="C18402" s="465"/>
    </row>
    <row r="18403" spans="3:3" x14ac:dyDescent="0.2">
      <c r="C18403" s="465"/>
    </row>
    <row r="18404" spans="3:3" x14ac:dyDescent="0.2">
      <c r="C18404" s="465"/>
    </row>
    <row r="18405" spans="3:3" x14ac:dyDescent="0.2">
      <c r="C18405" s="465"/>
    </row>
    <row r="18406" spans="3:3" x14ac:dyDescent="0.2">
      <c r="C18406" s="465"/>
    </row>
    <row r="18407" spans="3:3" x14ac:dyDescent="0.2">
      <c r="C18407" s="465"/>
    </row>
    <row r="18408" spans="3:3" x14ac:dyDescent="0.2">
      <c r="C18408" s="465"/>
    </row>
    <row r="18409" spans="3:3" x14ac:dyDescent="0.2">
      <c r="C18409" s="465"/>
    </row>
    <row r="18410" spans="3:3" x14ac:dyDescent="0.2">
      <c r="C18410" s="465"/>
    </row>
    <row r="18411" spans="3:3" x14ac:dyDescent="0.2">
      <c r="C18411" s="465"/>
    </row>
    <row r="18412" spans="3:3" x14ac:dyDescent="0.2">
      <c r="C18412" s="465"/>
    </row>
    <row r="18413" spans="3:3" x14ac:dyDescent="0.2">
      <c r="C18413" s="465"/>
    </row>
    <row r="18414" spans="3:3" x14ac:dyDescent="0.2">
      <c r="C18414" s="465"/>
    </row>
    <row r="18415" spans="3:3" x14ac:dyDescent="0.2">
      <c r="C18415" s="465"/>
    </row>
    <row r="18416" spans="3:3" x14ac:dyDescent="0.2">
      <c r="C18416" s="465"/>
    </row>
    <row r="18417" spans="3:3" x14ac:dyDescent="0.2">
      <c r="C18417" s="465"/>
    </row>
    <row r="18418" spans="3:3" x14ac:dyDescent="0.2">
      <c r="C18418" s="465"/>
    </row>
    <row r="18419" spans="3:3" x14ac:dyDescent="0.2">
      <c r="C18419" s="465"/>
    </row>
    <row r="18420" spans="3:3" x14ac:dyDescent="0.2">
      <c r="C18420" s="465"/>
    </row>
    <row r="18421" spans="3:3" x14ac:dyDescent="0.2">
      <c r="C18421" s="465"/>
    </row>
    <row r="18422" spans="3:3" x14ac:dyDescent="0.2">
      <c r="C18422" s="465"/>
    </row>
    <row r="18423" spans="3:3" x14ac:dyDescent="0.2">
      <c r="C18423" s="465"/>
    </row>
    <row r="18424" spans="3:3" x14ac:dyDescent="0.2">
      <c r="C18424" s="465"/>
    </row>
    <row r="18425" spans="3:3" x14ac:dyDescent="0.2">
      <c r="C18425" s="465"/>
    </row>
    <row r="18426" spans="3:3" x14ac:dyDescent="0.2">
      <c r="C18426" s="465"/>
    </row>
    <row r="18427" spans="3:3" x14ac:dyDescent="0.2">
      <c r="C18427" s="465"/>
    </row>
    <row r="18428" spans="3:3" x14ac:dyDescent="0.2">
      <c r="C18428" s="465"/>
    </row>
    <row r="18429" spans="3:3" x14ac:dyDescent="0.2">
      <c r="C18429" s="465"/>
    </row>
    <row r="18430" spans="3:3" x14ac:dyDescent="0.2">
      <c r="C18430" s="465"/>
    </row>
    <row r="18431" spans="3:3" x14ac:dyDescent="0.2">
      <c r="C18431" s="465"/>
    </row>
    <row r="18432" spans="3:3" x14ac:dyDescent="0.2">
      <c r="C18432" s="465"/>
    </row>
    <row r="18433" spans="3:3" x14ac:dyDescent="0.2">
      <c r="C18433" s="465"/>
    </row>
    <row r="18434" spans="3:3" x14ac:dyDescent="0.2">
      <c r="C18434" s="465"/>
    </row>
    <row r="18435" spans="3:3" x14ac:dyDescent="0.2">
      <c r="C18435" s="465"/>
    </row>
    <row r="18436" spans="3:3" x14ac:dyDescent="0.2">
      <c r="C18436" s="465"/>
    </row>
    <row r="18437" spans="3:3" x14ac:dyDescent="0.2">
      <c r="C18437" s="465"/>
    </row>
    <row r="18438" spans="3:3" x14ac:dyDescent="0.2">
      <c r="C18438" s="465"/>
    </row>
    <row r="18439" spans="3:3" x14ac:dyDescent="0.2">
      <c r="C18439" s="465"/>
    </row>
    <row r="18440" spans="3:3" x14ac:dyDescent="0.2">
      <c r="C18440" s="465"/>
    </row>
    <row r="18441" spans="3:3" x14ac:dyDescent="0.2">
      <c r="C18441" s="465"/>
    </row>
    <row r="18442" spans="3:3" x14ac:dyDescent="0.2">
      <c r="C18442" s="465"/>
    </row>
    <row r="18443" spans="3:3" x14ac:dyDescent="0.2">
      <c r="C18443" s="465"/>
    </row>
    <row r="18444" spans="3:3" x14ac:dyDescent="0.2">
      <c r="C18444" s="465"/>
    </row>
    <row r="18445" spans="3:3" x14ac:dyDescent="0.2">
      <c r="C18445" s="465"/>
    </row>
    <row r="18446" spans="3:3" x14ac:dyDescent="0.2">
      <c r="C18446" s="465"/>
    </row>
    <row r="18447" spans="3:3" x14ac:dyDescent="0.2">
      <c r="C18447" s="465"/>
    </row>
    <row r="18448" spans="3:3" x14ac:dyDescent="0.2">
      <c r="C18448" s="465"/>
    </row>
    <row r="18449" spans="3:3" x14ac:dyDescent="0.2">
      <c r="C18449" s="465"/>
    </row>
    <row r="18450" spans="3:3" x14ac:dyDescent="0.2">
      <c r="C18450" s="465"/>
    </row>
    <row r="18451" spans="3:3" x14ac:dyDescent="0.2">
      <c r="C18451" s="465"/>
    </row>
    <row r="18452" spans="3:3" x14ac:dyDescent="0.2">
      <c r="C18452" s="465"/>
    </row>
    <row r="18453" spans="3:3" x14ac:dyDescent="0.2">
      <c r="C18453" s="465"/>
    </row>
    <row r="18454" spans="3:3" x14ac:dyDescent="0.2">
      <c r="C18454" s="465"/>
    </row>
    <row r="18455" spans="3:3" x14ac:dyDescent="0.2">
      <c r="C18455" s="465"/>
    </row>
    <row r="18456" spans="3:3" x14ac:dyDescent="0.2">
      <c r="C18456" s="465"/>
    </row>
    <row r="18457" spans="3:3" x14ac:dyDescent="0.2">
      <c r="C18457" s="465"/>
    </row>
    <row r="18458" spans="3:3" x14ac:dyDescent="0.2">
      <c r="C18458" s="465"/>
    </row>
    <row r="18459" spans="3:3" x14ac:dyDescent="0.2">
      <c r="C18459" s="465"/>
    </row>
    <row r="18460" spans="3:3" x14ac:dyDescent="0.2">
      <c r="C18460" s="465"/>
    </row>
    <row r="18461" spans="3:3" x14ac:dyDescent="0.2">
      <c r="C18461" s="465"/>
    </row>
    <row r="18462" spans="3:3" x14ac:dyDescent="0.2">
      <c r="C18462" s="465"/>
    </row>
    <row r="18463" spans="3:3" x14ac:dyDescent="0.2">
      <c r="C18463" s="465"/>
    </row>
    <row r="18464" spans="3:3" x14ac:dyDescent="0.2">
      <c r="C18464" s="465"/>
    </row>
    <row r="18465" spans="3:3" x14ac:dyDescent="0.2">
      <c r="C18465" s="465"/>
    </row>
    <row r="18466" spans="3:3" x14ac:dyDescent="0.2">
      <c r="C18466" s="465"/>
    </row>
    <row r="18467" spans="3:3" x14ac:dyDescent="0.2">
      <c r="C18467" s="465"/>
    </row>
    <row r="18468" spans="3:3" x14ac:dyDescent="0.2">
      <c r="C18468" s="465"/>
    </row>
    <row r="18469" spans="3:3" x14ac:dyDescent="0.2">
      <c r="C18469" s="465"/>
    </row>
    <row r="18470" spans="3:3" x14ac:dyDescent="0.2">
      <c r="C18470" s="465"/>
    </row>
    <row r="18471" spans="3:3" x14ac:dyDescent="0.2">
      <c r="C18471" s="465"/>
    </row>
    <row r="18472" spans="3:3" x14ac:dyDescent="0.2">
      <c r="C18472" s="465"/>
    </row>
    <row r="18473" spans="3:3" x14ac:dyDescent="0.2">
      <c r="C18473" s="465"/>
    </row>
    <row r="18474" spans="3:3" x14ac:dyDescent="0.2">
      <c r="C18474" s="465"/>
    </row>
    <row r="18475" spans="3:3" x14ac:dyDescent="0.2">
      <c r="C18475" s="465"/>
    </row>
    <row r="18476" spans="3:3" x14ac:dyDescent="0.2">
      <c r="C18476" s="465"/>
    </row>
    <row r="18477" spans="3:3" x14ac:dyDescent="0.2">
      <c r="C18477" s="465"/>
    </row>
    <row r="18478" spans="3:3" x14ac:dyDescent="0.2">
      <c r="C18478" s="465"/>
    </row>
    <row r="18479" spans="3:3" x14ac:dyDescent="0.2">
      <c r="C18479" s="465"/>
    </row>
    <row r="18480" spans="3:3" x14ac:dyDescent="0.2">
      <c r="C18480" s="465"/>
    </row>
    <row r="18481" spans="3:3" x14ac:dyDescent="0.2">
      <c r="C18481" s="465"/>
    </row>
    <row r="18482" spans="3:3" x14ac:dyDescent="0.2">
      <c r="C18482" s="465"/>
    </row>
    <row r="18483" spans="3:3" x14ac:dyDescent="0.2">
      <c r="C18483" s="465"/>
    </row>
    <row r="18484" spans="3:3" x14ac:dyDescent="0.2">
      <c r="C18484" s="465"/>
    </row>
    <row r="18485" spans="3:3" x14ac:dyDescent="0.2">
      <c r="C18485" s="465"/>
    </row>
    <row r="18486" spans="3:3" x14ac:dyDescent="0.2">
      <c r="C18486" s="465"/>
    </row>
    <row r="18487" spans="3:3" x14ac:dyDescent="0.2">
      <c r="C18487" s="465"/>
    </row>
    <row r="18488" spans="3:3" x14ac:dyDescent="0.2">
      <c r="C18488" s="465"/>
    </row>
    <row r="18489" spans="3:3" x14ac:dyDescent="0.2">
      <c r="C18489" s="465"/>
    </row>
    <row r="18490" spans="3:3" x14ac:dyDescent="0.2">
      <c r="C18490" s="465"/>
    </row>
    <row r="18491" spans="3:3" x14ac:dyDescent="0.2">
      <c r="C18491" s="465"/>
    </row>
    <row r="18492" spans="3:3" x14ac:dyDescent="0.2">
      <c r="C18492" s="465"/>
    </row>
    <row r="18493" spans="3:3" x14ac:dyDescent="0.2">
      <c r="C18493" s="465"/>
    </row>
    <row r="18494" spans="3:3" x14ac:dyDescent="0.2">
      <c r="C18494" s="465"/>
    </row>
    <row r="18495" spans="3:3" x14ac:dyDescent="0.2">
      <c r="C18495" s="465"/>
    </row>
    <row r="18496" spans="3:3" x14ac:dyDescent="0.2">
      <c r="C18496" s="465"/>
    </row>
    <row r="18497" spans="3:3" x14ac:dyDescent="0.2">
      <c r="C18497" s="465"/>
    </row>
    <row r="18498" spans="3:3" x14ac:dyDescent="0.2">
      <c r="C18498" s="465"/>
    </row>
    <row r="18499" spans="3:3" x14ac:dyDescent="0.2">
      <c r="C18499" s="465"/>
    </row>
    <row r="18500" spans="3:3" x14ac:dyDescent="0.2">
      <c r="C18500" s="465"/>
    </row>
    <row r="18501" spans="3:3" x14ac:dyDescent="0.2">
      <c r="C18501" s="465"/>
    </row>
    <row r="18502" spans="3:3" x14ac:dyDescent="0.2">
      <c r="C18502" s="465"/>
    </row>
    <row r="18503" spans="3:3" x14ac:dyDescent="0.2">
      <c r="C18503" s="465"/>
    </row>
    <row r="18504" spans="3:3" x14ac:dyDescent="0.2">
      <c r="C18504" s="465"/>
    </row>
    <row r="18505" spans="3:3" x14ac:dyDescent="0.2">
      <c r="C18505" s="465"/>
    </row>
    <row r="18506" spans="3:3" x14ac:dyDescent="0.2">
      <c r="C18506" s="465"/>
    </row>
    <row r="18507" spans="3:3" x14ac:dyDescent="0.2">
      <c r="C18507" s="465"/>
    </row>
    <row r="18508" spans="3:3" x14ac:dyDescent="0.2">
      <c r="C18508" s="465"/>
    </row>
    <row r="18509" spans="3:3" x14ac:dyDescent="0.2">
      <c r="C18509" s="465"/>
    </row>
    <row r="18510" spans="3:3" x14ac:dyDescent="0.2">
      <c r="C18510" s="465"/>
    </row>
    <row r="18511" spans="3:3" x14ac:dyDescent="0.2">
      <c r="C18511" s="465"/>
    </row>
    <row r="18512" spans="3:3" x14ac:dyDescent="0.2">
      <c r="C18512" s="465"/>
    </row>
    <row r="18513" spans="3:3" x14ac:dyDescent="0.2">
      <c r="C18513" s="465"/>
    </row>
    <row r="18514" spans="3:3" x14ac:dyDescent="0.2">
      <c r="C18514" s="465"/>
    </row>
    <row r="18515" spans="3:3" x14ac:dyDescent="0.2">
      <c r="C18515" s="465"/>
    </row>
    <row r="18516" spans="3:3" x14ac:dyDescent="0.2">
      <c r="C18516" s="465"/>
    </row>
    <row r="18517" spans="3:3" x14ac:dyDescent="0.2">
      <c r="C18517" s="465"/>
    </row>
    <row r="18518" spans="3:3" x14ac:dyDescent="0.2">
      <c r="C18518" s="465"/>
    </row>
    <row r="18519" spans="3:3" x14ac:dyDescent="0.2">
      <c r="C18519" s="465"/>
    </row>
    <row r="18520" spans="3:3" x14ac:dyDescent="0.2">
      <c r="C18520" s="465"/>
    </row>
    <row r="18521" spans="3:3" x14ac:dyDescent="0.2">
      <c r="C18521" s="465"/>
    </row>
    <row r="18522" spans="3:3" x14ac:dyDescent="0.2">
      <c r="C18522" s="465"/>
    </row>
    <row r="18523" spans="3:3" x14ac:dyDescent="0.2">
      <c r="C18523" s="465"/>
    </row>
    <row r="18524" spans="3:3" x14ac:dyDescent="0.2">
      <c r="C18524" s="465"/>
    </row>
    <row r="18525" spans="3:3" x14ac:dyDescent="0.2">
      <c r="C18525" s="465"/>
    </row>
    <row r="18526" spans="3:3" x14ac:dyDescent="0.2">
      <c r="C18526" s="465"/>
    </row>
    <row r="18527" spans="3:3" x14ac:dyDescent="0.2">
      <c r="C18527" s="465"/>
    </row>
    <row r="18528" spans="3:3" x14ac:dyDescent="0.2">
      <c r="C18528" s="465"/>
    </row>
    <row r="18529" spans="3:3" x14ac:dyDescent="0.2">
      <c r="C18529" s="465"/>
    </row>
    <row r="18530" spans="3:3" x14ac:dyDescent="0.2">
      <c r="C18530" s="465"/>
    </row>
    <row r="18531" spans="3:3" x14ac:dyDescent="0.2">
      <c r="C18531" s="465"/>
    </row>
    <row r="18532" spans="3:3" x14ac:dyDescent="0.2">
      <c r="C18532" s="465"/>
    </row>
    <row r="18533" spans="3:3" x14ac:dyDescent="0.2">
      <c r="C18533" s="465"/>
    </row>
    <row r="18534" spans="3:3" x14ac:dyDescent="0.2">
      <c r="C18534" s="465"/>
    </row>
    <row r="18535" spans="3:3" x14ac:dyDescent="0.2">
      <c r="C18535" s="465"/>
    </row>
    <row r="18536" spans="3:3" x14ac:dyDescent="0.2">
      <c r="C18536" s="465"/>
    </row>
    <row r="18537" spans="3:3" x14ac:dyDescent="0.2">
      <c r="C18537" s="465"/>
    </row>
    <row r="18538" spans="3:3" x14ac:dyDescent="0.2">
      <c r="C18538" s="465"/>
    </row>
    <row r="18539" spans="3:3" x14ac:dyDescent="0.2">
      <c r="C18539" s="465"/>
    </row>
    <row r="18540" spans="3:3" x14ac:dyDescent="0.2">
      <c r="C18540" s="465"/>
    </row>
    <row r="18541" spans="3:3" x14ac:dyDescent="0.2">
      <c r="C18541" s="465"/>
    </row>
    <row r="18542" spans="3:3" x14ac:dyDescent="0.2">
      <c r="C18542" s="465"/>
    </row>
    <row r="18543" spans="3:3" x14ac:dyDescent="0.2">
      <c r="C18543" s="465"/>
    </row>
    <row r="18544" spans="3:3" x14ac:dyDescent="0.2">
      <c r="C18544" s="465"/>
    </row>
    <row r="18545" spans="3:3" x14ac:dyDescent="0.2">
      <c r="C18545" s="465"/>
    </row>
    <row r="18546" spans="3:3" x14ac:dyDescent="0.2">
      <c r="C18546" s="465"/>
    </row>
    <row r="18547" spans="3:3" x14ac:dyDescent="0.2">
      <c r="C18547" s="465"/>
    </row>
    <row r="18548" spans="3:3" x14ac:dyDescent="0.2">
      <c r="C18548" s="465"/>
    </row>
    <row r="18549" spans="3:3" x14ac:dyDescent="0.2">
      <c r="C18549" s="465"/>
    </row>
    <row r="18550" spans="3:3" x14ac:dyDescent="0.2">
      <c r="C18550" s="465"/>
    </row>
    <row r="18551" spans="3:3" x14ac:dyDescent="0.2">
      <c r="C18551" s="465"/>
    </row>
    <row r="18552" spans="3:3" x14ac:dyDescent="0.2">
      <c r="C18552" s="465"/>
    </row>
    <row r="18553" spans="3:3" x14ac:dyDescent="0.2">
      <c r="C18553" s="465"/>
    </row>
    <row r="18554" spans="3:3" x14ac:dyDescent="0.2">
      <c r="C18554" s="465"/>
    </row>
    <row r="18555" spans="3:3" x14ac:dyDescent="0.2">
      <c r="C18555" s="465"/>
    </row>
    <row r="18556" spans="3:3" x14ac:dyDescent="0.2">
      <c r="C18556" s="465"/>
    </row>
    <row r="18557" spans="3:3" x14ac:dyDescent="0.2">
      <c r="C18557" s="465"/>
    </row>
    <row r="18558" spans="3:3" x14ac:dyDescent="0.2">
      <c r="C18558" s="465"/>
    </row>
    <row r="18559" spans="3:3" x14ac:dyDescent="0.2">
      <c r="C18559" s="465"/>
    </row>
    <row r="18560" spans="3:3" x14ac:dyDescent="0.2">
      <c r="C18560" s="465"/>
    </row>
    <row r="18561" spans="3:3" x14ac:dyDescent="0.2">
      <c r="C18561" s="465"/>
    </row>
    <row r="18562" spans="3:3" x14ac:dyDescent="0.2">
      <c r="C18562" s="465"/>
    </row>
    <row r="18563" spans="3:3" x14ac:dyDescent="0.2">
      <c r="C18563" s="465"/>
    </row>
    <row r="18564" spans="3:3" x14ac:dyDescent="0.2">
      <c r="C18564" s="465"/>
    </row>
    <row r="18565" spans="3:3" x14ac:dyDescent="0.2">
      <c r="C18565" s="465"/>
    </row>
    <row r="18566" spans="3:3" x14ac:dyDescent="0.2">
      <c r="C18566" s="465"/>
    </row>
    <row r="18567" spans="3:3" x14ac:dyDescent="0.2">
      <c r="C18567" s="465"/>
    </row>
    <row r="18568" spans="3:3" x14ac:dyDescent="0.2">
      <c r="C18568" s="465"/>
    </row>
    <row r="18569" spans="3:3" x14ac:dyDescent="0.2">
      <c r="C18569" s="465"/>
    </row>
    <row r="18570" spans="3:3" x14ac:dyDescent="0.2">
      <c r="C18570" s="465"/>
    </row>
    <row r="18571" spans="3:3" x14ac:dyDescent="0.2">
      <c r="C18571" s="465"/>
    </row>
    <row r="18572" spans="3:3" x14ac:dyDescent="0.2">
      <c r="C18572" s="465"/>
    </row>
    <row r="18573" spans="3:3" x14ac:dyDescent="0.2">
      <c r="C18573" s="465"/>
    </row>
    <row r="18574" spans="3:3" x14ac:dyDescent="0.2">
      <c r="C18574" s="465"/>
    </row>
    <row r="18575" spans="3:3" x14ac:dyDescent="0.2">
      <c r="C18575" s="465"/>
    </row>
    <row r="18576" spans="3:3" x14ac:dyDescent="0.2">
      <c r="C18576" s="465"/>
    </row>
    <row r="18577" spans="3:3" x14ac:dyDescent="0.2">
      <c r="C18577" s="465"/>
    </row>
    <row r="18578" spans="3:3" x14ac:dyDescent="0.2">
      <c r="C18578" s="465"/>
    </row>
    <row r="18579" spans="3:3" x14ac:dyDescent="0.2">
      <c r="C18579" s="465"/>
    </row>
    <row r="18580" spans="3:3" x14ac:dyDescent="0.2">
      <c r="C18580" s="465"/>
    </row>
    <row r="18581" spans="3:3" x14ac:dyDescent="0.2">
      <c r="C18581" s="465"/>
    </row>
    <row r="18582" spans="3:3" x14ac:dyDescent="0.2">
      <c r="C18582" s="465"/>
    </row>
    <row r="18583" spans="3:3" x14ac:dyDescent="0.2">
      <c r="C18583" s="465"/>
    </row>
    <row r="18584" spans="3:3" x14ac:dyDescent="0.2">
      <c r="C18584" s="465"/>
    </row>
    <row r="18585" spans="3:3" x14ac:dyDescent="0.2">
      <c r="C18585" s="465"/>
    </row>
    <row r="18586" spans="3:3" x14ac:dyDescent="0.2">
      <c r="C18586" s="465"/>
    </row>
    <row r="18587" spans="3:3" x14ac:dyDescent="0.2">
      <c r="C18587" s="465"/>
    </row>
    <row r="18588" spans="3:3" x14ac:dyDescent="0.2">
      <c r="C18588" s="465"/>
    </row>
    <row r="18589" spans="3:3" x14ac:dyDescent="0.2">
      <c r="C18589" s="465"/>
    </row>
    <row r="18590" spans="3:3" x14ac:dyDescent="0.2">
      <c r="C18590" s="465"/>
    </row>
    <row r="18591" spans="3:3" x14ac:dyDescent="0.2">
      <c r="C18591" s="465"/>
    </row>
    <row r="18592" spans="3:3" x14ac:dyDescent="0.2">
      <c r="C18592" s="465"/>
    </row>
    <row r="18593" spans="3:3" x14ac:dyDescent="0.2">
      <c r="C18593" s="465"/>
    </row>
    <row r="18594" spans="3:3" x14ac:dyDescent="0.2">
      <c r="C18594" s="465"/>
    </row>
    <row r="18595" spans="3:3" x14ac:dyDescent="0.2">
      <c r="C18595" s="465"/>
    </row>
    <row r="18596" spans="3:3" x14ac:dyDescent="0.2">
      <c r="C18596" s="465"/>
    </row>
    <row r="18597" spans="3:3" x14ac:dyDescent="0.2">
      <c r="C18597" s="465"/>
    </row>
    <row r="18598" spans="3:3" x14ac:dyDescent="0.2">
      <c r="C18598" s="465"/>
    </row>
    <row r="18599" spans="3:3" x14ac:dyDescent="0.2">
      <c r="C18599" s="465"/>
    </row>
    <row r="18600" spans="3:3" x14ac:dyDescent="0.2">
      <c r="C18600" s="465"/>
    </row>
    <row r="18601" spans="3:3" x14ac:dyDescent="0.2">
      <c r="C18601" s="465"/>
    </row>
    <row r="18602" spans="3:3" x14ac:dyDescent="0.2">
      <c r="C18602" s="465"/>
    </row>
    <row r="18603" spans="3:3" x14ac:dyDescent="0.2">
      <c r="C18603" s="465"/>
    </row>
    <row r="18604" spans="3:3" x14ac:dyDescent="0.2">
      <c r="C18604" s="465"/>
    </row>
    <row r="18605" spans="3:3" x14ac:dyDescent="0.2">
      <c r="C18605" s="465"/>
    </row>
    <row r="18606" spans="3:3" x14ac:dyDescent="0.2">
      <c r="C18606" s="465"/>
    </row>
    <row r="18607" spans="3:3" x14ac:dyDescent="0.2">
      <c r="C18607" s="465"/>
    </row>
    <row r="18608" spans="3:3" x14ac:dyDescent="0.2">
      <c r="C18608" s="465"/>
    </row>
    <row r="18609" spans="3:3" x14ac:dyDescent="0.2">
      <c r="C18609" s="465"/>
    </row>
    <row r="18610" spans="3:3" x14ac:dyDescent="0.2">
      <c r="C18610" s="465"/>
    </row>
    <row r="18611" spans="3:3" x14ac:dyDescent="0.2">
      <c r="C18611" s="465"/>
    </row>
    <row r="18612" spans="3:3" x14ac:dyDescent="0.2">
      <c r="C18612" s="465"/>
    </row>
    <row r="18613" spans="3:3" x14ac:dyDescent="0.2">
      <c r="C18613" s="465"/>
    </row>
    <row r="18614" spans="3:3" x14ac:dyDescent="0.2">
      <c r="C18614" s="465"/>
    </row>
    <row r="18615" spans="3:3" x14ac:dyDescent="0.2">
      <c r="C18615" s="465"/>
    </row>
    <row r="18616" spans="3:3" x14ac:dyDescent="0.2">
      <c r="C18616" s="465"/>
    </row>
    <row r="18617" spans="3:3" x14ac:dyDescent="0.2">
      <c r="C18617" s="465"/>
    </row>
    <row r="18618" spans="3:3" x14ac:dyDescent="0.2">
      <c r="C18618" s="465"/>
    </row>
    <row r="18619" spans="3:3" x14ac:dyDescent="0.2">
      <c r="C18619" s="465"/>
    </row>
    <row r="18620" spans="3:3" x14ac:dyDescent="0.2">
      <c r="C18620" s="465"/>
    </row>
    <row r="18621" spans="3:3" x14ac:dyDescent="0.2">
      <c r="C18621" s="465"/>
    </row>
    <row r="18622" spans="3:3" x14ac:dyDescent="0.2">
      <c r="C18622" s="465"/>
    </row>
    <row r="18623" spans="3:3" x14ac:dyDescent="0.2">
      <c r="C18623" s="465"/>
    </row>
    <row r="18624" spans="3:3" x14ac:dyDescent="0.2">
      <c r="C18624" s="465"/>
    </row>
    <row r="18625" spans="3:3" x14ac:dyDescent="0.2">
      <c r="C18625" s="465"/>
    </row>
    <row r="18626" spans="3:3" x14ac:dyDescent="0.2">
      <c r="C18626" s="465"/>
    </row>
    <row r="18627" spans="3:3" x14ac:dyDescent="0.2">
      <c r="C18627" s="465"/>
    </row>
    <row r="18628" spans="3:3" x14ac:dyDescent="0.2">
      <c r="C18628" s="465"/>
    </row>
    <row r="18629" spans="3:3" x14ac:dyDescent="0.2">
      <c r="C18629" s="465"/>
    </row>
    <row r="18630" spans="3:3" x14ac:dyDescent="0.2">
      <c r="C18630" s="465"/>
    </row>
    <row r="18631" spans="3:3" x14ac:dyDescent="0.2">
      <c r="C18631" s="465"/>
    </row>
    <row r="18632" spans="3:3" x14ac:dyDescent="0.2">
      <c r="C18632" s="465"/>
    </row>
    <row r="18633" spans="3:3" x14ac:dyDescent="0.2">
      <c r="C18633" s="465"/>
    </row>
    <row r="18634" spans="3:3" x14ac:dyDescent="0.2">
      <c r="C18634" s="465"/>
    </row>
    <row r="18635" spans="3:3" x14ac:dyDescent="0.2">
      <c r="C18635" s="465"/>
    </row>
    <row r="18636" spans="3:3" x14ac:dyDescent="0.2">
      <c r="C18636" s="465"/>
    </row>
    <row r="18637" spans="3:3" x14ac:dyDescent="0.2">
      <c r="C18637" s="465"/>
    </row>
    <row r="18638" spans="3:3" x14ac:dyDescent="0.2">
      <c r="C18638" s="465"/>
    </row>
    <row r="18639" spans="3:3" x14ac:dyDescent="0.2">
      <c r="C18639" s="465"/>
    </row>
    <row r="18640" spans="3:3" x14ac:dyDescent="0.2">
      <c r="C18640" s="465"/>
    </row>
    <row r="18641" spans="3:3" x14ac:dyDescent="0.2">
      <c r="C18641" s="465"/>
    </row>
    <row r="18642" spans="3:3" x14ac:dyDescent="0.2">
      <c r="C18642" s="465"/>
    </row>
    <row r="18643" spans="3:3" x14ac:dyDescent="0.2">
      <c r="C18643" s="465"/>
    </row>
    <row r="18644" spans="3:3" x14ac:dyDescent="0.2">
      <c r="C18644" s="465"/>
    </row>
    <row r="18645" spans="3:3" x14ac:dyDescent="0.2">
      <c r="C18645" s="465"/>
    </row>
    <row r="18646" spans="3:3" x14ac:dyDescent="0.2">
      <c r="C18646" s="465"/>
    </row>
    <row r="18647" spans="3:3" x14ac:dyDescent="0.2">
      <c r="C18647" s="465"/>
    </row>
    <row r="18648" spans="3:3" x14ac:dyDescent="0.2">
      <c r="C18648" s="465"/>
    </row>
    <row r="18649" spans="3:3" x14ac:dyDescent="0.2">
      <c r="C18649" s="465"/>
    </row>
    <row r="18650" spans="3:3" x14ac:dyDescent="0.2">
      <c r="C18650" s="465"/>
    </row>
    <row r="18651" spans="3:3" x14ac:dyDescent="0.2">
      <c r="C18651" s="465"/>
    </row>
    <row r="18652" spans="3:3" x14ac:dyDescent="0.2">
      <c r="C18652" s="465"/>
    </row>
    <row r="18653" spans="3:3" x14ac:dyDescent="0.2">
      <c r="C18653" s="465"/>
    </row>
    <row r="18654" spans="3:3" x14ac:dyDescent="0.2">
      <c r="C18654" s="465"/>
    </row>
    <row r="18655" spans="3:3" x14ac:dyDescent="0.2">
      <c r="C18655" s="465"/>
    </row>
    <row r="18656" spans="3:3" x14ac:dyDescent="0.2">
      <c r="C18656" s="465"/>
    </row>
    <row r="18657" spans="3:3" x14ac:dyDescent="0.2">
      <c r="C18657" s="465"/>
    </row>
    <row r="18658" spans="3:3" x14ac:dyDescent="0.2">
      <c r="C18658" s="465"/>
    </row>
    <row r="18659" spans="3:3" x14ac:dyDescent="0.2">
      <c r="C18659" s="465"/>
    </row>
    <row r="18660" spans="3:3" x14ac:dyDescent="0.2">
      <c r="C18660" s="465"/>
    </row>
    <row r="18661" spans="3:3" x14ac:dyDescent="0.2">
      <c r="C18661" s="465"/>
    </row>
    <row r="18662" spans="3:3" x14ac:dyDescent="0.2">
      <c r="C18662" s="465"/>
    </row>
    <row r="18663" spans="3:3" x14ac:dyDescent="0.2">
      <c r="C18663" s="465"/>
    </row>
    <row r="18664" spans="3:3" x14ac:dyDescent="0.2">
      <c r="C18664" s="465"/>
    </row>
    <row r="18665" spans="3:3" x14ac:dyDescent="0.2">
      <c r="C18665" s="465"/>
    </row>
    <row r="18666" spans="3:3" x14ac:dyDescent="0.2">
      <c r="C18666" s="465"/>
    </row>
    <row r="18667" spans="3:3" x14ac:dyDescent="0.2">
      <c r="C18667" s="465"/>
    </row>
    <row r="18668" spans="3:3" x14ac:dyDescent="0.2">
      <c r="C18668" s="465"/>
    </row>
    <row r="18669" spans="3:3" x14ac:dyDescent="0.2">
      <c r="C18669" s="465"/>
    </row>
    <row r="18670" spans="3:3" x14ac:dyDescent="0.2">
      <c r="C18670" s="465"/>
    </row>
    <row r="18671" spans="3:3" x14ac:dyDescent="0.2">
      <c r="C18671" s="465"/>
    </row>
    <row r="18672" spans="3:3" x14ac:dyDescent="0.2">
      <c r="C18672" s="465"/>
    </row>
    <row r="18673" spans="3:3" x14ac:dyDescent="0.2">
      <c r="C18673" s="465"/>
    </row>
    <row r="18674" spans="3:3" x14ac:dyDescent="0.2">
      <c r="C18674" s="465"/>
    </row>
    <row r="18675" spans="3:3" x14ac:dyDescent="0.2">
      <c r="C18675" s="465"/>
    </row>
    <row r="18676" spans="3:3" x14ac:dyDescent="0.2">
      <c r="C18676" s="465"/>
    </row>
    <row r="18677" spans="3:3" x14ac:dyDescent="0.2">
      <c r="C18677" s="465"/>
    </row>
    <row r="18678" spans="3:3" x14ac:dyDescent="0.2">
      <c r="C18678" s="465"/>
    </row>
    <row r="18679" spans="3:3" x14ac:dyDescent="0.2">
      <c r="C18679" s="465"/>
    </row>
    <row r="18680" spans="3:3" x14ac:dyDescent="0.2">
      <c r="C18680" s="465"/>
    </row>
    <row r="18681" spans="3:3" x14ac:dyDescent="0.2">
      <c r="C18681" s="465"/>
    </row>
    <row r="18682" spans="3:3" x14ac:dyDescent="0.2">
      <c r="C18682" s="465"/>
    </row>
    <row r="18683" spans="3:3" x14ac:dyDescent="0.2">
      <c r="C18683" s="465"/>
    </row>
    <row r="18684" spans="3:3" x14ac:dyDescent="0.2">
      <c r="C18684" s="465"/>
    </row>
    <row r="18685" spans="3:3" x14ac:dyDescent="0.2">
      <c r="C18685" s="465"/>
    </row>
    <row r="18686" spans="3:3" x14ac:dyDescent="0.2">
      <c r="C18686" s="465"/>
    </row>
    <row r="18687" spans="3:3" x14ac:dyDescent="0.2">
      <c r="C18687" s="465"/>
    </row>
    <row r="18688" spans="3:3" x14ac:dyDescent="0.2">
      <c r="C18688" s="465"/>
    </row>
    <row r="18689" spans="3:3" x14ac:dyDescent="0.2">
      <c r="C18689" s="465"/>
    </row>
    <row r="18690" spans="3:3" x14ac:dyDescent="0.2">
      <c r="C18690" s="465"/>
    </row>
    <row r="18691" spans="3:3" x14ac:dyDescent="0.2">
      <c r="C18691" s="465"/>
    </row>
    <row r="18692" spans="3:3" x14ac:dyDescent="0.2">
      <c r="C18692" s="465"/>
    </row>
    <row r="18693" spans="3:3" x14ac:dyDescent="0.2">
      <c r="C18693" s="465"/>
    </row>
    <row r="18694" spans="3:3" x14ac:dyDescent="0.2">
      <c r="C18694" s="465"/>
    </row>
    <row r="18695" spans="3:3" x14ac:dyDescent="0.2">
      <c r="C18695" s="465"/>
    </row>
    <row r="18696" spans="3:3" x14ac:dyDescent="0.2">
      <c r="C18696" s="465"/>
    </row>
    <row r="18697" spans="3:3" x14ac:dyDescent="0.2">
      <c r="C18697" s="465"/>
    </row>
    <row r="18698" spans="3:3" x14ac:dyDescent="0.2">
      <c r="C18698" s="465"/>
    </row>
    <row r="18699" spans="3:3" x14ac:dyDescent="0.2">
      <c r="C18699" s="465"/>
    </row>
    <row r="18700" spans="3:3" x14ac:dyDescent="0.2">
      <c r="C18700" s="465"/>
    </row>
    <row r="18701" spans="3:3" x14ac:dyDescent="0.2">
      <c r="C18701" s="465"/>
    </row>
    <row r="18702" spans="3:3" x14ac:dyDescent="0.2">
      <c r="C18702" s="465"/>
    </row>
    <row r="18703" spans="3:3" x14ac:dyDescent="0.2">
      <c r="C18703" s="465"/>
    </row>
    <row r="18704" spans="3:3" x14ac:dyDescent="0.2">
      <c r="C18704" s="465"/>
    </row>
    <row r="18705" spans="3:3" x14ac:dyDescent="0.2">
      <c r="C18705" s="465"/>
    </row>
    <row r="18706" spans="3:3" x14ac:dyDescent="0.2">
      <c r="C18706" s="465"/>
    </row>
    <row r="18707" spans="3:3" x14ac:dyDescent="0.2">
      <c r="C18707" s="465"/>
    </row>
    <row r="18708" spans="3:3" x14ac:dyDescent="0.2">
      <c r="C18708" s="465"/>
    </row>
    <row r="18709" spans="3:3" x14ac:dyDescent="0.2">
      <c r="C18709" s="465"/>
    </row>
    <row r="18710" spans="3:3" x14ac:dyDescent="0.2">
      <c r="C18710" s="465"/>
    </row>
    <row r="18711" spans="3:3" x14ac:dyDescent="0.2">
      <c r="C18711" s="465"/>
    </row>
    <row r="18712" spans="3:3" x14ac:dyDescent="0.2">
      <c r="C18712" s="465"/>
    </row>
    <row r="18713" spans="3:3" x14ac:dyDescent="0.2">
      <c r="C18713" s="465"/>
    </row>
    <row r="18714" spans="3:3" x14ac:dyDescent="0.2">
      <c r="C18714" s="465"/>
    </row>
    <row r="18715" spans="3:3" x14ac:dyDescent="0.2">
      <c r="C18715" s="465"/>
    </row>
    <row r="18716" spans="3:3" x14ac:dyDescent="0.2">
      <c r="C18716" s="465"/>
    </row>
    <row r="18717" spans="3:3" x14ac:dyDescent="0.2">
      <c r="C18717" s="465"/>
    </row>
    <row r="18718" spans="3:3" x14ac:dyDescent="0.2">
      <c r="C18718" s="465"/>
    </row>
    <row r="18719" spans="3:3" x14ac:dyDescent="0.2">
      <c r="C18719" s="465"/>
    </row>
    <row r="18720" spans="3:3" x14ac:dyDescent="0.2">
      <c r="C18720" s="465"/>
    </row>
    <row r="18721" spans="3:3" x14ac:dyDescent="0.2">
      <c r="C18721" s="465"/>
    </row>
    <row r="18722" spans="3:3" x14ac:dyDescent="0.2">
      <c r="C18722" s="465"/>
    </row>
    <row r="18723" spans="3:3" x14ac:dyDescent="0.2">
      <c r="C18723" s="465"/>
    </row>
    <row r="18724" spans="3:3" x14ac:dyDescent="0.2">
      <c r="C18724" s="465"/>
    </row>
    <row r="18725" spans="3:3" x14ac:dyDescent="0.2">
      <c r="C18725" s="465"/>
    </row>
    <row r="18726" spans="3:3" x14ac:dyDescent="0.2">
      <c r="C18726" s="465"/>
    </row>
    <row r="18727" spans="3:3" x14ac:dyDescent="0.2">
      <c r="C18727" s="465"/>
    </row>
    <row r="18728" spans="3:3" x14ac:dyDescent="0.2">
      <c r="C18728" s="465"/>
    </row>
    <row r="18729" spans="3:3" x14ac:dyDescent="0.2">
      <c r="C18729" s="465"/>
    </row>
    <row r="18730" spans="3:3" x14ac:dyDescent="0.2">
      <c r="C18730" s="465"/>
    </row>
    <row r="18731" spans="3:3" x14ac:dyDescent="0.2">
      <c r="C18731" s="465"/>
    </row>
    <row r="18732" spans="3:3" x14ac:dyDescent="0.2">
      <c r="C18732" s="465"/>
    </row>
    <row r="18733" spans="3:3" x14ac:dyDescent="0.2">
      <c r="C18733" s="465"/>
    </row>
    <row r="18734" spans="3:3" x14ac:dyDescent="0.2">
      <c r="C18734" s="465"/>
    </row>
    <row r="18735" spans="3:3" x14ac:dyDescent="0.2">
      <c r="C18735" s="465"/>
    </row>
    <row r="18736" spans="3:3" x14ac:dyDescent="0.2">
      <c r="C18736" s="465"/>
    </row>
    <row r="18737" spans="3:3" x14ac:dyDescent="0.2">
      <c r="C18737" s="465"/>
    </row>
    <row r="18738" spans="3:3" x14ac:dyDescent="0.2">
      <c r="C18738" s="465"/>
    </row>
    <row r="18739" spans="3:3" x14ac:dyDescent="0.2">
      <c r="C18739" s="465"/>
    </row>
    <row r="18740" spans="3:3" x14ac:dyDescent="0.2">
      <c r="C18740" s="465"/>
    </row>
    <row r="18741" spans="3:3" x14ac:dyDescent="0.2">
      <c r="C18741" s="465"/>
    </row>
    <row r="18742" spans="3:3" x14ac:dyDescent="0.2">
      <c r="C18742" s="465"/>
    </row>
    <row r="18743" spans="3:3" x14ac:dyDescent="0.2">
      <c r="C18743" s="465"/>
    </row>
    <row r="18744" spans="3:3" x14ac:dyDescent="0.2">
      <c r="C18744" s="465"/>
    </row>
    <row r="18745" spans="3:3" x14ac:dyDescent="0.2">
      <c r="C18745" s="465"/>
    </row>
    <row r="18746" spans="3:3" x14ac:dyDescent="0.2">
      <c r="C18746" s="465"/>
    </row>
    <row r="18747" spans="3:3" x14ac:dyDescent="0.2">
      <c r="C18747" s="465"/>
    </row>
    <row r="18748" spans="3:3" x14ac:dyDescent="0.2">
      <c r="C18748" s="465"/>
    </row>
    <row r="18749" spans="3:3" x14ac:dyDescent="0.2">
      <c r="C18749" s="465"/>
    </row>
    <row r="18750" spans="3:3" x14ac:dyDescent="0.2">
      <c r="C18750" s="465"/>
    </row>
    <row r="18751" spans="3:3" x14ac:dyDescent="0.2">
      <c r="C18751" s="465"/>
    </row>
    <row r="18752" spans="3:3" x14ac:dyDescent="0.2">
      <c r="C18752" s="465"/>
    </row>
    <row r="18753" spans="3:3" x14ac:dyDescent="0.2">
      <c r="C18753" s="465"/>
    </row>
    <row r="18754" spans="3:3" x14ac:dyDescent="0.2">
      <c r="C18754" s="465"/>
    </row>
    <row r="18755" spans="3:3" x14ac:dyDescent="0.2">
      <c r="C18755" s="465"/>
    </row>
    <row r="18756" spans="3:3" x14ac:dyDescent="0.2">
      <c r="C18756" s="465"/>
    </row>
    <row r="18757" spans="3:3" x14ac:dyDescent="0.2">
      <c r="C18757" s="465"/>
    </row>
    <row r="18758" spans="3:3" x14ac:dyDescent="0.2">
      <c r="C18758" s="465"/>
    </row>
    <row r="18759" spans="3:3" x14ac:dyDescent="0.2">
      <c r="C18759" s="465"/>
    </row>
    <row r="18760" spans="3:3" x14ac:dyDescent="0.2">
      <c r="C18760" s="465"/>
    </row>
    <row r="18761" spans="3:3" x14ac:dyDescent="0.2">
      <c r="C18761" s="465"/>
    </row>
    <row r="18762" spans="3:3" x14ac:dyDescent="0.2">
      <c r="C18762" s="465"/>
    </row>
    <row r="18763" spans="3:3" x14ac:dyDescent="0.2">
      <c r="C18763" s="465"/>
    </row>
    <row r="18764" spans="3:3" x14ac:dyDescent="0.2">
      <c r="C18764" s="465"/>
    </row>
    <row r="18765" spans="3:3" x14ac:dyDescent="0.2">
      <c r="C18765" s="465"/>
    </row>
    <row r="18766" spans="3:3" x14ac:dyDescent="0.2">
      <c r="C18766" s="465"/>
    </row>
    <row r="18767" spans="3:3" x14ac:dyDescent="0.2">
      <c r="C18767" s="465"/>
    </row>
    <row r="18768" spans="3:3" x14ac:dyDescent="0.2">
      <c r="C18768" s="465"/>
    </row>
    <row r="18769" spans="3:3" x14ac:dyDescent="0.2">
      <c r="C18769" s="465"/>
    </row>
    <row r="18770" spans="3:3" x14ac:dyDescent="0.2">
      <c r="C18770" s="465"/>
    </row>
    <row r="18771" spans="3:3" x14ac:dyDescent="0.2">
      <c r="C18771" s="465"/>
    </row>
    <row r="18772" spans="3:3" x14ac:dyDescent="0.2">
      <c r="C18772" s="465"/>
    </row>
    <row r="18773" spans="3:3" x14ac:dyDescent="0.2">
      <c r="C18773" s="465"/>
    </row>
    <row r="18774" spans="3:3" x14ac:dyDescent="0.2">
      <c r="C18774" s="465"/>
    </row>
    <row r="18775" spans="3:3" x14ac:dyDescent="0.2">
      <c r="C18775" s="465"/>
    </row>
    <row r="18776" spans="3:3" x14ac:dyDescent="0.2">
      <c r="C18776" s="465"/>
    </row>
    <row r="18777" spans="3:3" x14ac:dyDescent="0.2">
      <c r="C18777" s="465"/>
    </row>
    <row r="18778" spans="3:3" x14ac:dyDescent="0.2">
      <c r="C18778" s="465"/>
    </row>
    <row r="18779" spans="3:3" x14ac:dyDescent="0.2">
      <c r="C18779" s="465"/>
    </row>
    <row r="18780" spans="3:3" x14ac:dyDescent="0.2">
      <c r="C18780" s="465"/>
    </row>
    <row r="18781" spans="3:3" x14ac:dyDescent="0.2">
      <c r="C18781" s="465"/>
    </row>
    <row r="18782" spans="3:3" x14ac:dyDescent="0.2">
      <c r="C18782" s="465"/>
    </row>
    <row r="18783" spans="3:3" x14ac:dyDescent="0.2">
      <c r="C18783" s="465"/>
    </row>
    <row r="18784" spans="3:3" x14ac:dyDescent="0.2">
      <c r="C18784" s="465"/>
    </row>
    <row r="18785" spans="3:3" x14ac:dyDescent="0.2">
      <c r="C18785" s="465"/>
    </row>
    <row r="18786" spans="3:3" x14ac:dyDescent="0.2">
      <c r="C18786" s="465"/>
    </row>
    <row r="18787" spans="3:3" x14ac:dyDescent="0.2">
      <c r="C18787" s="465"/>
    </row>
    <row r="18788" spans="3:3" x14ac:dyDescent="0.2">
      <c r="C18788" s="465"/>
    </row>
    <row r="18789" spans="3:3" x14ac:dyDescent="0.2">
      <c r="C18789" s="465"/>
    </row>
    <row r="18790" spans="3:3" x14ac:dyDescent="0.2">
      <c r="C18790" s="465"/>
    </row>
    <row r="18791" spans="3:3" x14ac:dyDescent="0.2">
      <c r="C18791" s="465"/>
    </row>
    <row r="18792" spans="3:3" x14ac:dyDescent="0.2">
      <c r="C18792" s="465"/>
    </row>
    <row r="18793" spans="3:3" x14ac:dyDescent="0.2">
      <c r="C18793" s="465"/>
    </row>
    <row r="18794" spans="3:3" x14ac:dyDescent="0.2">
      <c r="C18794" s="465"/>
    </row>
    <row r="18795" spans="3:3" x14ac:dyDescent="0.2">
      <c r="C18795" s="465"/>
    </row>
    <row r="18796" spans="3:3" x14ac:dyDescent="0.2">
      <c r="C18796" s="465"/>
    </row>
    <row r="18797" spans="3:3" x14ac:dyDescent="0.2">
      <c r="C18797" s="465"/>
    </row>
    <row r="18798" spans="3:3" x14ac:dyDescent="0.2">
      <c r="C18798" s="465"/>
    </row>
    <row r="18799" spans="3:3" x14ac:dyDescent="0.2">
      <c r="C18799" s="465"/>
    </row>
    <row r="18800" spans="3:3" x14ac:dyDescent="0.2">
      <c r="C18800" s="465"/>
    </row>
    <row r="18801" spans="3:3" x14ac:dyDescent="0.2">
      <c r="C18801" s="465"/>
    </row>
    <row r="18802" spans="3:3" x14ac:dyDescent="0.2">
      <c r="C18802" s="465"/>
    </row>
    <row r="18803" spans="3:3" x14ac:dyDescent="0.2">
      <c r="C18803" s="465"/>
    </row>
    <row r="18804" spans="3:3" x14ac:dyDescent="0.2">
      <c r="C18804" s="465"/>
    </row>
    <row r="18805" spans="3:3" x14ac:dyDescent="0.2">
      <c r="C18805" s="465"/>
    </row>
    <row r="18806" spans="3:3" x14ac:dyDescent="0.2">
      <c r="C18806" s="465"/>
    </row>
    <row r="18807" spans="3:3" x14ac:dyDescent="0.2">
      <c r="C18807" s="465"/>
    </row>
    <row r="18808" spans="3:3" x14ac:dyDescent="0.2">
      <c r="C18808" s="465"/>
    </row>
    <row r="18809" spans="3:3" x14ac:dyDescent="0.2">
      <c r="C18809" s="465"/>
    </row>
    <row r="18810" spans="3:3" x14ac:dyDescent="0.2">
      <c r="C18810" s="465"/>
    </row>
    <row r="18811" spans="3:3" x14ac:dyDescent="0.2">
      <c r="C18811" s="465"/>
    </row>
    <row r="18812" spans="3:3" x14ac:dyDescent="0.2">
      <c r="C18812" s="465"/>
    </row>
    <row r="18813" spans="3:3" x14ac:dyDescent="0.2">
      <c r="C18813" s="465"/>
    </row>
    <row r="18814" spans="3:3" x14ac:dyDescent="0.2">
      <c r="C18814" s="465"/>
    </row>
    <row r="18815" spans="3:3" x14ac:dyDescent="0.2">
      <c r="C18815" s="465"/>
    </row>
    <row r="18816" spans="3:3" x14ac:dyDescent="0.2">
      <c r="C18816" s="465"/>
    </row>
    <row r="18817" spans="3:3" x14ac:dyDescent="0.2">
      <c r="C18817" s="465"/>
    </row>
    <row r="18818" spans="3:3" x14ac:dyDescent="0.2">
      <c r="C18818" s="465"/>
    </row>
    <row r="18819" spans="3:3" x14ac:dyDescent="0.2">
      <c r="C18819" s="465"/>
    </row>
    <row r="18820" spans="3:3" x14ac:dyDescent="0.2">
      <c r="C18820" s="465"/>
    </row>
    <row r="18821" spans="3:3" x14ac:dyDescent="0.2">
      <c r="C18821" s="465"/>
    </row>
    <row r="18822" spans="3:3" x14ac:dyDescent="0.2">
      <c r="C18822" s="465"/>
    </row>
    <row r="18823" spans="3:3" x14ac:dyDescent="0.2">
      <c r="C18823" s="465"/>
    </row>
    <row r="18824" spans="3:3" x14ac:dyDescent="0.2">
      <c r="C18824" s="465"/>
    </row>
    <row r="18825" spans="3:3" x14ac:dyDescent="0.2">
      <c r="C18825" s="465"/>
    </row>
    <row r="18826" spans="3:3" x14ac:dyDescent="0.2">
      <c r="C18826" s="465"/>
    </row>
    <row r="18827" spans="3:3" x14ac:dyDescent="0.2">
      <c r="C18827" s="465"/>
    </row>
    <row r="18828" spans="3:3" x14ac:dyDescent="0.2">
      <c r="C18828" s="465"/>
    </row>
    <row r="18829" spans="3:3" x14ac:dyDescent="0.2">
      <c r="C18829" s="465"/>
    </row>
    <row r="18830" spans="3:3" x14ac:dyDescent="0.2">
      <c r="C18830" s="465"/>
    </row>
    <row r="18831" spans="3:3" x14ac:dyDescent="0.2">
      <c r="C18831" s="465"/>
    </row>
    <row r="18832" spans="3:3" x14ac:dyDescent="0.2">
      <c r="C18832" s="465"/>
    </row>
    <row r="18833" spans="3:3" x14ac:dyDescent="0.2">
      <c r="C18833" s="465"/>
    </row>
    <row r="18834" spans="3:3" x14ac:dyDescent="0.2">
      <c r="C18834" s="465"/>
    </row>
    <row r="18835" spans="3:3" x14ac:dyDescent="0.2">
      <c r="C18835" s="465"/>
    </row>
    <row r="18836" spans="3:3" x14ac:dyDescent="0.2">
      <c r="C18836" s="465"/>
    </row>
    <row r="18837" spans="3:3" x14ac:dyDescent="0.2">
      <c r="C18837" s="465"/>
    </row>
    <row r="18838" spans="3:3" x14ac:dyDescent="0.2">
      <c r="C18838" s="465"/>
    </row>
    <row r="18839" spans="3:3" x14ac:dyDescent="0.2">
      <c r="C18839" s="465"/>
    </row>
    <row r="18840" spans="3:3" x14ac:dyDescent="0.2">
      <c r="C18840" s="465"/>
    </row>
    <row r="18841" spans="3:3" x14ac:dyDescent="0.2">
      <c r="C18841" s="465"/>
    </row>
    <row r="18842" spans="3:3" x14ac:dyDescent="0.2">
      <c r="C18842" s="465"/>
    </row>
    <row r="18843" spans="3:3" x14ac:dyDescent="0.2">
      <c r="C18843" s="465"/>
    </row>
    <row r="18844" spans="3:3" x14ac:dyDescent="0.2">
      <c r="C18844" s="465"/>
    </row>
    <row r="18845" spans="3:3" x14ac:dyDescent="0.2">
      <c r="C18845" s="465"/>
    </row>
    <row r="18846" spans="3:3" x14ac:dyDescent="0.2">
      <c r="C18846" s="465"/>
    </row>
    <row r="18847" spans="3:3" x14ac:dyDescent="0.2">
      <c r="C18847" s="465"/>
    </row>
    <row r="18848" spans="3:3" x14ac:dyDescent="0.2">
      <c r="C18848" s="465"/>
    </row>
    <row r="18849" spans="3:3" x14ac:dyDescent="0.2">
      <c r="C18849" s="465"/>
    </row>
    <row r="18850" spans="3:3" x14ac:dyDescent="0.2">
      <c r="C18850" s="465"/>
    </row>
    <row r="18851" spans="3:3" x14ac:dyDescent="0.2">
      <c r="C18851" s="465"/>
    </row>
    <row r="18852" spans="3:3" x14ac:dyDescent="0.2">
      <c r="C18852" s="465"/>
    </row>
    <row r="18853" spans="3:3" x14ac:dyDescent="0.2">
      <c r="C18853" s="465"/>
    </row>
    <row r="18854" spans="3:3" x14ac:dyDescent="0.2">
      <c r="C18854" s="465"/>
    </row>
    <row r="18855" spans="3:3" x14ac:dyDescent="0.2">
      <c r="C18855" s="465"/>
    </row>
    <row r="18856" spans="3:3" x14ac:dyDescent="0.2">
      <c r="C18856" s="465"/>
    </row>
    <row r="18857" spans="3:3" x14ac:dyDescent="0.2">
      <c r="C18857" s="465"/>
    </row>
    <row r="18858" spans="3:3" x14ac:dyDescent="0.2">
      <c r="C18858" s="465"/>
    </row>
    <row r="18859" spans="3:3" x14ac:dyDescent="0.2">
      <c r="C18859" s="465"/>
    </row>
    <row r="18860" spans="3:3" x14ac:dyDescent="0.2">
      <c r="C18860" s="465"/>
    </row>
    <row r="18861" spans="3:3" x14ac:dyDescent="0.2">
      <c r="C18861" s="465"/>
    </row>
    <row r="18862" spans="3:3" x14ac:dyDescent="0.2">
      <c r="C18862" s="465"/>
    </row>
    <row r="18863" spans="3:3" x14ac:dyDescent="0.2">
      <c r="C18863" s="465"/>
    </row>
    <row r="18864" spans="3:3" x14ac:dyDescent="0.2">
      <c r="C18864" s="465"/>
    </row>
    <row r="18865" spans="3:3" x14ac:dyDescent="0.2">
      <c r="C18865" s="465"/>
    </row>
    <row r="18866" spans="3:3" x14ac:dyDescent="0.2">
      <c r="C18866" s="465"/>
    </row>
    <row r="18867" spans="3:3" x14ac:dyDescent="0.2">
      <c r="C18867" s="465"/>
    </row>
    <row r="18868" spans="3:3" x14ac:dyDescent="0.2">
      <c r="C18868" s="465"/>
    </row>
    <row r="18869" spans="3:3" x14ac:dyDescent="0.2">
      <c r="C18869" s="465"/>
    </row>
    <row r="18870" spans="3:3" x14ac:dyDescent="0.2">
      <c r="C18870" s="465"/>
    </row>
    <row r="18871" spans="3:3" x14ac:dyDescent="0.2">
      <c r="C18871" s="465"/>
    </row>
    <row r="18872" spans="3:3" x14ac:dyDescent="0.2">
      <c r="C18872" s="465"/>
    </row>
    <row r="18873" spans="3:3" x14ac:dyDescent="0.2">
      <c r="C18873" s="465"/>
    </row>
    <row r="18874" spans="3:3" x14ac:dyDescent="0.2">
      <c r="C18874" s="465"/>
    </row>
    <row r="18875" spans="3:3" x14ac:dyDescent="0.2">
      <c r="C18875" s="465"/>
    </row>
    <row r="18876" spans="3:3" x14ac:dyDescent="0.2">
      <c r="C18876" s="465"/>
    </row>
    <row r="18877" spans="3:3" x14ac:dyDescent="0.2">
      <c r="C18877" s="465"/>
    </row>
    <row r="18878" spans="3:3" x14ac:dyDescent="0.2">
      <c r="C18878" s="465"/>
    </row>
    <row r="18879" spans="3:3" x14ac:dyDescent="0.2">
      <c r="C18879" s="465"/>
    </row>
    <row r="18880" spans="3:3" x14ac:dyDescent="0.2">
      <c r="C18880" s="465"/>
    </row>
    <row r="18881" spans="3:3" x14ac:dyDescent="0.2">
      <c r="C18881" s="465"/>
    </row>
    <row r="18882" spans="3:3" x14ac:dyDescent="0.2">
      <c r="C18882" s="465"/>
    </row>
    <row r="18883" spans="3:3" x14ac:dyDescent="0.2">
      <c r="C18883" s="465"/>
    </row>
    <row r="18884" spans="3:3" x14ac:dyDescent="0.2">
      <c r="C18884" s="465"/>
    </row>
    <row r="18885" spans="3:3" x14ac:dyDescent="0.2">
      <c r="C18885" s="465"/>
    </row>
    <row r="18886" spans="3:3" x14ac:dyDescent="0.2">
      <c r="C18886" s="465"/>
    </row>
    <row r="18887" spans="3:3" x14ac:dyDescent="0.2">
      <c r="C18887" s="465"/>
    </row>
    <row r="18888" spans="3:3" x14ac:dyDescent="0.2">
      <c r="C18888" s="465"/>
    </row>
    <row r="18889" spans="3:3" x14ac:dyDescent="0.2">
      <c r="C18889" s="465"/>
    </row>
    <row r="18890" spans="3:3" x14ac:dyDescent="0.2">
      <c r="C18890" s="465"/>
    </row>
    <row r="18891" spans="3:3" x14ac:dyDescent="0.2">
      <c r="C18891" s="465"/>
    </row>
    <row r="18892" spans="3:3" x14ac:dyDescent="0.2">
      <c r="C18892" s="465"/>
    </row>
    <row r="18893" spans="3:3" x14ac:dyDescent="0.2">
      <c r="C18893" s="465"/>
    </row>
    <row r="18894" spans="3:3" x14ac:dyDescent="0.2">
      <c r="C18894" s="465"/>
    </row>
    <row r="18895" spans="3:3" x14ac:dyDescent="0.2">
      <c r="C18895" s="465"/>
    </row>
    <row r="18896" spans="3:3" x14ac:dyDescent="0.2">
      <c r="C18896" s="465"/>
    </row>
    <row r="18897" spans="3:3" x14ac:dyDescent="0.2">
      <c r="C18897" s="465"/>
    </row>
    <row r="18898" spans="3:3" x14ac:dyDescent="0.2">
      <c r="C18898" s="465"/>
    </row>
    <row r="18899" spans="3:3" x14ac:dyDescent="0.2">
      <c r="C18899" s="465"/>
    </row>
    <row r="18900" spans="3:3" x14ac:dyDescent="0.2">
      <c r="C18900" s="465"/>
    </row>
    <row r="18901" spans="3:3" x14ac:dyDescent="0.2">
      <c r="C18901" s="465"/>
    </row>
    <row r="18902" spans="3:3" x14ac:dyDescent="0.2">
      <c r="C18902" s="465"/>
    </row>
    <row r="18903" spans="3:3" x14ac:dyDescent="0.2">
      <c r="C18903" s="465"/>
    </row>
    <row r="18904" spans="3:3" x14ac:dyDescent="0.2">
      <c r="C18904" s="465"/>
    </row>
    <row r="18905" spans="3:3" x14ac:dyDescent="0.2">
      <c r="C18905" s="465"/>
    </row>
    <row r="18906" spans="3:3" x14ac:dyDescent="0.2">
      <c r="C18906" s="465"/>
    </row>
    <row r="18907" spans="3:3" x14ac:dyDescent="0.2">
      <c r="C18907" s="465"/>
    </row>
    <row r="18908" spans="3:3" x14ac:dyDescent="0.2">
      <c r="C18908" s="465"/>
    </row>
    <row r="18909" spans="3:3" x14ac:dyDescent="0.2">
      <c r="C18909" s="465"/>
    </row>
    <row r="18910" spans="3:3" x14ac:dyDescent="0.2">
      <c r="C18910" s="465"/>
    </row>
    <row r="18911" spans="3:3" x14ac:dyDescent="0.2">
      <c r="C18911" s="465"/>
    </row>
    <row r="18912" spans="3:3" x14ac:dyDescent="0.2">
      <c r="C18912" s="465"/>
    </row>
    <row r="18913" spans="3:3" x14ac:dyDescent="0.2">
      <c r="C18913" s="465"/>
    </row>
    <row r="18914" spans="3:3" x14ac:dyDescent="0.2">
      <c r="C18914" s="465"/>
    </row>
    <row r="18915" spans="3:3" x14ac:dyDescent="0.2">
      <c r="C18915" s="465"/>
    </row>
    <row r="18916" spans="3:3" x14ac:dyDescent="0.2">
      <c r="C18916" s="465"/>
    </row>
    <row r="18917" spans="3:3" x14ac:dyDescent="0.2">
      <c r="C18917" s="465"/>
    </row>
    <row r="18918" spans="3:3" x14ac:dyDescent="0.2">
      <c r="C18918" s="465"/>
    </row>
    <row r="18919" spans="3:3" x14ac:dyDescent="0.2">
      <c r="C18919" s="465"/>
    </row>
    <row r="18920" spans="3:3" x14ac:dyDescent="0.2">
      <c r="C18920" s="465"/>
    </row>
    <row r="18921" spans="3:3" x14ac:dyDescent="0.2">
      <c r="C18921" s="465"/>
    </row>
    <row r="18922" spans="3:3" x14ac:dyDescent="0.2">
      <c r="C18922" s="465"/>
    </row>
    <row r="18923" spans="3:3" x14ac:dyDescent="0.2">
      <c r="C18923" s="465"/>
    </row>
    <row r="18924" spans="3:3" x14ac:dyDescent="0.2">
      <c r="C18924" s="465"/>
    </row>
    <row r="18925" spans="3:3" x14ac:dyDescent="0.2">
      <c r="C18925" s="465"/>
    </row>
    <row r="18926" spans="3:3" x14ac:dyDescent="0.2">
      <c r="C18926" s="465"/>
    </row>
    <row r="18927" spans="3:3" x14ac:dyDescent="0.2">
      <c r="C18927" s="465"/>
    </row>
    <row r="18928" spans="3:3" x14ac:dyDescent="0.2">
      <c r="C18928" s="465"/>
    </row>
    <row r="18929" spans="3:3" x14ac:dyDescent="0.2">
      <c r="C18929" s="465"/>
    </row>
    <row r="18930" spans="3:3" x14ac:dyDescent="0.2">
      <c r="C18930" s="465"/>
    </row>
    <row r="18931" spans="3:3" x14ac:dyDescent="0.2">
      <c r="C18931" s="465"/>
    </row>
    <row r="18932" spans="3:3" x14ac:dyDescent="0.2">
      <c r="C18932" s="465"/>
    </row>
    <row r="18933" spans="3:3" x14ac:dyDescent="0.2">
      <c r="C18933" s="465"/>
    </row>
    <row r="18934" spans="3:3" x14ac:dyDescent="0.2">
      <c r="C18934" s="465"/>
    </row>
    <row r="18935" spans="3:3" x14ac:dyDescent="0.2">
      <c r="C18935" s="465"/>
    </row>
    <row r="18936" spans="3:3" x14ac:dyDescent="0.2">
      <c r="C18936" s="465"/>
    </row>
    <row r="18937" spans="3:3" x14ac:dyDescent="0.2">
      <c r="C18937" s="465"/>
    </row>
    <row r="18938" spans="3:3" x14ac:dyDescent="0.2">
      <c r="C18938" s="465"/>
    </row>
    <row r="18939" spans="3:3" x14ac:dyDescent="0.2">
      <c r="C18939" s="465"/>
    </row>
    <row r="18940" spans="3:3" x14ac:dyDescent="0.2">
      <c r="C18940" s="465"/>
    </row>
    <row r="18941" spans="3:3" x14ac:dyDescent="0.2">
      <c r="C18941" s="465"/>
    </row>
    <row r="18942" spans="3:3" x14ac:dyDescent="0.2">
      <c r="C18942" s="465"/>
    </row>
    <row r="18943" spans="3:3" x14ac:dyDescent="0.2">
      <c r="C18943" s="465"/>
    </row>
    <row r="18944" spans="3:3" x14ac:dyDescent="0.2">
      <c r="C18944" s="465"/>
    </row>
    <row r="18945" spans="3:3" x14ac:dyDescent="0.2">
      <c r="C18945" s="465"/>
    </row>
    <row r="18946" spans="3:3" x14ac:dyDescent="0.2">
      <c r="C18946" s="465"/>
    </row>
    <row r="18947" spans="3:3" x14ac:dyDescent="0.2">
      <c r="C18947" s="465"/>
    </row>
    <row r="18948" spans="3:3" x14ac:dyDescent="0.2">
      <c r="C18948" s="465"/>
    </row>
    <row r="18949" spans="3:3" x14ac:dyDescent="0.2">
      <c r="C18949" s="465"/>
    </row>
    <row r="18950" spans="3:3" x14ac:dyDescent="0.2">
      <c r="C18950" s="465"/>
    </row>
    <row r="18951" spans="3:3" x14ac:dyDescent="0.2">
      <c r="C18951" s="465"/>
    </row>
    <row r="18952" spans="3:3" x14ac:dyDescent="0.2">
      <c r="C18952" s="465"/>
    </row>
    <row r="18953" spans="3:3" x14ac:dyDescent="0.2">
      <c r="C18953" s="465"/>
    </row>
    <row r="18954" spans="3:3" x14ac:dyDescent="0.2">
      <c r="C18954" s="465"/>
    </row>
    <row r="18955" spans="3:3" x14ac:dyDescent="0.2">
      <c r="C18955" s="465"/>
    </row>
    <row r="18956" spans="3:3" x14ac:dyDescent="0.2">
      <c r="C18956" s="465"/>
    </row>
    <row r="18957" spans="3:3" x14ac:dyDescent="0.2">
      <c r="C18957" s="465"/>
    </row>
    <row r="18958" spans="3:3" x14ac:dyDescent="0.2">
      <c r="C18958" s="465"/>
    </row>
    <row r="18959" spans="3:3" x14ac:dyDescent="0.2">
      <c r="C18959" s="465"/>
    </row>
    <row r="18960" spans="3:3" x14ac:dyDescent="0.2">
      <c r="C18960" s="465"/>
    </row>
    <row r="18961" spans="3:3" x14ac:dyDescent="0.2">
      <c r="C18961" s="465"/>
    </row>
    <row r="18962" spans="3:3" x14ac:dyDescent="0.2">
      <c r="C18962" s="465"/>
    </row>
    <row r="18963" spans="3:3" x14ac:dyDescent="0.2">
      <c r="C18963" s="465"/>
    </row>
    <row r="18964" spans="3:3" x14ac:dyDescent="0.2">
      <c r="C18964" s="465"/>
    </row>
    <row r="18965" spans="3:3" x14ac:dyDescent="0.2">
      <c r="C18965" s="465"/>
    </row>
    <row r="18966" spans="3:3" x14ac:dyDescent="0.2">
      <c r="C18966" s="465"/>
    </row>
    <row r="18967" spans="3:3" x14ac:dyDescent="0.2">
      <c r="C18967" s="465"/>
    </row>
    <row r="18968" spans="3:3" x14ac:dyDescent="0.2">
      <c r="C18968" s="465"/>
    </row>
    <row r="18969" spans="3:3" x14ac:dyDescent="0.2">
      <c r="C18969" s="465"/>
    </row>
    <row r="18970" spans="3:3" x14ac:dyDescent="0.2">
      <c r="C18970" s="465"/>
    </row>
    <row r="18971" spans="3:3" x14ac:dyDescent="0.2">
      <c r="C18971" s="465"/>
    </row>
    <row r="18972" spans="3:3" x14ac:dyDescent="0.2">
      <c r="C18972" s="465"/>
    </row>
    <row r="18973" spans="3:3" x14ac:dyDescent="0.2">
      <c r="C18973" s="465"/>
    </row>
    <row r="18974" spans="3:3" x14ac:dyDescent="0.2">
      <c r="C18974" s="465"/>
    </row>
    <row r="18975" spans="3:3" x14ac:dyDescent="0.2">
      <c r="C18975" s="465"/>
    </row>
    <row r="18976" spans="3:3" x14ac:dyDescent="0.2">
      <c r="C18976" s="465"/>
    </row>
    <row r="18977" spans="3:3" x14ac:dyDescent="0.2">
      <c r="C18977" s="465"/>
    </row>
    <row r="18978" spans="3:3" x14ac:dyDescent="0.2">
      <c r="C18978" s="465"/>
    </row>
    <row r="18979" spans="3:3" x14ac:dyDescent="0.2">
      <c r="C18979" s="465"/>
    </row>
    <row r="18980" spans="3:3" x14ac:dyDescent="0.2">
      <c r="C18980" s="465"/>
    </row>
    <row r="18981" spans="3:3" x14ac:dyDescent="0.2">
      <c r="C18981" s="465"/>
    </row>
    <row r="18982" spans="3:3" x14ac:dyDescent="0.2">
      <c r="C18982" s="465"/>
    </row>
    <row r="18983" spans="3:3" x14ac:dyDescent="0.2">
      <c r="C18983" s="465"/>
    </row>
    <row r="18984" spans="3:3" x14ac:dyDescent="0.2">
      <c r="C18984" s="465"/>
    </row>
    <row r="18985" spans="3:3" x14ac:dyDescent="0.2">
      <c r="C18985" s="465"/>
    </row>
    <row r="18986" spans="3:3" x14ac:dyDescent="0.2">
      <c r="C18986" s="465"/>
    </row>
    <row r="18987" spans="3:3" x14ac:dyDescent="0.2">
      <c r="C18987" s="465"/>
    </row>
    <row r="18988" spans="3:3" x14ac:dyDescent="0.2">
      <c r="C18988" s="465"/>
    </row>
    <row r="18989" spans="3:3" x14ac:dyDescent="0.2">
      <c r="C18989" s="465"/>
    </row>
    <row r="18990" spans="3:3" x14ac:dyDescent="0.2">
      <c r="C18990" s="465"/>
    </row>
    <row r="18991" spans="3:3" x14ac:dyDescent="0.2">
      <c r="C18991" s="465"/>
    </row>
    <row r="18992" spans="3:3" x14ac:dyDescent="0.2">
      <c r="C18992" s="465"/>
    </row>
    <row r="18993" spans="3:3" x14ac:dyDescent="0.2">
      <c r="C18993" s="465"/>
    </row>
    <row r="18994" spans="3:3" x14ac:dyDescent="0.2">
      <c r="C18994" s="465"/>
    </row>
    <row r="18995" spans="3:3" x14ac:dyDescent="0.2">
      <c r="C18995" s="465"/>
    </row>
    <row r="18996" spans="3:3" x14ac:dyDescent="0.2">
      <c r="C18996" s="465"/>
    </row>
    <row r="18997" spans="3:3" x14ac:dyDescent="0.2">
      <c r="C18997" s="465"/>
    </row>
    <row r="18998" spans="3:3" x14ac:dyDescent="0.2">
      <c r="C18998" s="465"/>
    </row>
    <row r="18999" spans="3:3" x14ac:dyDescent="0.2">
      <c r="C18999" s="465"/>
    </row>
    <row r="19000" spans="3:3" x14ac:dyDescent="0.2">
      <c r="C19000" s="465"/>
    </row>
    <row r="19001" spans="3:3" x14ac:dyDescent="0.2">
      <c r="C19001" s="465"/>
    </row>
    <row r="19002" spans="3:3" x14ac:dyDescent="0.2">
      <c r="C19002" s="465"/>
    </row>
    <row r="19003" spans="3:3" x14ac:dyDescent="0.2">
      <c r="C19003" s="465"/>
    </row>
    <row r="19004" spans="3:3" x14ac:dyDescent="0.2">
      <c r="C19004" s="465"/>
    </row>
    <row r="19005" spans="3:3" x14ac:dyDescent="0.2">
      <c r="C19005" s="465"/>
    </row>
    <row r="19006" spans="3:3" x14ac:dyDescent="0.2">
      <c r="C19006" s="465"/>
    </row>
    <row r="19007" spans="3:3" x14ac:dyDescent="0.2">
      <c r="C19007" s="465"/>
    </row>
    <row r="19008" spans="3:3" x14ac:dyDescent="0.2">
      <c r="C19008" s="465"/>
    </row>
    <row r="19009" spans="3:3" x14ac:dyDescent="0.2">
      <c r="C19009" s="465"/>
    </row>
    <row r="19010" spans="3:3" x14ac:dyDescent="0.2">
      <c r="C19010" s="465"/>
    </row>
    <row r="19011" spans="3:3" x14ac:dyDescent="0.2">
      <c r="C19011" s="465"/>
    </row>
    <row r="19012" spans="3:3" x14ac:dyDescent="0.2">
      <c r="C19012" s="465"/>
    </row>
    <row r="19013" spans="3:3" x14ac:dyDescent="0.2">
      <c r="C19013" s="465"/>
    </row>
    <row r="19014" spans="3:3" x14ac:dyDescent="0.2">
      <c r="C19014" s="465"/>
    </row>
    <row r="19015" spans="3:3" x14ac:dyDescent="0.2">
      <c r="C19015" s="465"/>
    </row>
    <row r="19016" spans="3:3" x14ac:dyDescent="0.2">
      <c r="C19016" s="465"/>
    </row>
    <row r="19017" spans="3:3" x14ac:dyDescent="0.2">
      <c r="C19017" s="465"/>
    </row>
    <row r="19018" spans="3:3" x14ac:dyDescent="0.2">
      <c r="C19018" s="465"/>
    </row>
    <row r="19019" spans="3:3" x14ac:dyDescent="0.2">
      <c r="C19019" s="465"/>
    </row>
    <row r="19020" spans="3:3" x14ac:dyDescent="0.2">
      <c r="C19020" s="465"/>
    </row>
    <row r="19021" spans="3:3" x14ac:dyDescent="0.2">
      <c r="C19021" s="465"/>
    </row>
    <row r="19022" spans="3:3" x14ac:dyDescent="0.2">
      <c r="C19022" s="465"/>
    </row>
    <row r="19023" spans="3:3" x14ac:dyDescent="0.2">
      <c r="C19023" s="465"/>
    </row>
    <row r="19024" spans="3:3" x14ac:dyDescent="0.2">
      <c r="C19024" s="465"/>
    </row>
    <row r="19025" spans="3:3" x14ac:dyDescent="0.2">
      <c r="C19025" s="465"/>
    </row>
    <row r="19026" spans="3:3" x14ac:dyDescent="0.2">
      <c r="C19026" s="465"/>
    </row>
    <row r="19027" spans="3:3" x14ac:dyDescent="0.2">
      <c r="C19027" s="465"/>
    </row>
    <row r="19028" spans="3:3" x14ac:dyDescent="0.2">
      <c r="C19028" s="465"/>
    </row>
    <row r="19029" spans="3:3" x14ac:dyDescent="0.2">
      <c r="C19029" s="465"/>
    </row>
    <row r="19030" spans="3:3" x14ac:dyDescent="0.2">
      <c r="C19030" s="465"/>
    </row>
    <row r="19031" spans="3:3" x14ac:dyDescent="0.2">
      <c r="C19031" s="465"/>
    </row>
    <row r="19032" spans="3:3" x14ac:dyDescent="0.2">
      <c r="C19032" s="465"/>
    </row>
    <row r="19033" spans="3:3" x14ac:dyDescent="0.2">
      <c r="C19033" s="465"/>
    </row>
    <row r="19034" spans="3:3" x14ac:dyDescent="0.2">
      <c r="C19034" s="465"/>
    </row>
    <row r="19035" spans="3:3" x14ac:dyDescent="0.2">
      <c r="C19035" s="465"/>
    </row>
    <row r="19036" spans="3:3" x14ac:dyDescent="0.2">
      <c r="C19036" s="465"/>
    </row>
    <row r="19037" spans="3:3" x14ac:dyDescent="0.2">
      <c r="C19037" s="465"/>
    </row>
    <row r="19038" spans="3:3" x14ac:dyDescent="0.2">
      <c r="C19038" s="465"/>
    </row>
    <row r="19039" spans="3:3" x14ac:dyDescent="0.2">
      <c r="C19039" s="465"/>
    </row>
    <row r="19040" spans="3:3" x14ac:dyDescent="0.2">
      <c r="C19040" s="465"/>
    </row>
    <row r="19041" spans="3:3" x14ac:dyDescent="0.2">
      <c r="C19041" s="465"/>
    </row>
    <row r="19042" spans="3:3" x14ac:dyDescent="0.2">
      <c r="C19042" s="465"/>
    </row>
    <row r="19043" spans="3:3" x14ac:dyDescent="0.2">
      <c r="C19043" s="465"/>
    </row>
    <row r="19044" spans="3:3" x14ac:dyDescent="0.2">
      <c r="C19044" s="465"/>
    </row>
    <row r="19045" spans="3:3" x14ac:dyDescent="0.2">
      <c r="C19045" s="465"/>
    </row>
    <row r="19046" spans="3:3" x14ac:dyDescent="0.2">
      <c r="C19046" s="465"/>
    </row>
    <row r="19047" spans="3:3" x14ac:dyDescent="0.2">
      <c r="C19047" s="465"/>
    </row>
    <row r="19048" spans="3:3" x14ac:dyDescent="0.2">
      <c r="C19048" s="465"/>
    </row>
    <row r="19049" spans="3:3" x14ac:dyDescent="0.2">
      <c r="C19049" s="465"/>
    </row>
    <row r="19050" spans="3:3" x14ac:dyDescent="0.2">
      <c r="C19050" s="465"/>
    </row>
    <row r="19051" spans="3:3" x14ac:dyDescent="0.2">
      <c r="C19051" s="465"/>
    </row>
    <row r="19052" spans="3:3" x14ac:dyDescent="0.2">
      <c r="C19052" s="465"/>
    </row>
    <row r="19053" spans="3:3" x14ac:dyDescent="0.2">
      <c r="C19053" s="465"/>
    </row>
    <row r="19054" spans="3:3" x14ac:dyDescent="0.2">
      <c r="C19054" s="465"/>
    </row>
    <row r="19055" spans="3:3" x14ac:dyDescent="0.2">
      <c r="C19055" s="465"/>
    </row>
    <row r="19056" spans="3:3" x14ac:dyDescent="0.2">
      <c r="C19056" s="465"/>
    </row>
    <row r="19057" spans="3:3" x14ac:dyDescent="0.2">
      <c r="C19057" s="465"/>
    </row>
    <row r="19058" spans="3:3" x14ac:dyDescent="0.2">
      <c r="C19058" s="465"/>
    </row>
    <row r="19059" spans="3:3" x14ac:dyDescent="0.2">
      <c r="C19059" s="465"/>
    </row>
    <row r="19060" spans="3:3" x14ac:dyDescent="0.2">
      <c r="C19060" s="465"/>
    </row>
    <row r="19061" spans="3:3" x14ac:dyDescent="0.2">
      <c r="C19061" s="465"/>
    </row>
    <row r="19062" spans="3:3" x14ac:dyDescent="0.2">
      <c r="C19062" s="465"/>
    </row>
    <row r="19063" spans="3:3" x14ac:dyDescent="0.2">
      <c r="C19063" s="465"/>
    </row>
    <row r="19064" spans="3:3" x14ac:dyDescent="0.2">
      <c r="C19064" s="465"/>
    </row>
    <row r="19065" spans="3:3" x14ac:dyDescent="0.2">
      <c r="C19065" s="465"/>
    </row>
    <row r="19066" spans="3:3" x14ac:dyDescent="0.2">
      <c r="C19066" s="465"/>
    </row>
    <row r="19067" spans="3:3" x14ac:dyDescent="0.2">
      <c r="C19067" s="465"/>
    </row>
    <row r="19068" spans="3:3" x14ac:dyDescent="0.2">
      <c r="C19068" s="465"/>
    </row>
    <row r="19069" spans="3:3" x14ac:dyDescent="0.2">
      <c r="C19069" s="465"/>
    </row>
    <row r="19070" spans="3:3" x14ac:dyDescent="0.2">
      <c r="C19070" s="465"/>
    </row>
    <row r="19071" spans="3:3" x14ac:dyDescent="0.2">
      <c r="C19071" s="465"/>
    </row>
    <row r="19072" spans="3:3" x14ac:dyDescent="0.2">
      <c r="C19072" s="465"/>
    </row>
    <row r="19073" spans="3:3" x14ac:dyDescent="0.2">
      <c r="C19073" s="465"/>
    </row>
    <row r="19074" spans="3:3" x14ac:dyDescent="0.2">
      <c r="C19074" s="465"/>
    </row>
    <row r="19075" spans="3:3" x14ac:dyDescent="0.2">
      <c r="C19075" s="465"/>
    </row>
    <row r="19076" spans="3:3" x14ac:dyDescent="0.2">
      <c r="C19076" s="465"/>
    </row>
    <row r="19077" spans="3:3" x14ac:dyDescent="0.2">
      <c r="C19077" s="465"/>
    </row>
    <row r="19078" spans="3:3" x14ac:dyDescent="0.2">
      <c r="C19078" s="465"/>
    </row>
    <row r="19079" spans="3:3" x14ac:dyDescent="0.2">
      <c r="C19079" s="465"/>
    </row>
    <row r="19080" spans="3:3" x14ac:dyDescent="0.2">
      <c r="C19080" s="465"/>
    </row>
    <row r="19081" spans="3:3" x14ac:dyDescent="0.2">
      <c r="C19081" s="465"/>
    </row>
    <row r="19082" spans="3:3" x14ac:dyDescent="0.2">
      <c r="C19082" s="465"/>
    </row>
    <row r="19083" spans="3:3" x14ac:dyDescent="0.2">
      <c r="C19083" s="465"/>
    </row>
    <row r="19084" spans="3:3" x14ac:dyDescent="0.2">
      <c r="C19084" s="465"/>
    </row>
    <row r="19085" spans="3:3" x14ac:dyDescent="0.2">
      <c r="C19085" s="465"/>
    </row>
    <row r="19086" spans="3:3" x14ac:dyDescent="0.2">
      <c r="C19086" s="465"/>
    </row>
    <row r="19087" spans="3:3" x14ac:dyDescent="0.2">
      <c r="C19087" s="465"/>
    </row>
    <row r="19088" spans="3:3" x14ac:dyDescent="0.2">
      <c r="C19088" s="465"/>
    </row>
    <row r="19089" spans="3:3" x14ac:dyDescent="0.2">
      <c r="C19089" s="465"/>
    </row>
    <row r="19090" spans="3:3" x14ac:dyDescent="0.2">
      <c r="C19090" s="465"/>
    </row>
    <row r="19091" spans="3:3" x14ac:dyDescent="0.2">
      <c r="C19091" s="465"/>
    </row>
    <row r="19092" spans="3:3" x14ac:dyDescent="0.2">
      <c r="C19092" s="465"/>
    </row>
    <row r="19093" spans="3:3" x14ac:dyDescent="0.2">
      <c r="C19093" s="465"/>
    </row>
    <row r="19094" spans="3:3" x14ac:dyDescent="0.2">
      <c r="C19094" s="465"/>
    </row>
    <row r="19095" spans="3:3" x14ac:dyDescent="0.2">
      <c r="C19095" s="465"/>
    </row>
    <row r="19096" spans="3:3" x14ac:dyDescent="0.2">
      <c r="C19096" s="465"/>
    </row>
    <row r="19097" spans="3:3" x14ac:dyDescent="0.2">
      <c r="C19097" s="465"/>
    </row>
    <row r="19098" spans="3:3" x14ac:dyDescent="0.2">
      <c r="C19098" s="465"/>
    </row>
    <row r="19099" spans="3:3" x14ac:dyDescent="0.2">
      <c r="C19099" s="465"/>
    </row>
    <row r="19100" spans="3:3" x14ac:dyDescent="0.2">
      <c r="C19100" s="465"/>
    </row>
    <row r="19101" spans="3:3" x14ac:dyDescent="0.2">
      <c r="C19101" s="465"/>
    </row>
    <row r="19102" spans="3:3" x14ac:dyDescent="0.2">
      <c r="C19102" s="465"/>
    </row>
    <row r="19103" spans="3:3" x14ac:dyDescent="0.2">
      <c r="C19103" s="465"/>
    </row>
    <row r="19104" spans="3:3" x14ac:dyDescent="0.2">
      <c r="C19104" s="465"/>
    </row>
    <row r="19105" spans="3:3" x14ac:dyDescent="0.2">
      <c r="C19105" s="465"/>
    </row>
    <row r="19106" spans="3:3" x14ac:dyDescent="0.2">
      <c r="C19106" s="465"/>
    </row>
    <row r="19107" spans="3:3" x14ac:dyDescent="0.2">
      <c r="C19107" s="465"/>
    </row>
    <row r="19108" spans="3:3" x14ac:dyDescent="0.2">
      <c r="C19108" s="465"/>
    </row>
    <row r="19109" spans="3:3" x14ac:dyDescent="0.2">
      <c r="C19109" s="465"/>
    </row>
    <row r="19110" spans="3:3" x14ac:dyDescent="0.2">
      <c r="C19110" s="465"/>
    </row>
    <row r="19111" spans="3:3" x14ac:dyDescent="0.2">
      <c r="C19111" s="465"/>
    </row>
    <row r="19112" spans="3:3" x14ac:dyDescent="0.2">
      <c r="C19112" s="465"/>
    </row>
    <row r="19113" spans="3:3" x14ac:dyDescent="0.2">
      <c r="C19113" s="465"/>
    </row>
    <row r="19114" spans="3:3" x14ac:dyDescent="0.2">
      <c r="C19114" s="465"/>
    </row>
    <row r="19115" spans="3:3" x14ac:dyDescent="0.2">
      <c r="C19115" s="465"/>
    </row>
    <row r="19116" spans="3:3" x14ac:dyDescent="0.2">
      <c r="C19116" s="465"/>
    </row>
    <row r="19117" spans="3:3" x14ac:dyDescent="0.2">
      <c r="C19117" s="465"/>
    </row>
    <row r="19118" spans="3:3" x14ac:dyDescent="0.2">
      <c r="C19118" s="465"/>
    </row>
    <row r="19119" spans="3:3" x14ac:dyDescent="0.2">
      <c r="C19119" s="465"/>
    </row>
    <row r="19120" spans="3:3" x14ac:dyDescent="0.2">
      <c r="C19120" s="465"/>
    </row>
    <row r="19121" spans="3:3" x14ac:dyDescent="0.2">
      <c r="C19121" s="465"/>
    </row>
    <row r="19122" spans="3:3" x14ac:dyDescent="0.2">
      <c r="C19122" s="465"/>
    </row>
    <row r="19123" spans="3:3" x14ac:dyDescent="0.2">
      <c r="C19123" s="465"/>
    </row>
    <row r="19124" spans="3:3" x14ac:dyDescent="0.2">
      <c r="C19124" s="465"/>
    </row>
    <row r="19125" spans="3:3" x14ac:dyDescent="0.2">
      <c r="C19125" s="465"/>
    </row>
    <row r="19126" spans="3:3" x14ac:dyDescent="0.2">
      <c r="C19126" s="465"/>
    </row>
    <row r="19127" spans="3:3" x14ac:dyDescent="0.2">
      <c r="C19127" s="465"/>
    </row>
    <row r="19128" spans="3:3" x14ac:dyDescent="0.2">
      <c r="C19128" s="465"/>
    </row>
    <row r="19129" spans="3:3" x14ac:dyDescent="0.2">
      <c r="C19129" s="465"/>
    </row>
    <row r="19130" spans="3:3" x14ac:dyDescent="0.2">
      <c r="C19130" s="465"/>
    </row>
    <row r="19131" spans="3:3" x14ac:dyDescent="0.2">
      <c r="C19131" s="465"/>
    </row>
    <row r="19132" spans="3:3" x14ac:dyDescent="0.2">
      <c r="C19132" s="465"/>
    </row>
    <row r="19133" spans="3:3" x14ac:dyDescent="0.2">
      <c r="C19133" s="465"/>
    </row>
    <row r="19134" spans="3:3" x14ac:dyDescent="0.2">
      <c r="C19134" s="465"/>
    </row>
    <row r="19135" spans="3:3" x14ac:dyDescent="0.2">
      <c r="C19135" s="465"/>
    </row>
    <row r="19136" spans="3:3" x14ac:dyDescent="0.2">
      <c r="C19136" s="465"/>
    </row>
    <row r="19137" spans="3:3" x14ac:dyDescent="0.2">
      <c r="C19137" s="465"/>
    </row>
    <row r="19138" spans="3:3" x14ac:dyDescent="0.2">
      <c r="C19138" s="465"/>
    </row>
    <row r="19139" spans="3:3" x14ac:dyDescent="0.2">
      <c r="C19139" s="465"/>
    </row>
    <row r="19140" spans="3:3" x14ac:dyDescent="0.2">
      <c r="C19140" s="465"/>
    </row>
    <row r="19141" spans="3:3" x14ac:dyDescent="0.2">
      <c r="C19141" s="465"/>
    </row>
    <row r="19142" spans="3:3" x14ac:dyDescent="0.2">
      <c r="C19142" s="465"/>
    </row>
    <row r="19143" spans="3:3" x14ac:dyDescent="0.2">
      <c r="C19143" s="465"/>
    </row>
    <row r="19144" spans="3:3" x14ac:dyDescent="0.2">
      <c r="C19144" s="465"/>
    </row>
    <row r="19145" spans="3:3" x14ac:dyDescent="0.2">
      <c r="C19145" s="465"/>
    </row>
    <row r="19146" spans="3:3" x14ac:dyDescent="0.2">
      <c r="C19146" s="465"/>
    </row>
    <row r="19147" spans="3:3" x14ac:dyDescent="0.2">
      <c r="C19147" s="465"/>
    </row>
    <row r="19148" spans="3:3" x14ac:dyDescent="0.2">
      <c r="C19148" s="465"/>
    </row>
    <row r="19149" spans="3:3" x14ac:dyDescent="0.2">
      <c r="C19149" s="465"/>
    </row>
    <row r="19150" spans="3:3" x14ac:dyDescent="0.2">
      <c r="C19150" s="465"/>
    </row>
    <row r="19151" spans="3:3" x14ac:dyDescent="0.2">
      <c r="C19151" s="465"/>
    </row>
    <row r="19152" spans="3:3" x14ac:dyDescent="0.2">
      <c r="C19152" s="465"/>
    </row>
    <row r="19153" spans="3:3" x14ac:dyDescent="0.2">
      <c r="C19153" s="465"/>
    </row>
    <row r="19154" spans="3:3" x14ac:dyDescent="0.2">
      <c r="C19154" s="465"/>
    </row>
    <row r="19155" spans="3:3" x14ac:dyDescent="0.2">
      <c r="C19155" s="465"/>
    </row>
    <row r="19156" spans="3:3" x14ac:dyDescent="0.2">
      <c r="C19156" s="465"/>
    </row>
    <row r="19157" spans="3:3" x14ac:dyDescent="0.2">
      <c r="C19157" s="465"/>
    </row>
    <row r="19158" spans="3:3" x14ac:dyDescent="0.2">
      <c r="C19158" s="465"/>
    </row>
    <row r="19159" spans="3:3" x14ac:dyDescent="0.2">
      <c r="C19159" s="465"/>
    </row>
    <row r="19160" spans="3:3" x14ac:dyDescent="0.2">
      <c r="C19160" s="465"/>
    </row>
    <row r="19161" spans="3:3" x14ac:dyDescent="0.2">
      <c r="C19161" s="465"/>
    </row>
    <row r="19162" spans="3:3" x14ac:dyDescent="0.2">
      <c r="C19162" s="465"/>
    </row>
    <row r="19163" spans="3:3" x14ac:dyDescent="0.2">
      <c r="C19163" s="465"/>
    </row>
    <row r="19164" spans="3:3" x14ac:dyDescent="0.2">
      <c r="C19164" s="465"/>
    </row>
    <row r="19165" spans="3:3" x14ac:dyDescent="0.2">
      <c r="C19165" s="465"/>
    </row>
    <row r="19166" spans="3:3" x14ac:dyDescent="0.2">
      <c r="C19166" s="465"/>
    </row>
    <row r="19167" spans="3:3" x14ac:dyDescent="0.2">
      <c r="C19167" s="465"/>
    </row>
    <row r="19168" spans="3:3" x14ac:dyDescent="0.2">
      <c r="C19168" s="465"/>
    </row>
    <row r="19169" spans="3:3" x14ac:dyDescent="0.2">
      <c r="C19169" s="465"/>
    </row>
    <row r="19170" spans="3:3" x14ac:dyDescent="0.2">
      <c r="C19170" s="465"/>
    </row>
    <row r="19171" spans="3:3" x14ac:dyDescent="0.2">
      <c r="C19171" s="465"/>
    </row>
    <row r="19172" spans="3:3" x14ac:dyDescent="0.2">
      <c r="C19172" s="465"/>
    </row>
    <row r="19173" spans="3:3" x14ac:dyDescent="0.2">
      <c r="C19173" s="465"/>
    </row>
    <row r="19174" spans="3:3" x14ac:dyDescent="0.2">
      <c r="C19174" s="465"/>
    </row>
    <row r="19175" spans="3:3" x14ac:dyDescent="0.2">
      <c r="C19175" s="465"/>
    </row>
    <row r="19176" spans="3:3" x14ac:dyDescent="0.2">
      <c r="C19176" s="465"/>
    </row>
    <row r="19177" spans="3:3" x14ac:dyDescent="0.2">
      <c r="C19177" s="465"/>
    </row>
    <row r="19178" spans="3:3" x14ac:dyDescent="0.2">
      <c r="C19178" s="465"/>
    </row>
    <row r="19179" spans="3:3" x14ac:dyDescent="0.2">
      <c r="C19179" s="465"/>
    </row>
    <row r="19180" spans="3:3" x14ac:dyDescent="0.2">
      <c r="C19180" s="465"/>
    </row>
    <row r="19181" spans="3:3" x14ac:dyDescent="0.2">
      <c r="C19181" s="465"/>
    </row>
    <row r="19182" spans="3:3" x14ac:dyDescent="0.2">
      <c r="C19182" s="465"/>
    </row>
    <row r="19183" spans="3:3" x14ac:dyDescent="0.2">
      <c r="C19183" s="465"/>
    </row>
    <row r="19184" spans="3:3" x14ac:dyDescent="0.2">
      <c r="C19184" s="465"/>
    </row>
    <row r="19185" spans="3:3" x14ac:dyDescent="0.2">
      <c r="C19185" s="465"/>
    </row>
    <row r="19186" spans="3:3" x14ac:dyDescent="0.2">
      <c r="C19186" s="465"/>
    </row>
    <row r="19187" spans="3:3" x14ac:dyDescent="0.2">
      <c r="C19187" s="465"/>
    </row>
    <row r="19188" spans="3:3" x14ac:dyDescent="0.2">
      <c r="C19188" s="465"/>
    </row>
    <row r="19189" spans="3:3" x14ac:dyDescent="0.2">
      <c r="C19189" s="465"/>
    </row>
    <row r="19190" spans="3:3" x14ac:dyDescent="0.2">
      <c r="C19190" s="465"/>
    </row>
    <row r="19191" spans="3:3" x14ac:dyDescent="0.2">
      <c r="C19191" s="465"/>
    </row>
    <row r="19192" spans="3:3" x14ac:dyDescent="0.2">
      <c r="C19192" s="465"/>
    </row>
    <row r="19193" spans="3:3" x14ac:dyDescent="0.2">
      <c r="C19193" s="465"/>
    </row>
    <row r="19194" spans="3:3" x14ac:dyDescent="0.2">
      <c r="C19194" s="465"/>
    </row>
    <row r="19195" spans="3:3" x14ac:dyDescent="0.2">
      <c r="C19195" s="465"/>
    </row>
    <row r="19196" spans="3:3" x14ac:dyDescent="0.2">
      <c r="C19196" s="465"/>
    </row>
    <row r="19197" spans="3:3" x14ac:dyDescent="0.2">
      <c r="C19197" s="465"/>
    </row>
    <row r="19198" spans="3:3" x14ac:dyDescent="0.2">
      <c r="C19198" s="465"/>
    </row>
    <row r="19199" spans="3:3" x14ac:dyDescent="0.2">
      <c r="C19199" s="465"/>
    </row>
    <row r="19200" spans="3:3" x14ac:dyDescent="0.2">
      <c r="C19200" s="465"/>
    </row>
    <row r="19201" spans="3:3" x14ac:dyDescent="0.2">
      <c r="C19201" s="465"/>
    </row>
    <row r="19202" spans="3:3" x14ac:dyDescent="0.2">
      <c r="C19202" s="465"/>
    </row>
    <row r="19203" spans="3:3" x14ac:dyDescent="0.2">
      <c r="C19203" s="465"/>
    </row>
    <row r="19204" spans="3:3" x14ac:dyDescent="0.2">
      <c r="C19204" s="465"/>
    </row>
    <row r="19205" spans="3:3" x14ac:dyDescent="0.2">
      <c r="C19205" s="465"/>
    </row>
    <row r="19206" spans="3:3" x14ac:dyDescent="0.2">
      <c r="C19206" s="465"/>
    </row>
    <row r="19207" spans="3:3" x14ac:dyDescent="0.2">
      <c r="C19207" s="465"/>
    </row>
    <row r="19208" spans="3:3" x14ac:dyDescent="0.2">
      <c r="C19208" s="465"/>
    </row>
    <row r="19209" spans="3:3" x14ac:dyDescent="0.2">
      <c r="C19209" s="465"/>
    </row>
    <row r="19210" spans="3:3" x14ac:dyDescent="0.2">
      <c r="C19210" s="465"/>
    </row>
    <row r="19211" spans="3:3" x14ac:dyDescent="0.2">
      <c r="C19211" s="465"/>
    </row>
    <row r="19212" spans="3:3" x14ac:dyDescent="0.2">
      <c r="C19212" s="465"/>
    </row>
    <row r="19213" spans="3:3" x14ac:dyDescent="0.2">
      <c r="C19213" s="465"/>
    </row>
    <row r="19214" spans="3:3" x14ac:dyDescent="0.2">
      <c r="C19214" s="465"/>
    </row>
    <row r="19215" spans="3:3" x14ac:dyDescent="0.2">
      <c r="C19215" s="465"/>
    </row>
    <row r="19216" spans="3:3" x14ac:dyDescent="0.2">
      <c r="C19216" s="465"/>
    </row>
    <row r="19217" spans="3:3" x14ac:dyDescent="0.2">
      <c r="C19217" s="465"/>
    </row>
    <row r="19218" spans="3:3" x14ac:dyDescent="0.2">
      <c r="C19218" s="465"/>
    </row>
    <row r="19219" spans="3:3" x14ac:dyDescent="0.2">
      <c r="C19219" s="465"/>
    </row>
    <row r="19220" spans="3:3" x14ac:dyDescent="0.2">
      <c r="C19220" s="465"/>
    </row>
    <row r="19221" spans="3:3" x14ac:dyDescent="0.2">
      <c r="C19221" s="465"/>
    </row>
    <row r="19222" spans="3:3" x14ac:dyDescent="0.2">
      <c r="C19222" s="465"/>
    </row>
    <row r="19223" spans="3:3" x14ac:dyDescent="0.2">
      <c r="C19223" s="465"/>
    </row>
    <row r="19224" spans="3:3" x14ac:dyDescent="0.2">
      <c r="C19224" s="465"/>
    </row>
    <row r="19225" spans="3:3" x14ac:dyDescent="0.2">
      <c r="C19225" s="465"/>
    </row>
    <row r="19226" spans="3:3" x14ac:dyDescent="0.2">
      <c r="C19226" s="465"/>
    </row>
    <row r="19227" spans="3:3" x14ac:dyDescent="0.2">
      <c r="C19227" s="465"/>
    </row>
    <row r="19228" spans="3:3" x14ac:dyDescent="0.2">
      <c r="C19228" s="465"/>
    </row>
    <row r="19229" spans="3:3" x14ac:dyDescent="0.2">
      <c r="C19229" s="465"/>
    </row>
    <row r="19230" spans="3:3" x14ac:dyDescent="0.2">
      <c r="C19230" s="465"/>
    </row>
    <row r="19231" spans="3:3" x14ac:dyDescent="0.2">
      <c r="C19231" s="465"/>
    </row>
    <row r="19232" spans="3:3" x14ac:dyDescent="0.2">
      <c r="C19232" s="465"/>
    </row>
    <row r="19233" spans="3:3" x14ac:dyDescent="0.2">
      <c r="C19233" s="465"/>
    </row>
    <row r="19234" spans="3:3" x14ac:dyDescent="0.2">
      <c r="C19234" s="465"/>
    </row>
    <row r="19235" spans="3:3" x14ac:dyDescent="0.2">
      <c r="C19235" s="465"/>
    </row>
    <row r="19236" spans="3:3" x14ac:dyDescent="0.2">
      <c r="C19236" s="465"/>
    </row>
    <row r="19237" spans="3:3" x14ac:dyDescent="0.2">
      <c r="C19237" s="465"/>
    </row>
    <row r="19238" spans="3:3" x14ac:dyDescent="0.2">
      <c r="C19238" s="465"/>
    </row>
    <row r="19239" spans="3:3" x14ac:dyDescent="0.2">
      <c r="C19239" s="465"/>
    </row>
    <row r="19240" spans="3:3" x14ac:dyDescent="0.2">
      <c r="C19240" s="465"/>
    </row>
    <row r="19241" spans="3:3" x14ac:dyDescent="0.2">
      <c r="C19241" s="465"/>
    </row>
    <row r="19242" spans="3:3" x14ac:dyDescent="0.2">
      <c r="C19242" s="465"/>
    </row>
    <row r="19243" spans="3:3" x14ac:dyDescent="0.2">
      <c r="C19243" s="465"/>
    </row>
    <row r="19244" spans="3:3" x14ac:dyDescent="0.2">
      <c r="C19244" s="465"/>
    </row>
    <row r="19245" spans="3:3" x14ac:dyDescent="0.2">
      <c r="C19245" s="465"/>
    </row>
    <row r="19246" spans="3:3" x14ac:dyDescent="0.2">
      <c r="C19246" s="465"/>
    </row>
    <row r="19247" spans="3:3" x14ac:dyDescent="0.2">
      <c r="C19247" s="465"/>
    </row>
    <row r="19248" spans="3:3" x14ac:dyDescent="0.2">
      <c r="C19248" s="465"/>
    </row>
    <row r="19249" spans="3:3" x14ac:dyDescent="0.2">
      <c r="C19249" s="465"/>
    </row>
    <row r="19250" spans="3:3" x14ac:dyDescent="0.2">
      <c r="C19250" s="465"/>
    </row>
    <row r="19251" spans="3:3" x14ac:dyDescent="0.2">
      <c r="C19251" s="465"/>
    </row>
    <row r="19252" spans="3:3" x14ac:dyDescent="0.2">
      <c r="C19252" s="465"/>
    </row>
    <row r="19253" spans="3:3" x14ac:dyDescent="0.2">
      <c r="C19253" s="465"/>
    </row>
    <row r="19254" spans="3:3" x14ac:dyDescent="0.2">
      <c r="C19254" s="465"/>
    </row>
    <row r="19255" spans="3:3" x14ac:dyDescent="0.2">
      <c r="C19255" s="465"/>
    </row>
    <row r="19256" spans="3:3" x14ac:dyDescent="0.2">
      <c r="C19256" s="465"/>
    </row>
    <row r="19257" spans="3:3" x14ac:dyDescent="0.2">
      <c r="C19257" s="465"/>
    </row>
    <row r="19258" spans="3:3" x14ac:dyDescent="0.2">
      <c r="C19258" s="465"/>
    </row>
    <row r="19259" spans="3:3" x14ac:dyDescent="0.2">
      <c r="C19259" s="465"/>
    </row>
    <row r="19260" spans="3:3" x14ac:dyDescent="0.2">
      <c r="C19260" s="465"/>
    </row>
    <row r="19261" spans="3:3" x14ac:dyDescent="0.2">
      <c r="C19261" s="465"/>
    </row>
    <row r="19262" spans="3:3" x14ac:dyDescent="0.2">
      <c r="C19262" s="465"/>
    </row>
    <row r="19263" spans="3:3" x14ac:dyDescent="0.2">
      <c r="C19263" s="465"/>
    </row>
    <row r="19264" spans="3:3" x14ac:dyDescent="0.2">
      <c r="C19264" s="465"/>
    </row>
    <row r="19265" spans="3:3" x14ac:dyDescent="0.2">
      <c r="C19265" s="465"/>
    </row>
    <row r="19266" spans="3:3" x14ac:dyDescent="0.2">
      <c r="C19266" s="465"/>
    </row>
    <row r="19267" spans="3:3" x14ac:dyDescent="0.2">
      <c r="C19267" s="465"/>
    </row>
    <row r="19268" spans="3:3" x14ac:dyDescent="0.2">
      <c r="C19268" s="465"/>
    </row>
    <row r="19269" spans="3:3" x14ac:dyDescent="0.2">
      <c r="C19269" s="465"/>
    </row>
    <row r="19270" spans="3:3" x14ac:dyDescent="0.2">
      <c r="C19270" s="465"/>
    </row>
    <row r="19271" spans="3:3" x14ac:dyDescent="0.2">
      <c r="C19271" s="465"/>
    </row>
    <row r="19272" spans="3:3" x14ac:dyDescent="0.2">
      <c r="C19272" s="465"/>
    </row>
    <row r="19273" spans="3:3" x14ac:dyDescent="0.2">
      <c r="C19273" s="465"/>
    </row>
    <row r="19274" spans="3:3" x14ac:dyDescent="0.2">
      <c r="C19274" s="465"/>
    </row>
    <row r="19275" spans="3:3" x14ac:dyDescent="0.2">
      <c r="C19275" s="465"/>
    </row>
    <row r="19276" spans="3:3" x14ac:dyDescent="0.2">
      <c r="C19276" s="465"/>
    </row>
    <row r="19277" spans="3:3" x14ac:dyDescent="0.2">
      <c r="C19277" s="465"/>
    </row>
    <row r="19278" spans="3:3" x14ac:dyDescent="0.2">
      <c r="C19278" s="465"/>
    </row>
    <row r="19279" spans="3:3" x14ac:dyDescent="0.2">
      <c r="C19279" s="465"/>
    </row>
    <row r="19280" spans="3:3" x14ac:dyDescent="0.2">
      <c r="C19280" s="465"/>
    </row>
    <row r="19281" spans="3:3" x14ac:dyDescent="0.2">
      <c r="C19281" s="465"/>
    </row>
    <row r="19282" spans="3:3" x14ac:dyDescent="0.2">
      <c r="C19282" s="465"/>
    </row>
    <row r="19283" spans="3:3" x14ac:dyDescent="0.2">
      <c r="C19283" s="465"/>
    </row>
    <row r="19284" spans="3:3" x14ac:dyDescent="0.2">
      <c r="C19284" s="465"/>
    </row>
    <row r="19285" spans="3:3" x14ac:dyDescent="0.2">
      <c r="C19285" s="465"/>
    </row>
    <row r="19286" spans="3:3" x14ac:dyDescent="0.2">
      <c r="C19286" s="465"/>
    </row>
    <row r="19287" spans="3:3" x14ac:dyDescent="0.2">
      <c r="C19287" s="465"/>
    </row>
    <row r="19288" spans="3:3" x14ac:dyDescent="0.2">
      <c r="C19288" s="465"/>
    </row>
    <row r="19289" spans="3:3" x14ac:dyDescent="0.2">
      <c r="C19289" s="465"/>
    </row>
    <row r="19290" spans="3:3" x14ac:dyDescent="0.2">
      <c r="C19290" s="465"/>
    </row>
    <row r="19291" spans="3:3" x14ac:dyDescent="0.2">
      <c r="C19291" s="465"/>
    </row>
    <row r="19292" spans="3:3" x14ac:dyDescent="0.2">
      <c r="C19292" s="465"/>
    </row>
    <row r="19293" spans="3:3" x14ac:dyDescent="0.2">
      <c r="C19293" s="465"/>
    </row>
    <row r="19294" spans="3:3" x14ac:dyDescent="0.2">
      <c r="C19294" s="465"/>
    </row>
    <row r="19295" spans="3:3" x14ac:dyDescent="0.2">
      <c r="C19295" s="465"/>
    </row>
    <row r="19296" spans="3:3" x14ac:dyDescent="0.2">
      <c r="C19296" s="465"/>
    </row>
    <row r="19297" spans="3:3" x14ac:dyDescent="0.2">
      <c r="C19297" s="465"/>
    </row>
    <row r="19298" spans="3:3" x14ac:dyDescent="0.2">
      <c r="C19298" s="465"/>
    </row>
    <row r="19299" spans="3:3" x14ac:dyDescent="0.2">
      <c r="C19299" s="465"/>
    </row>
    <row r="19300" spans="3:3" x14ac:dyDescent="0.2">
      <c r="C19300" s="465"/>
    </row>
    <row r="19301" spans="3:3" x14ac:dyDescent="0.2">
      <c r="C19301" s="465"/>
    </row>
    <row r="19302" spans="3:3" x14ac:dyDescent="0.2">
      <c r="C19302" s="465"/>
    </row>
    <row r="19303" spans="3:3" x14ac:dyDescent="0.2">
      <c r="C19303" s="465"/>
    </row>
    <row r="19304" spans="3:3" x14ac:dyDescent="0.2">
      <c r="C19304" s="465"/>
    </row>
    <row r="19305" spans="3:3" x14ac:dyDescent="0.2">
      <c r="C19305" s="465"/>
    </row>
    <row r="19306" spans="3:3" x14ac:dyDescent="0.2">
      <c r="C19306" s="465"/>
    </row>
    <row r="19307" spans="3:3" x14ac:dyDescent="0.2">
      <c r="C19307" s="465"/>
    </row>
    <row r="19308" spans="3:3" x14ac:dyDescent="0.2">
      <c r="C19308" s="465"/>
    </row>
    <row r="19309" spans="3:3" x14ac:dyDescent="0.2">
      <c r="C19309" s="465"/>
    </row>
    <row r="19310" spans="3:3" x14ac:dyDescent="0.2">
      <c r="C19310" s="465"/>
    </row>
    <row r="19311" spans="3:3" x14ac:dyDescent="0.2">
      <c r="C19311" s="465"/>
    </row>
    <row r="19312" spans="3:3" x14ac:dyDescent="0.2">
      <c r="C19312" s="465"/>
    </row>
    <row r="19313" spans="3:3" x14ac:dyDescent="0.2">
      <c r="C19313" s="465"/>
    </row>
    <row r="19314" spans="3:3" x14ac:dyDescent="0.2">
      <c r="C19314" s="465"/>
    </row>
    <row r="19315" spans="3:3" x14ac:dyDescent="0.2">
      <c r="C19315" s="465"/>
    </row>
    <row r="19316" spans="3:3" x14ac:dyDescent="0.2">
      <c r="C19316" s="465"/>
    </row>
    <row r="19317" spans="3:3" x14ac:dyDescent="0.2">
      <c r="C19317" s="465"/>
    </row>
    <row r="19318" spans="3:3" x14ac:dyDescent="0.2">
      <c r="C19318" s="465"/>
    </row>
    <row r="19319" spans="3:3" x14ac:dyDescent="0.2">
      <c r="C19319" s="465"/>
    </row>
    <row r="19320" spans="3:3" x14ac:dyDescent="0.2">
      <c r="C19320" s="465"/>
    </row>
    <row r="19321" spans="3:3" x14ac:dyDescent="0.2">
      <c r="C19321" s="465"/>
    </row>
    <row r="19322" spans="3:3" x14ac:dyDescent="0.2">
      <c r="C19322" s="465"/>
    </row>
    <row r="19323" spans="3:3" x14ac:dyDescent="0.2">
      <c r="C19323" s="465"/>
    </row>
    <row r="19324" spans="3:3" x14ac:dyDescent="0.2">
      <c r="C19324" s="465"/>
    </row>
    <row r="19325" spans="3:3" x14ac:dyDescent="0.2">
      <c r="C19325" s="465"/>
    </row>
    <row r="19326" spans="3:3" x14ac:dyDescent="0.2">
      <c r="C19326" s="465"/>
    </row>
    <row r="19327" spans="3:3" x14ac:dyDescent="0.2">
      <c r="C19327" s="465"/>
    </row>
    <row r="19328" spans="3:3" x14ac:dyDescent="0.2">
      <c r="C19328" s="465"/>
    </row>
    <row r="19329" spans="3:3" x14ac:dyDescent="0.2">
      <c r="C19329" s="465"/>
    </row>
    <row r="19330" spans="3:3" x14ac:dyDescent="0.2">
      <c r="C19330" s="465"/>
    </row>
    <row r="19331" spans="3:3" x14ac:dyDescent="0.2">
      <c r="C19331" s="465"/>
    </row>
    <row r="19332" spans="3:3" x14ac:dyDescent="0.2">
      <c r="C19332" s="465"/>
    </row>
    <row r="19333" spans="3:3" x14ac:dyDescent="0.2">
      <c r="C19333" s="465"/>
    </row>
    <row r="19334" spans="3:3" x14ac:dyDescent="0.2">
      <c r="C19334" s="465"/>
    </row>
    <row r="19335" spans="3:3" x14ac:dyDescent="0.2">
      <c r="C19335" s="465"/>
    </row>
    <row r="19336" spans="3:3" x14ac:dyDescent="0.2">
      <c r="C19336" s="465"/>
    </row>
    <row r="19337" spans="3:3" x14ac:dyDescent="0.2">
      <c r="C19337" s="465"/>
    </row>
    <row r="19338" spans="3:3" x14ac:dyDescent="0.2">
      <c r="C19338" s="465"/>
    </row>
    <row r="19339" spans="3:3" x14ac:dyDescent="0.2">
      <c r="C19339" s="465"/>
    </row>
    <row r="19340" spans="3:3" x14ac:dyDescent="0.2">
      <c r="C19340" s="465"/>
    </row>
    <row r="19341" spans="3:3" x14ac:dyDescent="0.2">
      <c r="C19341" s="465"/>
    </row>
    <row r="19342" spans="3:3" x14ac:dyDescent="0.2">
      <c r="C19342" s="465"/>
    </row>
    <row r="19343" spans="3:3" x14ac:dyDescent="0.2">
      <c r="C19343" s="465"/>
    </row>
    <row r="19344" spans="3:3" x14ac:dyDescent="0.2">
      <c r="C19344" s="465"/>
    </row>
    <row r="19345" spans="3:3" x14ac:dyDescent="0.2">
      <c r="C19345" s="465"/>
    </row>
    <row r="19346" spans="3:3" x14ac:dyDescent="0.2">
      <c r="C19346" s="465"/>
    </row>
    <row r="19347" spans="3:3" x14ac:dyDescent="0.2">
      <c r="C19347" s="465"/>
    </row>
    <row r="19348" spans="3:3" x14ac:dyDescent="0.2">
      <c r="C19348" s="465"/>
    </row>
    <row r="19349" spans="3:3" x14ac:dyDescent="0.2">
      <c r="C19349" s="465"/>
    </row>
    <row r="19350" spans="3:3" x14ac:dyDescent="0.2">
      <c r="C19350" s="465"/>
    </row>
    <row r="19351" spans="3:3" x14ac:dyDescent="0.2">
      <c r="C19351" s="465"/>
    </row>
    <row r="19352" spans="3:3" x14ac:dyDescent="0.2">
      <c r="C19352" s="465"/>
    </row>
    <row r="19353" spans="3:3" x14ac:dyDescent="0.2">
      <c r="C19353" s="465"/>
    </row>
    <row r="19354" spans="3:3" x14ac:dyDescent="0.2">
      <c r="C19354" s="465"/>
    </row>
    <row r="19355" spans="3:3" x14ac:dyDescent="0.2">
      <c r="C19355" s="465"/>
    </row>
    <row r="19356" spans="3:3" x14ac:dyDescent="0.2">
      <c r="C19356" s="465"/>
    </row>
    <row r="19357" spans="3:3" x14ac:dyDescent="0.2">
      <c r="C19357" s="465"/>
    </row>
    <row r="19358" spans="3:3" x14ac:dyDescent="0.2">
      <c r="C19358" s="465"/>
    </row>
    <row r="19359" spans="3:3" x14ac:dyDescent="0.2">
      <c r="C19359" s="465"/>
    </row>
    <row r="19360" spans="3:3" x14ac:dyDescent="0.2">
      <c r="C19360" s="465"/>
    </row>
    <row r="19361" spans="3:3" x14ac:dyDescent="0.2">
      <c r="C19361" s="465"/>
    </row>
    <row r="19362" spans="3:3" x14ac:dyDescent="0.2">
      <c r="C19362" s="465"/>
    </row>
    <row r="19363" spans="3:3" x14ac:dyDescent="0.2">
      <c r="C19363" s="465"/>
    </row>
    <row r="19364" spans="3:3" x14ac:dyDescent="0.2">
      <c r="C19364" s="465"/>
    </row>
    <row r="19365" spans="3:3" x14ac:dyDescent="0.2">
      <c r="C19365" s="465"/>
    </row>
    <row r="19366" spans="3:3" x14ac:dyDescent="0.2">
      <c r="C19366" s="465"/>
    </row>
    <row r="19367" spans="3:3" x14ac:dyDescent="0.2">
      <c r="C19367" s="465"/>
    </row>
    <row r="19368" spans="3:3" x14ac:dyDescent="0.2">
      <c r="C19368" s="465"/>
    </row>
    <row r="19369" spans="3:3" x14ac:dyDescent="0.2">
      <c r="C19369" s="465"/>
    </row>
    <row r="19370" spans="3:3" x14ac:dyDescent="0.2">
      <c r="C19370" s="465"/>
    </row>
    <row r="19371" spans="3:3" x14ac:dyDescent="0.2">
      <c r="C19371" s="465"/>
    </row>
    <row r="19372" spans="3:3" x14ac:dyDescent="0.2">
      <c r="C19372" s="465"/>
    </row>
    <row r="19373" spans="3:3" x14ac:dyDescent="0.2">
      <c r="C19373" s="465"/>
    </row>
    <row r="19374" spans="3:3" x14ac:dyDescent="0.2">
      <c r="C19374" s="465"/>
    </row>
    <row r="19375" spans="3:3" x14ac:dyDescent="0.2">
      <c r="C19375" s="465"/>
    </row>
    <row r="19376" spans="3:3" x14ac:dyDescent="0.2">
      <c r="C19376" s="465"/>
    </row>
    <row r="19377" spans="3:3" x14ac:dyDescent="0.2">
      <c r="C19377" s="465"/>
    </row>
    <row r="19378" spans="3:3" x14ac:dyDescent="0.2">
      <c r="C19378" s="465"/>
    </row>
    <row r="19379" spans="3:3" x14ac:dyDescent="0.2">
      <c r="C19379" s="465"/>
    </row>
    <row r="19380" spans="3:3" x14ac:dyDescent="0.2">
      <c r="C19380" s="465"/>
    </row>
    <row r="19381" spans="3:3" x14ac:dyDescent="0.2">
      <c r="C19381" s="465"/>
    </row>
    <row r="19382" spans="3:3" x14ac:dyDescent="0.2">
      <c r="C19382" s="465"/>
    </row>
    <row r="19383" spans="3:3" x14ac:dyDescent="0.2">
      <c r="C19383" s="465"/>
    </row>
    <row r="19384" spans="3:3" x14ac:dyDescent="0.2">
      <c r="C19384" s="465"/>
    </row>
    <row r="19385" spans="3:3" x14ac:dyDescent="0.2">
      <c r="C19385" s="465"/>
    </row>
    <row r="19386" spans="3:3" x14ac:dyDescent="0.2">
      <c r="C19386" s="465"/>
    </row>
    <row r="19387" spans="3:3" x14ac:dyDescent="0.2">
      <c r="C19387" s="465"/>
    </row>
    <row r="19388" spans="3:3" x14ac:dyDescent="0.2">
      <c r="C19388" s="465"/>
    </row>
    <row r="19389" spans="3:3" x14ac:dyDescent="0.2">
      <c r="C19389" s="465"/>
    </row>
    <row r="19390" spans="3:3" x14ac:dyDescent="0.2">
      <c r="C19390" s="465"/>
    </row>
    <row r="19391" spans="3:3" x14ac:dyDescent="0.2">
      <c r="C19391" s="465"/>
    </row>
    <row r="19392" spans="3:3" x14ac:dyDescent="0.2">
      <c r="C19392" s="465"/>
    </row>
    <row r="19393" spans="3:3" x14ac:dyDescent="0.2">
      <c r="C19393" s="465"/>
    </row>
    <row r="19394" spans="3:3" x14ac:dyDescent="0.2">
      <c r="C19394" s="465"/>
    </row>
    <row r="19395" spans="3:3" x14ac:dyDescent="0.2">
      <c r="C19395" s="465"/>
    </row>
    <row r="19396" spans="3:3" x14ac:dyDescent="0.2">
      <c r="C19396" s="465"/>
    </row>
    <row r="19397" spans="3:3" x14ac:dyDescent="0.2">
      <c r="C19397" s="465"/>
    </row>
    <row r="19398" spans="3:3" x14ac:dyDescent="0.2">
      <c r="C19398" s="465"/>
    </row>
    <row r="19399" spans="3:3" x14ac:dyDescent="0.2">
      <c r="C19399" s="465"/>
    </row>
    <row r="19400" spans="3:3" x14ac:dyDescent="0.2">
      <c r="C19400" s="465"/>
    </row>
    <row r="19401" spans="3:3" x14ac:dyDescent="0.2">
      <c r="C19401" s="465"/>
    </row>
    <row r="19402" spans="3:3" x14ac:dyDescent="0.2">
      <c r="C19402" s="465"/>
    </row>
    <row r="19403" spans="3:3" x14ac:dyDescent="0.2">
      <c r="C19403" s="465"/>
    </row>
    <row r="19404" spans="3:3" x14ac:dyDescent="0.2">
      <c r="C19404" s="465"/>
    </row>
    <row r="19405" spans="3:3" x14ac:dyDescent="0.2">
      <c r="C19405" s="465"/>
    </row>
    <row r="19406" spans="3:3" x14ac:dyDescent="0.2">
      <c r="C19406" s="465"/>
    </row>
    <row r="19407" spans="3:3" x14ac:dyDescent="0.2">
      <c r="C19407" s="465"/>
    </row>
    <row r="19408" spans="3:3" x14ac:dyDescent="0.2">
      <c r="C19408" s="465"/>
    </row>
    <row r="19409" spans="3:3" x14ac:dyDescent="0.2">
      <c r="C19409" s="465"/>
    </row>
    <row r="19410" spans="3:3" x14ac:dyDescent="0.2">
      <c r="C19410" s="465"/>
    </row>
    <row r="19411" spans="3:3" x14ac:dyDescent="0.2">
      <c r="C19411" s="465"/>
    </row>
    <row r="19412" spans="3:3" x14ac:dyDescent="0.2">
      <c r="C19412" s="465"/>
    </row>
    <row r="19413" spans="3:3" x14ac:dyDescent="0.2">
      <c r="C19413" s="465"/>
    </row>
    <row r="19414" spans="3:3" x14ac:dyDescent="0.2">
      <c r="C19414" s="465"/>
    </row>
    <row r="19415" spans="3:3" x14ac:dyDescent="0.2">
      <c r="C19415" s="465"/>
    </row>
    <row r="19416" spans="3:3" x14ac:dyDescent="0.2">
      <c r="C19416" s="465"/>
    </row>
    <row r="19417" spans="3:3" x14ac:dyDescent="0.2">
      <c r="C19417" s="465"/>
    </row>
    <row r="19418" spans="3:3" x14ac:dyDescent="0.2">
      <c r="C19418" s="465"/>
    </row>
    <row r="19419" spans="3:3" x14ac:dyDescent="0.2">
      <c r="C19419" s="465"/>
    </row>
    <row r="19420" spans="3:3" x14ac:dyDescent="0.2">
      <c r="C19420" s="465"/>
    </row>
    <row r="19421" spans="3:3" x14ac:dyDescent="0.2">
      <c r="C19421" s="465"/>
    </row>
    <row r="19422" spans="3:3" x14ac:dyDescent="0.2">
      <c r="C19422" s="465"/>
    </row>
    <row r="19423" spans="3:3" x14ac:dyDescent="0.2">
      <c r="C19423" s="465"/>
    </row>
    <row r="19424" spans="3:3" x14ac:dyDescent="0.2">
      <c r="C19424" s="465"/>
    </row>
    <row r="19425" spans="3:3" x14ac:dyDescent="0.2">
      <c r="C19425" s="465"/>
    </row>
    <row r="19426" spans="3:3" x14ac:dyDescent="0.2">
      <c r="C19426" s="465"/>
    </row>
    <row r="19427" spans="3:3" x14ac:dyDescent="0.2">
      <c r="C19427" s="465"/>
    </row>
    <row r="19428" spans="3:3" x14ac:dyDescent="0.2">
      <c r="C19428" s="465"/>
    </row>
    <row r="19429" spans="3:3" x14ac:dyDescent="0.2">
      <c r="C19429" s="465"/>
    </row>
    <row r="19430" spans="3:3" x14ac:dyDescent="0.2">
      <c r="C19430" s="465"/>
    </row>
    <row r="19431" spans="3:3" x14ac:dyDescent="0.2">
      <c r="C19431" s="465"/>
    </row>
    <row r="19432" spans="3:3" x14ac:dyDescent="0.2">
      <c r="C19432" s="465"/>
    </row>
    <row r="19433" spans="3:3" x14ac:dyDescent="0.2">
      <c r="C19433" s="465"/>
    </row>
    <row r="19434" spans="3:3" x14ac:dyDescent="0.2">
      <c r="C19434" s="465"/>
    </row>
    <row r="19435" spans="3:3" x14ac:dyDescent="0.2">
      <c r="C19435" s="465"/>
    </row>
    <row r="19436" spans="3:3" x14ac:dyDescent="0.2">
      <c r="C19436" s="465"/>
    </row>
    <row r="19437" spans="3:3" x14ac:dyDescent="0.2">
      <c r="C19437" s="465"/>
    </row>
    <row r="19438" spans="3:3" x14ac:dyDescent="0.2">
      <c r="C19438" s="465"/>
    </row>
    <row r="19439" spans="3:3" x14ac:dyDescent="0.2">
      <c r="C19439" s="465"/>
    </row>
    <row r="19440" spans="3:3" x14ac:dyDescent="0.2">
      <c r="C19440" s="465"/>
    </row>
    <row r="19441" spans="3:3" x14ac:dyDescent="0.2">
      <c r="C19441" s="465"/>
    </row>
    <row r="19442" spans="3:3" x14ac:dyDescent="0.2">
      <c r="C19442" s="465"/>
    </row>
    <row r="19443" spans="3:3" x14ac:dyDescent="0.2">
      <c r="C19443" s="465"/>
    </row>
    <row r="19444" spans="3:3" x14ac:dyDescent="0.2">
      <c r="C19444" s="465"/>
    </row>
    <row r="19445" spans="3:3" x14ac:dyDescent="0.2">
      <c r="C19445" s="465"/>
    </row>
    <row r="19446" spans="3:3" x14ac:dyDescent="0.2">
      <c r="C19446" s="465"/>
    </row>
    <row r="19447" spans="3:3" x14ac:dyDescent="0.2">
      <c r="C19447" s="465"/>
    </row>
    <row r="19448" spans="3:3" x14ac:dyDescent="0.2">
      <c r="C19448" s="465"/>
    </row>
    <row r="19449" spans="3:3" x14ac:dyDescent="0.2">
      <c r="C19449" s="465"/>
    </row>
    <row r="19450" spans="3:3" x14ac:dyDescent="0.2">
      <c r="C19450" s="465"/>
    </row>
    <row r="19451" spans="3:3" x14ac:dyDescent="0.2">
      <c r="C19451" s="465"/>
    </row>
    <row r="19452" spans="3:3" x14ac:dyDescent="0.2">
      <c r="C19452" s="465"/>
    </row>
    <row r="19453" spans="3:3" x14ac:dyDescent="0.2">
      <c r="C19453" s="465"/>
    </row>
    <row r="19454" spans="3:3" x14ac:dyDescent="0.2">
      <c r="C19454" s="465"/>
    </row>
    <row r="19455" spans="3:3" x14ac:dyDescent="0.2">
      <c r="C19455" s="465"/>
    </row>
    <row r="19456" spans="3:3" x14ac:dyDescent="0.2">
      <c r="C19456" s="465"/>
    </row>
    <row r="19457" spans="3:3" x14ac:dyDescent="0.2">
      <c r="C19457" s="465"/>
    </row>
    <row r="19458" spans="3:3" x14ac:dyDescent="0.2">
      <c r="C19458" s="465"/>
    </row>
    <row r="19459" spans="3:3" x14ac:dyDescent="0.2">
      <c r="C19459" s="465"/>
    </row>
    <row r="19460" spans="3:3" x14ac:dyDescent="0.2">
      <c r="C19460" s="465"/>
    </row>
    <row r="19461" spans="3:3" x14ac:dyDescent="0.2">
      <c r="C19461" s="465"/>
    </row>
    <row r="19462" spans="3:3" x14ac:dyDescent="0.2">
      <c r="C19462" s="465"/>
    </row>
    <row r="19463" spans="3:3" x14ac:dyDescent="0.2">
      <c r="C19463" s="465"/>
    </row>
    <row r="19464" spans="3:3" x14ac:dyDescent="0.2">
      <c r="C19464" s="465"/>
    </row>
    <row r="19465" spans="3:3" x14ac:dyDescent="0.2">
      <c r="C19465" s="465"/>
    </row>
    <row r="19466" spans="3:3" x14ac:dyDescent="0.2">
      <c r="C19466" s="465"/>
    </row>
    <row r="19467" spans="3:3" x14ac:dyDescent="0.2">
      <c r="C19467" s="465"/>
    </row>
    <row r="19468" spans="3:3" x14ac:dyDescent="0.2">
      <c r="C19468" s="465"/>
    </row>
    <row r="19469" spans="3:3" x14ac:dyDescent="0.2">
      <c r="C19469" s="465"/>
    </row>
    <row r="19470" spans="3:3" x14ac:dyDescent="0.2">
      <c r="C19470" s="465"/>
    </row>
    <row r="19471" spans="3:3" x14ac:dyDescent="0.2">
      <c r="C19471" s="465"/>
    </row>
    <row r="19472" spans="3:3" x14ac:dyDescent="0.2">
      <c r="C19472" s="465"/>
    </row>
    <row r="19473" spans="3:3" x14ac:dyDescent="0.2">
      <c r="C19473" s="465"/>
    </row>
    <row r="19474" spans="3:3" x14ac:dyDescent="0.2">
      <c r="C19474" s="465"/>
    </row>
    <row r="19475" spans="3:3" x14ac:dyDescent="0.2">
      <c r="C19475" s="465"/>
    </row>
    <row r="19476" spans="3:3" x14ac:dyDescent="0.2">
      <c r="C19476" s="465"/>
    </row>
    <row r="19477" spans="3:3" x14ac:dyDescent="0.2">
      <c r="C19477" s="465"/>
    </row>
    <row r="19478" spans="3:3" x14ac:dyDescent="0.2">
      <c r="C19478" s="465"/>
    </row>
    <row r="19479" spans="3:3" x14ac:dyDescent="0.2">
      <c r="C19479" s="465"/>
    </row>
    <row r="19480" spans="3:3" x14ac:dyDescent="0.2">
      <c r="C19480" s="465"/>
    </row>
    <row r="19481" spans="3:3" x14ac:dyDescent="0.2">
      <c r="C19481" s="465"/>
    </row>
    <row r="19482" spans="3:3" x14ac:dyDescent="0.2">
      <c r="C19482" s="465"/>
    </row>
    <row r="19483" spans="3:3" x14ac:dyDescent="0.2">
      <c r="C19483" s="465"/>
    </row>
    <row r="19484" spans="3:3" x14ac:dyDescent="0.2">
      <c r="C19484" s="465"/>
    </row>
    <row r="19485" spans="3:3" x14ac:dyDescent="0.2">
      <c r="C19485" s="465"/>
    </row>
    <row r="19486" spans="3:3" x14ac:dyDescent="0.2">
      <c r="C19486" s="465"/>
    </row>
    <row r="19487" spans="3:3" x14ac:dyDescent="0.2">
      <c r="C19487" s="465"/>
    </row>
    <row r="19488" spans="3:3" x14ac:dyDescent="0.2">
      <c r="C19488" s="465"/>
    </row>
    <row r="19489" spans="3:3" x14ac:dyDescent="0.2">
      <c r="C19489" s="465"/>
    </row>
    <row r="19490" spans="3:3" x14ac:dyDescent="0.2">
      <c r="C19490" s="465"/>
    </row>
    <row r="19491" spans="3:3" x14ac:dyDescent="0.2">
      <c r="C19491" s="465"/>
    </row>
    <row r="19492" spans="3:3" x14ac:dyDescent="0.2">
      <c r="C19492" s="465"/>
    </row>
    <row r="19493" spans="3:3" x14ac:dyDescent="0.2">
      <c r="C19493" s="465"/>
    </row>
    <row r="19494" spans="3:3" x14ac:dyDescent="0.2">
      <c r="C19494" s="465"/>
    </row>
    <row r="19495" spans="3:3" x14ac:dyDescent="0.2">
      <c r="C19495" s="465"/>
    </row>
    <row r="19496" spans="3:3" x14ac:dyDescent="0.2">
      <c r="C19496" s="465"/>
    </row>
    <row r="19497" spans="3:3" x14ac:dyDescent="0.2">
      <c r="C19497" s="465"/>
    </row>
    <row r="19498" spans="3:3" x14ac:dyDescent="0.2">
      <c r="C19498" s="465"/>
    </row>
    <row r="19499" spans="3:3" x14ac:dyDescent="0.2">
      <c r="C19499" s="465"/>
    </row>
    <row r="19500" spans="3:3" x14ac:dyDescent="0.2">
      <c r="C19500" s="465"/>
    </row>
    <row r="19501" spans="3:3" x14ac:dyDescent="0.2">
      <c r="C19501" s="465"/>
    </row>
    <row r="19502" spans="3:3" x14ac:dyDescent="0.2">
      <c r="C19502" s="465"/>
    </row>
    <row r="19503" spans="3:3" x14ac:dyDescent="0.2">
      <c r="C19503" s="465"/>
    </row>
    <row r="19504" spans="3:3" x14ac:dyDescent="0.2">
      <c r="C19504" s="465"/>
    </row>
    <row r="19505" spans="3:3" x14ac:dyDescent="0.2">
      <c r="C19505" s="465"/>
    </row>
    <row r="19506" spans="3:3" x14ac:dyDescent="0.2">
      <c r="C19506" s="465"/>
    </row>
    <row r="19507" spans="3:3" x14ac:dyDescent="0.2">
      <c r="C19507" s="465"/>
    </row>
    <row r="19508" spans="3:3" x14ac:dyDescent="0.2">
      <c r="C19508" s="465"/>
    </row>
    <row r="19509" spans="3:3" x14ac:dyDescent="0.2">
      <c r="C19509" s="465"/>
    </row>
    <row r="19510" spans="3:3" x14ac:dyDescent="0.2">
      <c r="C19510" s="465"/>
    </row>
    <row r="19511" spans="3:3" x14ac:dyDescent="0.2">
      <c r="C19511" s="465"/>
    </row>
    <row r="19512" spans="3:3" x14ac:dyDescent="0.2">
      <c r="C19512" s="465"/>
    </row>
    <row r="19513" spans="3:3" x14ac:dyDescent="0.2">
      <c r="C19513" s="465"/>
    </row>
    <row r="19514" spans="3:3" x14ac:dyDescent="0.2">
      <c r="C19514" s="465"/>
    </row>
    <row r="19515" spans="3:3" x14ac:dyDescent="0.2">
      <c r="C19515" s="465"/>
    </row>
    <row r="19516" spans="3:3" x14ac:dyDescent="0.2">
      <c r="C19516" s="465"/>
    </row>
    <row r="19517" spans="3:3" x14ac:dyDescent="0.2">
      <c r="C19517" s="465"/>
    </row>
    <row r="19518" spans="3:3" x14ac:dyDescent="0.2">
      <c r="C19518" s="465"/>
    </row>
    <row r="19519" spans="3:3" x14ac:dyDescent="0.2">
      <c r="C19519" s="465"/>
    </row>
    <row r="19520" spans="3:3" x14ac:dyDescent="0.2">
      <c r="C19520" s="465"/>
    </row>
    <row r="19521" spans="3:3" x14ac:dyDescent="0.2">
      <c r="C19521" s="465"/>
    </row>
    <row r="19522" spans="3:3" x14ac:dyDescent="0.2">
      <c r="C19522" s="465"/>
    </row>
    <row r="19523" spans="3:3" x14ac:dyDescent="0.2">
      <c r="C19523" s="465"/>
    </row>
    <row r="19524" spans="3:3" x14ac:dyDescent="0.2">
      <c r="C19524" s="465"/>
    </row>
    <row r="19525" spans="3:3" x14ac:dyDescent="0.2">
      <c r="C19525" s="465"/>
    </row>
    <row r="19526" spans="3:3" x14ac:dyDescent="0.2">
      <c r="C19526" s="465"/>
    </row>
    <row r="19527" spans="3:3" x14ac:dyDescent="0.2">
      <c r="C19527" s="465"/>
    </row>
    <row r="19528" spans="3:3" x14ac:dyDescent="0.2">
      <c r="C19528" s="465"/>
    </row>
    <row r="19529" spans="3:3" x14ac:dyDescent="0.2">
      <c r="C19529" s="465"/>
    </row>
    <row r="19530" spans="3:3" x14ac:dyDescent="0.2">
      <c r="C19530" s="465"/>
    </row>
    <row r="19531" spans="3:3" x14ac:dyDescent="0.2">
      <c r="C19531" s="465"/>
    </row>
    <row r="19532" spans="3:3" x14ac:dyDescent="0.2">
      <c r="C19532" s="465"/>
    </row>
    <row r="19533" spans="3:3" x14ac:dyDescent="0.2">
      <c r="C19533" s="465"/>
    </row>
    <row r="19534" spans="3:3" x14ac:dyDescent="0.2">
      <c r="C19534" s="465"/>
    </row>
    <row r="19535" spans="3:3" x14ac:dyDescent="0.2">
      <c r="C19535" s="465"/>
    </row>
    <row r="19536" spans="3:3" x14ac:dyDescent="0.2">
      <c r="C19536" s="465"/>
    </row>
    <row r="19537" spans="3:3" x14ac:dyDescent="0.2">
      <c r="C19537" s="465"/>
    </row>
    <row r="19538" spans="3:3" x14ac:dyDescent="0.2">
      <c r="C19538" s="465"/>
    </row>
    <row r="19539" spans="3:3" x14ac:dyDescent="0.2">
      <c r="C19539" s="465"/>
    </row>
    <row r="19540" spans="3:3" x14ac:dyDescent="0.2">
      <c r="C19540" s="465"/>
    </row>
    <row r="19541" spans="3:3" x14ac:dyDescent="0.2">
      <c r="C19541" s="465"/>
    </row>
    <row r="19542" spans="3:3" x14ac:dyDescent="0.2">
      <c r="C19542" s="465"/>
    </row>
    <row r="19543" spans="3:3" x14ac:dyDescent="0.2">
      <c r="C19543" s="465"/>
    </row>
    <row r="19544" spans="3:3" x14ac:dyDescent="0.2">
      <c r="C19544" s="465"/>
    </row>
    <row r="19545" spans="3:3" x14ac:dyDescent="0.2">
      <c r="C19545" s="465"/>
    </row>
    <row r="19546" spans="3:3" x14ac:dyDescent="0.2">
      <c r="C19546" s="465"/>
    </row>
    <row r="19547" spans="3:3" x14ac:dyDescent="0.2">
      <c r="C19547" s="465"/>
    </row>
    <row r="19548" spans="3:3" x14ac:dyDescent="0.2">
      <c r="C19548" s="465"/>
    </row>
    <row r="19549" spans="3:3" x14ac:dyDescent="0.2">
      <c r="C19549" s="465"/>
    </row>
    <row r="19550" spans="3:3" x14ac:dyDescent="0.2">
      <c r="C19550" s="465"/>
    </row>
    <row r="19551" spans="3:3" x14ac:dyDescent="0.2">
      <c r="C19551" s="465"/>
    </row>
    <row r="19552" spans="3:3" x14ac:dyDescent="0.2">
      <c r="C19552" s="465"/>
    </row>
    <row r="19553" spans="3:3" x14ac:dyDescent="0.2">
      <c r="C19553" s="465"/>
    </row>
    <row r="19554" spans="3:3" x14ac:dyDescent="0.2">
      <c r="C19554" s="465"/>
    </row>
    <row r="19555" spans="3:3" x14ac:dyDescent="0.2">
      <c r="C19555" s="465"/>
    </row>
    <row r="19556" spans="3:3" x14ac:dyDescent="0.2">
      <c r="C19556" s="465"/>
    </row>
    <row r="19557" spans="3:3" x14ac:dyDescent="0.2">
      <c r="C19557" s="465"/>
    </row>
    <row r="19558" spans="3:3" x14ac:dyDescent="0.2">
      <c r="C19558" s="465"/>
    </row>
    <row r="19559" spans="3:3" x14ac:dyDescent="0.2">
      <c r="C19559" s="465"/>
    </row>
    <row r="19560" spans="3:3" x14ac:dyDescent="0.2">
      <c r="C19560" s="465"/>
    </row>
    <row r="19561" spans="3:3" x14ac:dyDescent="0.2">
      <c r="C19561" s="465"/>
    </row>
    <row r="19562" spans="3:3" x14ac:dyDescent="0.2">
      <c r="C19562" s="465"/>
    </row>
    <row r="19563" spans="3:3" x14ac:dyDescent="0.2">
      <c r="C19563" s="465"/>
    </row>
    <row r="19564" spans="3:3" x14ac:dyDescent="0.2">
      <c r="C19564" s="465"/>
    </row>
    <row r="19565" spans="3:3" x14ac:dyDescent="0.2">
      <c r="C19565" s="465"/>
    </row>
    <row r="19566" spans="3:3" x14ac:dyDescent="0.2">
      <c r="C19566" s="465"/>
    </row>
    <row r="19567" spans="3:3" x14ac:dyDescent="0.2">
      <c r="C19567" s="465"/>
    </row>
    <row r="19568" spans="3:3" x14ac:dyDescent="0.2">
      <c r="C19568" s="465"/>
    </row>
    <row r="19569" spans="3:3" x14ac:dyDescent="0.2">
      <c r="C19569" s="465"/>
    </row>
    <row r="19570" spans="3:3" x14ac:dyDescent="0.2">
      <c r="C19570" s="465"/>
    </row>
    <row r="19571" spans="3:3" x14ac:dyDescent="0.2">
      <c r="C19571" s="465"/>
    </row>
    <row r="19572" spans="3:3" x14ac:dyDescent="0.2">
      <c r="C19572" s="465"/>
    </row>
    <row r="19573" spans="3:3" x14ac:dyDescent="0.2">
      <c r="C19573" s="465"/>
    </row>
    <row r="19574" spans="3:3" x14ac:dyDescent="0.2">
      <c r="C19574" s="465"/>
    </row>
    <row r="19575" spans="3:3" x14ac:dyDescent="0.2">
      <c r="C19575" s="465"/>
    </row>
    <row r="19576" spans="3:3" x14ac:dyDescent="0.2">
      <c r="C19576" s="465"/>
    </row>
    <row r="19577" spans="3:3" x14ac:dyDescent="0.2">
      <c r="C19577" s="465"/>
    </row>
    <row r="19578" spans="3:3" x14ac:dyDescent="0.2">
      <c r="C19578" s="465"/>
    </row>
    <row r="19579" spans="3:3" x14ac:dyDescent="0.2">
      <c r="C19579" s="465"/>
    </row>
    <row r="19580" spans="3:3" x14ac:dyDescent="0.2">
      <c r="C19580" s="465"/>
    </row>
    <row r="19581" spans="3:3" x14ac:dyDescent="0.2">
      <c r="C19581" s="465"/>
    </row>
    <row r="19582" spans="3:3" x14ac:dyDescent="0.2">
      <c r="C19582" s="465"/>
    </row>
    <row r="19583" spans="3:3" x14ac:dyDescent="0.2">
      <c r="C19583" s="465"/>
    </row>
    <row r="19584" spans="3:3" x14ac:dyDescent="0.2">
      <c r="C19584" s="465"/>
    </row>
    <row r="19585" spans="3:3" x14ac:dyDescent="0.2">
      <c r="C19585" s="465"/>
    </row>
    <row r="19586" spans="3:3" x14ac:dyDescent="0.2">
      <c r="C19586" s="465"/>
    </row>
    <row r="19587" spans="3:3" x14ac:dyDescent="0.2">
      <c r="C19587" s="465"/>
    </row>
    <row r="19588" spans="3:3" x14ac:dyDescent="0.2">
      <c r="C19588" s="465"/>
    </row>
    <row r="19589" spans="3:3" x14ac:dyDescent="0.2">
      <c r="C19589" s="465"/>
    </row>
    <row r="19590" spans="3:3" x14ac:dyDescent="0.2">
      <c r="C19590" s="465"/>
    </row>
    <row r="19591" spans="3:3" x14ac:dyDescent="0.2">
      <c r="C19591" s="465"/>
    </row>
    <row r="19592" spans="3:3" x14ac:dyDescent="0.2">
      <c r="C19592" s="465"/>
    </row>
    <row r="19593" spans="3:3" x14ac:dyDescent="0.2">
      <c r="C19593" s="465"/>
    </row>
    <row r="19594" spans="3:3" x14ac:dyDescent="0.2">
      <c r="C19594" s="465"/>
    </row>
    <row r="19595" spans="3:3" x14ac:dyDescent="0.2">
      <c r="C19595" s="465"/>
    </row>
    <row r="19596" spans="3:3" x14ac:dyDescent="0.2">
      <c r="C19596" s="465"/>
    </row>
    <row r="19597" spans="3:3" x14ac:dyDescent="0.2">
      <c r="C19597" s="465"/>
    </row>
    <row r="19598" spans="3:3" x14ac:dyDescent="0.2">
      <c r="C19598" s="465"/>
    </row>
    <row r="19599" spans="3:3" x14ac:dyDescent="0.2">
      <c r="C19599" s="465"/>
    </row>
    <row r="19600" spans="3:3" x14ac:dyDescent="0.2">
      <c r="C19600" s="465"/>
    </row>
    <row r="19601" spans="3:3" x14ac:dyDescent="0.2">
      <c r="C19601" s="465"/>
    </row>
    <row r="19602" spans="3:3" x14ac:dyDescent="0.2">
      <c r="C19602" s="465"/>
    </row>
    <row r="19603" spans="3:3" x14ac:dyDescent="0.2">
      <c r="C19603" s="465"/>
    </row>
    <row r="19604" spans="3:3" x14ac:dyDescent="0.2">
      <c r="C19604" s="465"/>
    </row>
    <row r="19605" spans="3:3" x14ac:dyDescent="0.2">
      <c r="C19605" s="465"/>
    </row>
    <row r="19606" spans="3:3" x14ac:dyDescent="0.2">
      <c r="C19606" s="465"/>
    </row>
    <row r="19607" spans="3:3" x14ac:dyDescent="0.2">
      <c r="C19607" s="465"/>
    </row>
    <row r="19608" spans="3:3" x14ac:dyDescent="0.2">
      <c r="C19608" s="465"/>
    </row>
    <row r="19609" spans="3:3" x14ac:dyDescent="0.2">
      <c r="C19609" s="465"/>
    </row>
    <row r="19610" spans="3:3" x14ac:dyDescent="0.2">
      <c r="C19610" s="465"/>
    </row>
    <row r="19611" spans="3:3" x14ac:dyDescent="0.2">
      <c r="C19611" s="465"/>
    </row>
    <row r="19612" spans="3:3" x14ac:dyDescent="0.2">
      <c r="C19612" s="465"/>
    </row>
    <row r="19613" spans="3:3" x14ac:dyDescent="0.2">
      <c r="C19613" s="465"/>
    </row>
    <row r="19614" spans="3:3" x14ac:dyDescent="0.2">
      <c r="C19614" s="465"/>
    </row>
    <row r="19615" spans="3:3" x14ac:dyDescent="0.2">
      <c r="C19615" s="465"/>
    </row>
    <row r="19616" spans="3:3" x14ac:dyDescent="0.2">
      <c r="C19616" s="465"/>
    </row>
    <row r="19617" spans="3:3" x14ac:dyDescent="0.2">
      <c r="C19617" s="465"/>
    </row>
    <row r="19618" spans="3:3" x14ac:dyDescent="0.2">
      <c r="C19618" s="465"/>
    </row>
    <row r="19619" spans="3:3" x14ac:dyDescent="0.2">
      <c r="C19619" s="465"/>
    </row>
    <row r="19620" spans="3:3" x14ac:dyDescent="0.2">
      <c r="C19620" s="465"/>
    </row>
    <row r="19621" spans="3:3" x14ac:dyDescent="0.2">
      <c r="C19621" s="465"/>
    </row>
    <row r="19622" spans="3:3" x14ac:dyDescent="0.2">
      <c r="C19622" s="465"/>
    </row>
    <row r="19623" spans="3:3" x14ac:dyDescent="0.2">
      <c r="C19623" s="465"/>
    </row>
    <row r="19624" spans="3:3" x14ac:dyDescent="0.2">
      <c r="C19624" s="465"/>
    </row>
    <row r="19625" spans="3:3" x14ac:dyDescent="0.2">
      <c r="C19625" s="465"/>
    </row>
    <row r="19626" spans="3:3" x14ac:dyDescent="0.2">
      <c r="C19626" s="465"/>
    </row>
    <row r="19627" spans="3:3" x14ac:dyDescent="0.2">
      <c r="C19627" s="465"/>
    </row>
    <row r="19628" spans="3:3" x14ac:dyDescent="0.2">
      <c r="C19628" s="465"/>
    </row>
    <row r="19629" spans="3:3" x14ac:dyDescent="0.2">
      <c r="C19629" s="465"/>
    </row>
    <row r="19630" spans="3:3" x14ac:dyDescent="0.2">
      <c r="C19630" s="465"/>
    </row>
    <row r="19631" spans="3:3" x14ac:dyDescent="0.2">
      <c r="C19631" s="465"/>
    </row>
    <row r="19632" spans="3:3" x14ac:dyDescent="0.2">
      <c r="C19632" s="465"/>
    </row>
    <row r="19633" spans="3:3" x14ac:dyDescent="0.2">
      <c r="C19633" s="465"/>
    </row>
    <row r="19634" spans="3:3" x14ac:dyDescent="0.2">
      <c r="C19634" s="465"/>
    </row>
    <row r="19635" spans="3:3" x14ac:dyDescent="0.2">
      <c r="C19635" s="465"/>
    </row>
    <row r="19636" spans="3:3" x14ac:dyDescent="0.2">
      <c r="C19636" s="465"/>
    </row>
    <row r="19637" spans="3:3" x14ac:dyDescent="0.2">
      <c r="C19637" s="465"/>
    </row>
    <row r="19638" spans="3:3" x14ac:dyDescent="0.2">
      <c r="C19638" s="465"/>
    </row>
    <row r="19639" spans="3:3" x14ac:dyDescent="0.2">
      <c r="C19639" s="465"/>
    </row>
    <row r="19640" spans="3:3" x14ac:dyDescent="0.2">
      <c r="C19640" s="465"/>
    </row>
    <row r="19641" spans="3:3" x14ac:dyDescent="0.2">
      <c r="C19641" s="465"/>
    </row>
    <row r="19642" spans="3:3" x14ac:dyDescent="0.2">
      <c r="C19642" s="465"/>
    </row>
    <row r="19643" spans="3:3" x14ac:dyDescent="0.2">
      <c r="C19643" s="465"/>
    </row>
    <row r="19644" spans="3:3" x14ac:dyDescent="0.2">
      <c r="C19644" s="465"/>
    </row>
    <row r="19645" spans="3:3" x14ac:dyDescent="0.2">
      <c r="C19645" s="465"/>
    </row>
    <row r="19646" spans="3:3" x14ac:dyDescent="0.2">
      <c r="C19646" s="465"/>
    </row>
    <row r="19647" spans="3:3" x14ac:dyDescent="0.2">
      <c r="C19647" s="465"/>
    </row>
    <row r="19648" spans="3:3" x14ac:dyDescent="0.2">
      <c r="C19648" s="465"/>
    </row>
    <row r="19649" spans="3:3" x14ac:dyDescent="0.2">
      <c r="C19649" s="465"/>
    </row>
    <row r="19650" spans="3:3" x14ac:dyDescent="0.2">
      <c r="C19650" s="465"/>
    </row>
    <row r="19651" spans="3:3" x14ac:dyDescent="0.2">
      <c r="C19651" s="465"/>
    </row>
    <row r="19652" spans="3:3" x14ac:dyDescent="0.2">
      <c r="C19652" s="465"/>
    </row>
    <row r="19653" spans="3:3" x14ac:dyDescent="0.2">
      <c r="C19653" s="465"/>
    </row>
    <row r="19654" spans="3:3" x14ac:dyDescent="0.2">
      <c r="C19654" s="465"/>
    </row>
    <row r="19655" spans="3:3" x14ac:dyDescent="0.2">
      <c r="C19655" s="465"/>
    </row>
    <row r="19656" spans="3:3" x14ac:dyDescent="0.2">
      <c r="C19656" s="465"/>
    </row>
    <row r="19657" spans="3:3" x14ac:dyDescent="0.2">
      <c r="C19657" s="465"/>
    </row>
    <row r="19658" spans="3:3" x14ac:dyDescent="0.2">
      <c r="C19658" s="465"/>
    </row>
    <row r="19659" spans="3:3" x14ac:dyDescent="0.2">
      <c r="C19659" s="465"/>
    </row>
    <row r="19660" spans="3:3" x14ac:dyDescent="0.2">
      <c r="C19660" s="465"/>
    </row>
    <row r="19661" spans="3:3" x14ac:dyDescent="0.2">
      <c r="C19661" s="465"/>
    </row>
    <row r="19662" spans="3:3" x14ac:dyDescent="0.2">
      <c r="C19662" s="465"/>
    </row>
    <row r="19663" spans="3:3" x14ac:dyDescent="0.2">
      <c r="C19663" s="465"/>
    </row>
    <row r="19664" spans="3:3" x14ac:dyDescent="0.2">
      <c r="C19664" s="465"/>
    </row>
    <row r="19665" spans="3:3" x14ac:dyDescent="0.2">
      <c r="C19665" s="465"/>
    </row>
    <row r="19666" spans="3:3" x14ac:dyDescent="0.2">
      <c r="C19666" s="465"/>
    </row>
    <row r="19667" spans="3:3" x14ac:dyDescent="0.2">
      <c r="C19667" s="465"/>
    </row>
    <row r="19668" spans="3:3" x14ac:dyDescent="0.2">
      <c r="C19668" s="465"/>
    </row>
    <row r="19669" spans="3:3" x14ac:dyDescent="0.2">
      <c r="C19669" s="465"/>
    </row>
    <row r="19670" spans="3:3" x14ac:dyDescent="0.2">
      <c r="C19670" s="465"/>
    </row>
    <row r="19671" spans="3:3" x14ac:dyDescent="0.2">
      <c r="C19671" s="465"/>
    </row>
    <row r="19672" spans="3:3" x14ac:dyDescent="0.2">
      <c r="C19672" s="465"/>
    </row>
    <row r="19673" spans="3:3" x14ac:dyDescent="0.2">
      <c r="C19673" s="465"/>
    </row>
    <row r="19674" spans="3:3" x14ac:dyDescent="0.2">
      <c r="C19674" s="465"/>
    </row>
    <row r="19675" spans="3:3" x14ac:dyDescent="0.2">
      <c r="C19675" s="465"/>
    </row>
    <row r="19676" spans="3:3" x14ac:dyDescent="0.2">
      <c r="C19676" s="465"/>
    </row>
    <row r="19677" spans="3:3" x14ac:dyDescent="0.2">
      <c r="C19677" s="465"/>
    </row>
    <row r="19678" spans="3:3" x14ac:dyDescent="0.2">
      <c r="C19678" s="465"/>
    </row>
    <row r="19679" spans="3:3" x14ac:dyDescent="0.2">
      <c r="C19679" s="465"/>
    </row>
    <row r="19680" spans="3:3" x14ac:dyDescent="0.2">
      <c r="C19680" s="465"/>
    </row>
    <row r="19681" spans="3:3" x14ac:dyDescent="0.2">
      <c r="C19681" s="465"/>
    </row>
    <row r="19682" spans="3:3" x14ac:dyDescent="0.2">
      <c r="C19682" s="465"/>
    </row>
    <row r="19683" spans="3:3" x14ac:dyDescent="0.2">
      <c r="C19683" s="465"/>
    </row>
    <row r="19684" spans="3:3" x14ac:dyDescent="0.2">
      <c r="C19684" s="465"/>
    </row>
    <row r="19685" spans="3:3" x14ac:dyDescent="0.2">
      <c r="C19685" s="465"/>
    </row>
    <row r="19686" spans="3:3" x14ac:dyDescent="0.2">
      <c r="C19686" s="465"/>
    </row>
    <row r="19687" spans="3:3" x14ac:dyDescent="0.2">
      <c r="C19687" s="465"/>
    </row>
    <row r="19688" spans="3:3" x14ac:dyDescent="0.2">
      <c r="C19688" s="465"/>
    </row>
    <row r="19689" spans="3:3" x14ac:dyDescent="0.2">
      <c r="C19689" s="465"/>
    </row>
    <row r="19690" spans="3:3" x14ac:dyDescent="0.2">
      <c r="C19690" s="465"/>
    </row>
    <row r="19691" spans="3:3" x14ac:dyDescent="0.2">
      <c r="C19691" s="465"/>
    </row>
    <row r="19692" spans="3:3" x14ac:dyDescent="0.2">
      <c r="C19692" s="465"/>
    </row>
    <row r="19693" spans="3:3" x14ac:dyDescent="0.2">
      <c r="C19693" s="465"/>
    </row>
    <row r="19694" spans="3:3" x14ac:dyDescent="0.2">
      <c r="C19694" s="465"/>
    </row>
    <row r="19695" spans="3:3" x14ac:dyDescent="0.2">
      <c r="C19695" s="465"/>
    </row>
    <row r="19696" spans="3:3" x14ac:dyDescent="0.2">
      <c r="C19696" s="465"/>
    </row>
    <row r="19697" spans="3:3" x14ac:dyDescent="0.2">
      <c r="C19697" s="465"/>
    </row>
    <row r="19698" spans="3:3" x14ac:dyDescent="0.2">
      <c r="C19698" s="465"/>
    </row>
    <row r="19699" spans="3:3" x14ac:dyDescent="0.2">
      <c r="C19699" s="465"/>
    </row>
    <row r="19700" spans="3:3" x14ac:dyDescent="0.2">
      <c r="C19700" s="465"/>
    </row>
    <row r="19701" spans="3:3" x14ac:dyDescent="0.2">
      <c r="C19701" s="465"/>
    </row>
    <row r="19702" spans="3:3" x14ac:dyDescent="0.2">
      <c r="C19702" s="465"/>
    </row>
    <row r="19703" spans="3:3" x14ac:dyDescent="0.2">
      <c r="C19703" s="465"/>
    </row>
    <row r="19704" spans="3:3" x14ac:dyDescent="0.2">
      <c r="C19704" s="465"/>
    </row>
    <row r="19705" spans="3:3" x14ac:dyDescent="0.2">
      <c r="C19705" s="465"/>
    </row>
    <row r="19706" spans="3:3" x14ac:dyDescent="0.2">
      <c r="C19706" s="465"/>
    </row>
    <row r="19707" spans="3:3" x14ac:dyDescent="0.2">
      <c r="C19707" s="465"/>
    </row>
    <row r="19708" spans="3:3" x14ac:dyDescent="0.2">
      <c r="C19708" s="465"/>
    </row>
    <row r="19709" spans="3:3" x14ac:dyDescent="0.2">
      <c r="C19709" s="465"/>
    </row>
    <row r="19710" spans="3:3" x14ac:dyDescent="0.2">
      <c r="C19710" s="465"/>
    </row>
    <row r="19711" spans="3:3" x14ac:dyDescent="0.2">
      <c r="C19711" s="465"/>
    </row>
    <row r="19712" spans="3:3" x14ac:dyDescent="0.2">
      <c r="C19712" s="465"/>
    </row>
    <row r="19713" spans="3:3" x14ac:dyDescent="0.2">
      <c r="C19713" s="465"/>
    </row>
    <row r="19714" spans="3:3" x14ac:dyDescent="0.2">
      <c r="C19714" s="465"/>
    </row>
    <row r="19715" spans="3:3" x14ac:dyDescent="0.2">
      <c r="C19715" s="465"/>
    </row>
    <row r="19716" spans="3:3" x14ac:dyDescent="0.2">
      <c r="C19716" s="465"/>
    </row>
    <row r="19717" spans="3:3" x14ac:dyDescent="0.2">
      <c r="C19717" s="465"/>
    </row>
    <row r="19718" spans="3:3" x14ac:dyDescent="0.2">
      <c r="C19718" s="465"/>
    </row>
    <row r="19719" spans="3:3" x14ac:dyDescent="0.2">
      <c r="C19719" s="465"/>
    </row>
    <row r="19720" spans="3:3" x14ac:dyDescent="0.2">
      <c r="C19720" s="465"/>
    </row>
    <row r="19721" spans="3:3" x14ac:dyDescent="0.2">
      <c r="C19721" s="465"/>
    </row>
    <row r="19722" spans="3:3" x14ac:dyDescent="0.2">
      <c r="C19722" s="465"/>
    </row>
    <row r="19723" spans="3:3" x14ac:dyDescent="0.2">
      <c r="C19723" s="465"/>
    </row>
    <row r="19724" spans="3:3" x14ac:dyDescent="0.2">
      <c r="C19724" s="465"/>
    </row>
    <row r="19725" spans="3:3" x14ac:dyDescent="0.2">
      <c r="C19725" s="465"/>
    </row>
    <row r="19726" spans="3:3" x14ac:dyDescent="0.2">
      <c r="C19726" s="465"/>
    </row>
    <row r="19727" spans="3:3" x14ac:dyDescent="0.2">
      <c r="C19727" s="465"/>
    </row>
    <row r="19728" spans="3:3" x14ac:dyDescent="0.2">
      <c r="C19728" s="465"/>
    </row>
    <row r="19729" spans="3:3" x14ac:dyDescent="0.2">
      <c r="C19729" s="465"/>
    </row>
    <row r="19730" spans="3:3" x14ac:dyDescent="0.2">
      <c r="C19730" s="465"/>
    </row>
    <row r="19731" spans="3:3" x14ac:dyDescent="0.2">
      <c r="C19731" s="465"/>
    </row>
    <row r="19732" spans="3:3" x14ac:dyDescent="0.2">
      <c r="C19732" s="465"/>
    </row>
    <row r="19733" spans="3:3" x14ac:dyDescent="0.2">
      <c r="C19733" s="465"/>
    </row>
    <row r="19734" spans="3:3" x14ac:dyDescent="0.2">
      <c r="C19734" s="465"/>
    </row>
    <row r="19735" spans="3:3" x14ac:dyDescent="0.2">
      <c r="C19735" s="465"/>
    </row>
    <row r="19736" spans="3:3" x14ac:dyDescent="0.2">
      <c r="C19736" s="465"/>
    </row>
    <row r="19737" spans="3:3" x14ac:dyDescent="0.2">
      <c r="C19737" s="465"/>
    </row>
    <row r="19738" spans="3:3" x14ac:dyDescent="0.2">
      <c r="C19738" s="465"/>
    </row>
    <row r="19739" spans="3:3" x14ac:dyDescent="0.2">
      <c r="C19739" s="465"/>
    </row>
    <row r="19740" spans="3:3" x14ac:dyDescent="0.2">
      <c r="C19740" s="465"/>
    </row>
    <row r="19741" spans="3:3" x14ac:dyDescent="0.2">
      <c r="C19741" s="465"/>
    </row>
    <row r="19742" spans="3:3" x14ac:dyDescent="0.2">
      <c r="C19742" s="465"/>
    </row>
    <row r="19743" spans="3:3" x14ac:dyDescent="0.2">
      <c r="C19743" s="465"/>
    </row>
    <row r="19744" spans="3:3" x14ac:dyDescent="0.2">
      <c r="C19744" s="465"/>
    </row>
    <row r="19745" spans="3:3" x14ac:dyDescent="0.2">
      <c r="C19745" s="465"/>
    </row>
    <row r="19746" spans="3:3" x14ac:dyDescent="0.2">
      <c r="C19746" s="465"/>
    </row>
    <row r="19747" spans="3:3" x14ac:dyDescent="0.2">
      <c r="C19747" s="465"/>
    </row>
    <row r="19748" spans="3:3" x14ac:dyDescent="0.2">
      <c r="C19748" s="465"/>
    </row>
    <row r="19749" spans="3:3" x14ac:dyDescent="0.2">
      <c r="C19749" s="465"/>
    </row>
    <row r="19750" spans="3:3" x14ac:dyDescent="0.2">
      <c r="C19750" s="465"/>
    </row>
    <row r="19751" spans="3:3" x14ac:dyDescent="0.2">
      <c r="C19751" s="465"/>
    </row>
    <row r="19752" spans="3:3" x14ac:dyDescent="0.2">
      <c r="C19752" s="465"/>
    </row>
    <row r="19753" spans="3:3" x14ac:dyDescent="0.2">
      <c r="C19753" s="465"/>
    </row>
    <row r="19754" spans="3:3" x14ac:dyDescent="0.2">
      <c r="C19754" s="465"/>
    </row>
    <row r="19755" spans="3:3" x14ac:dyDescent="0.2">
      <c r="C19755" s="465"/>
    </row>
    <row r="19756" spans="3:3" x14ac:dyDescent="0.2">
      <c r="C19756" s="465"/>
    </row>
    <row r="19757" spans="3:3" x14ac:dyDescent="0.2">
      <c r="C19757" s="465"/>
    </row>
    <row r="19758" spans="3:3" x14ac:dyDescent="0.2">
      <c r="C19758" s="465"/>
    </row>
    <row r="19759" spans="3:3" x14ac:dyDescent="0.2">
      <c r="C19759" s="465"/>
    </row>
    <row r="19760" spans="3:3" x14ac:dyDescent="0.2">
      <c r="C19760" s="465"/>
    </row>
    <row r="19761" spans="3:3" x14ac:dyDescent="0.2">
      <c r="C19761" s="465"/>
    </row>
    <row r="19762" spans="3:3" x14ac:dyDescent="0.2">
      <c r="C19762" s="465"/>
    </row>
    <row r="19763" spans="3:3" x14ac:dyDescent="0.2">
      <c r="C19763" s="465"/>
    </row>
    <row r="19764" spans="3:3" x14ac:dyDescent="0.2">
      <c r="C19764" s="465"/>
    </row>
    <row r="19765" spans="3:3" x14ac:dyDescent="0.2">
      <c r="C19765" s="465"/>
    </row>
    <row r="19766" spans="3:3" x14ac:dyDescent="0.2">
      <c r="C19766" s="465"/>
    </row>
    <row r="19767" spans="3:3" x14ac:dyDescent="0.2">
      <c r="C19767" s="465"/>
    </row>
    <row r="19768" spans="3:3" x14ac:dyDescent="0.2">
      <c r="C19768" s="465"/>
    </row>
    <row r="19769" spans="3:3" x14ac:dyDescent="0.2">
      <c r="C19769" s="465"/>
    </row>
    <row r="19770" spans="3:3" x14ac:dyDescent="0.2">
      <c r="C19770" s="465"/>
    </row>
    <row r="19771" spans="3:3" x14ac:dyDescent="0.2">
      <c r="C19771" s="465"/>
    </row>
    <row r="19772" spans="3:3" x14ac:dyDescent="0.2">
      <c r="C19772" s="465"/>
    </row>
    <row r="19773" spans="3:3" x14ac:dyDescent="0.2">
      <c r="C19773" s="465"/>
    </row>
    <row r="19774" spans="3:3" x14ac:dyDescent="0.2">
      <c r="C19774" s="465"/>
    </row>
    <row r="19775" spans="3:3" x14ac:dyDescent="0.2">
      <c r="C19775" s="465"/>
    </row>
    <row r="19776" spans="3:3" x14ac:dyDescent="0.2">
      <c r="C19776" s="465"/>
    </row>
    <row r="19777" spans="3:3" x14ac:dyDescent="0.2">
      <c r="C19777" s="465"/>
    </row>
    <row r="19778" spans="3:3" x14ac:dyDescent="0.2">
      <c r="C19778" s="465"/>
    </row>
    <row r="19779" spans="3:3" x14ac:dyDescent="0.2">
      <c r="C19779" s="465"/>
    </row>
    <row r="19780" spans="3:3" x14ac:dyDescent="0.2">
      <c r="C19780" s="465"/>
    </row>
    <row r="19781" spans="3:3" x14ac:dyDescent="0.2">
      <c r="C19781" s="465"/>
    </row>
    <row r="19782" spans="3:3" x14ac:dyDescent="0.2">
      <c r="C19782" s="465"/>
    </row>
    <row r="19783" spans="3:3" x14ac:dyDescent="0.2">
      <c r="C19783" s="465"/>
    </row>
    <row r="19784" spans="3:3" x14ac:dyDescent="0.2">
      <c r="C19784" s="465"/>
    </row>
    <row r="19785" spans="3:3" x14ac:dyDescent="0.2">
      <c r="C19785" s="465"/>
    </row>
    <row r="19786" spans="3:3" x14ac:dyDescent="0.2">
      <c r="C19786" s="465"/>
    </row>
    <row r="19787" spans="3:3" x14ac:dyDescent="0.2">
      <c r="C19787" s="465"/>
    </row>
    <row r="19788" spans="3:3" x14ac:dyDescent="0.2">
      <c r="C19788" s="465"/>
    </row>
    <row r="19789" spans="3:3" x14ac:dyDescent="0.2">
      <c r="C19789" s="465"/>
    </row>
    <row r="19790" spans="3:3" x14ac:dyDescent="0.2">
      <c r="C19790" s="465"/>
    </row>
    <row r="19791" spans="3:3" x14ac:dyDescent="0.2">
      <c r="C19791" s="465"/>
    </row>
    <row r="19792" spans="3:3" x14ac:dyDescent="0.2">
      <c r="C19792" s="465"/>
    </row>
    <row r="19793" spans="3:3" x14ac:dyDescent="0.2">
      <c r="C19793" s="465"/>
    </row>
    <row r="19794" spans="3:3" x14ac:dyDescent="0.2">
      <c r="C19794" s="465"/>
    </row>
    <row r="19795" spans="3:3" x14ac:dyDescent="0.2">
      <c r="C19795" s="465"/>
    </row>
    <row r="19796" spans="3:3" x14ac:dyDescent="0.2">
      <c r="C19796" s="465"/>
    </row>
    <row r="19797" spans="3:3" x14ac:dyDescent="0.2">
      <c r="C19797" s="465"/>
    </row>
    <row r="19798" spans="3:3" x14ac:dyDescent="0.2">
      <c r="C19798" s="465"/>
    </row>
    <row r="19799" spans="3:3" x14ac:dyDescent="0.2">
      <c r="C19799" s="465"/>
    </row>
    <row r="19800" spans="3:3" x14ac:dyDescent="0.2">
      <c r="C19800" s="465"/>
    </row>
    <row r="19801" spans="3:3" x14ac:dyDescent="0.2">
      <c r="C19801" s="465"/>
    </row>
    <row r="19802" spans="3:3" x14ac:dyDescent="0.2">
      <c r="C19802" s="465"/>
    </row>
    <row r="19803" spans="3:3" x14ac:dyDescent="0.2">
      <c r="C19803" s="465"/>
    </row>
    <row r="19804" spans="3:3" x14ac:dyDescent="0.2">
      <c r="C19804" s="465"/>
    </row>
    <row r="19805" spans="3:3" x14ac:dyDescent="0.2">
      <c r="C19805" s="465"/>
    </row>
    <row r="19806" spans="3:3" x14ac:dyDescent="0.2">
      <c r="C19806" s="465"/>
    </row>
    <row r="19807" spans="3:3" x14ac:dyDescent="0.2">
      <c r="C19807" s="465"/>
    </row>
    <row r="19808" spans="3:3" x14ac:dyDescent="0.2">
      <c r="C19808" s="465"/>
    </row>
    <row r="19809" spans="3:3" x14ac:dyDescent="0.2">
      <c r="C19809" s="465"/>
    </row>
    <row r="19810" spans="3:3" x14ac:dyDescent="0.2">
      <c r="C19810" s="465"/>
    </row>
    <row r="19811" spans="3:3" x14ac:dyDescent="0.2">
      <c r="C19811" s="465"/>
    </row>
    <row r="19812" spans="3:3" x14ac:dyDescent="0.2">
      <c r="C19812" s="465"/>
    </row>
    <row r="19813" spans="3:3" x14ac:dyDescent="0.2">
      <c r="C19813" s="465"/>
    </row>
    <row r="19814" spans="3:3" x14ac:dyDescent="0.2">
      <c r="C19814" s="465"/>
    </row>
    <row r="19815" spans="3:3" x14ac:dyDescent="0.2">
      <c r="C19815" s="465"/>
    </row>
    <row r="19816" spans="3:3" x14ac:dyDescent="0.2">
      <c r="C19816" s="465"/>
    </row>
    <row r="19817" spans="3:3" x14ac:dyDescent="0.2">
      <c r="C19817" s="465"/>
    </row>
    <row r="19818" spans="3:3" x14ac:dyDescent="0.2">
      <c r="C19818" s="465"/>
    </row>
    <row r="19819" spans="3:3" x14ac:dyDescent="0.2">
      <c r="C19819" s="465"/>
    </row>
    <row r="19820" spans="3:3" x14ac:dyDescent="0.2">
      <c r="C19820" s="465"/>
    </row>
    <row r="19821" spans="3:3" x14ac:dyDescent="0.2">
      <c r="C19821" s="465"/>
    </row>
    <row r="19822" spans="3:3" x14ac:dyDescent="0.2">
      <c r="C19822" s="465"/>
    </row>
    <row r="19823" spans="3:3" x14ac:dyDescent="0.2">
      <c r="C19823" s="465"/>
    </row>
    <row r="19824" spans="3:3" x14ac:dyDescent="0.2">
      <c r="C19824" s="465"/>
    </row>
    <row r="19825" spans="3:3" x14ac:dyDescent="0.2">
      <c r="C19825" s="465"/>
    </row>
    <row r="19826" spans="3:3" x14ac:dyDescent="0.2">
      <c r="C19826" s="465"/>
    </row>
    <row r="19827" spans="3:3" x14ac:dyDescent="0.2">
      <c r="C19827" s="465"/>
    </row>
    <row r="19828" spans="3:3" x14ac:dyDescent="0.2">
      <c r="C19828" s="465"/>
    </row>
    <row r="19829" spans="3:3" x14ac:dyDescent="0.2">
      <c r="C19829" s="465"/>
    </row>
    <row r="19830" spans="3:3" x14ac:dyDescent="0.2">
      <c r="C19830" s="465"/>
    </row>
    <row r="19831" spans="3:3" x14ac:dyDescent="0.2">
      <c r="C19831" s="465"/>
    </row>
    <row r="19832" spans="3:3" x14ac:dyDescent="0.2">
      <c r="C19832" s="465"/>
    </row>
    <row r="19833" spans="3:3" x14ac:dyDescent="0.2">
      <c r="C19833" s="465"/>
    </row>
    <row r="19834" spans="3:3" x14ac:dyDescent="0.2">
      <c r="C19834" s="465"/>
    </row>
    <row r="19835" spans="3:3" x14ac:dyDescent="0.2">
      <c r="C19835" s="465"/>
    </row>
    <row r="19836" spans="3:3" x14ac:dyDescent="0.2">
      <c r="C19836" s="465"/>
    </row>
    <row r="19837" spans="3:3" x14ac:dyDescent="0.2">
      <c r="C19837" s="465"/>
    </row>
    <row r="19838" spans="3:3" x14ac:dyDescent="0.2">
      <c r="C19838" s="465"/>
    </row>
    <row r="19839" spans="3:3" x14ac:dyDescent="0.2">
      <c r="C19839" s="465"/>
    </row>
    <row r="19840" spans="3:3" x14ac:dyDescent="0.2">
      <c r="C19840" s="465"/>
    </row>
    <row r="19841" spans="3:3" x14ac:dyDescent="0.2">
      <c r="C19841" s="465"/>
    </row>
    <row r="19842" spans="3:3" x14ac:dyDescent="0.2">
      <c r="C19842" s="465"/>
    </row>
    <row r="19843" spans="3:3" x14ac:dyDescent="0.2">
      <c r="C19843" s="465"/>
    </row>
    <row r="19844" spans="3:3" x14ac:dyDescent="0.2">
      <c r="C19844" s="465"/>
    </row>
    <row r="19845" spans="3:3" x14ac:dyDescent="0.2">
      <c r="C19845" s="465"/>
    </row>
    <row r="19846" spans="3:3" x14ac:dyDescent="0.2">
      <c r="C19846" s="465"/>
    </row>
    <row r="19847" spans="3:3" x14ac:dyDescent="0.2">
      <c r="C19847" s="465"/>
    </row>
    <row r="19848" spans="3:3" x14ac:dyDescent="0.2">
      <c r="C19848" s="465"/>
    </row>
    <row r="19849" spans="3:3" x14ac:dyDescent="0.2">
      <c r="C19849" s="465"/>
    </row>
    <row r="19850" spans="3:3" x14ac:dyDescent="0.2">
      <c r="C19850" s="465"/>
    </row>
    <row r="19851" spans="3:3" x14ac:dyDescent="0.2">
      <c r="C19851" s="465"/>
    </row>
    <row r="19852" spans="3:3" x14ac:dyDescent="0.2">
      <c r="C19852" s="465"/>
    </row>
    <row r="19853" spans="3:3" x14ac:dyDescent="0.2">
      <c r="C19853" s="465"/>
    </row>
    <row r="19854" spans="3:3" x14ac:dyDescent="0.2">
      <c r="C19854" s="465"/>
    </row>
    <row r="19855" spans="3:3" x14ac:dyDescent="0.2">
      <c r="C19855" s="465"/>
    </row>
    <row r="19856" spans="3:3" x14ac:dyDescent="0.2">
      <c r="C19856" s="465"/>
    </row>
    <row r="19857" spans="3:3" x14ac:dyDescent="0.2">
      <c r="C19857" s="465"/>
    </row>
    <row r="19858" spans="3:3" x14ac:dyDescent="0.2">
      <c r="C19858" s="465"/>
    </row>
    <row r="19859" spans="3:3" x14ac:dyDescent="0.2">
      <c r="C19859" s="465"/>
    </row>
    <row r="19860" spans="3:3" x14ac:dyDescent="0.2">
      <c r="C19860" s="465"/>
    </row>
    <row r="19861" spans="3:3" x14ac:dyDescent="0.2">
      <c r="C19861" s="465"/>
    </row>
    <row r="19862" spans="3:3" x14ac:dyDescent="0.2">
      <c r="C19862" s="465"/>
    </row>
    <row r="19863" spans="3:3" x14ac:dyDescent="0.2">
      <c r="C19863" s="465"/>
    </row>
    <row r="19864" spans="3:3" x14ac:dyDescent="0.2">
      <c r="C19864" s="465"/>
    </row>
    <row r="19865" spans="3:3" x14ac:dyDescent="0.2">
      <c r="C19865" s="465"/>
    </row>
    <row r="19866" spans="3:3" x14ac:dyDescent="0.2">
      <c r="C19866" s="465"/>
    </row>
    <row r="19867" spans="3:3" x14ac:dyDescent="0.2">
      <c r="C19867" s="465"/>
    </row>
    <row r="19868" spans="3:3" x14ac:dyDescent="0.2">
      <c r="C19868" s="465"/>
    </row>
    <row r="19869" spans="3:3" x14ac:dyDescent="0.2">
      <c r="C19869" s="465"/>
    </row>
    <row r="19870" spans="3:3" x14ac:dyDescent="0.2">
      <c r="C19870" s="465"/>
    </row>
    <row r="19871" spans="3:3" x14ac:dyDescent="0.2">
      <c r="C19871" s="465"/>
    </row>
    <row r="19872" spans="3:3" x14ac:dyDescent="0.2">
      <c r="C19872" s="465"/>
    </row>
    <row r="19873" spans="3:3" x14ac:dyDescent="0.2">
      <c r="C19873" s="465"/>
    </row>
    <row r="19874" spans="3:3" x14ac:dyDescent="0.2">
      <c r="C19874" s="465"/>
    </row>
    <row r="19875" spans="3:3" x14ac:dyDescent="0.2">
      <c r="C19875" s="465"/>
    </row>
    <row r="19876" spans="3:3" x14ac:dyDescent="0.2">
      <c r="C19876" s="465"/>
    </row>
    <row r="19877" spans="3:3" x14ac:dyDescent="0.2">
      <c r="C19877" s="465"/>
    </row>
    <row r="19878" spans="3:3" x14ac:dyDescent="0.2">
      <c r="C19878" s="465"/>
    </row>
    <row r="19879" spans="3:3" x14ac:dyDescent="0.2">
      <c r="C19879" s="465"/>
    </row>
    <row r="19880" spans="3:3" x14ac:dyDescent="0.2">
      <c r="C19880" s="465"/>
    </row>
    <row r="19881" spans="3:3" x14ac:dyDescent="0.2">
      <c r="C19881" s="465"/>
    </row>
    <row r="19882" spans="3:3" x14ac:dyDescent="0.2">
      <c r="C19882" s="465"/>
    </row>
    <row r="19883" spans="3:3" x14ac:dyDescent="0.2">
      <c r="C19883" s="465"/>
    </row>
    <row r="19884" spans="3:3" x14ac:dyDescent="0.2">
      <c r="C19884" s="465"/>
    </row>
    <row r="19885" spans="3:3" x14ac:dyDescent="0.2">
      <c r="C19885" s="465"/>
    </row>
    <row r="19886" spans="3:3" x14ac:dyDescent="0.2">
      <c r="C19886" s="465"/>
    </row>
    <row r="19887" spans="3:3" x14ac:dyDescent="0.2">
      <c r="C19887" s="465"/>
    </row>
    <row r="19888" spans="3:3" x14ac:dyDescent="0.2">
      <c r="C19888" s="465"/>
    </row>
    <row r="19889" spans="3:3" x14ac:dyDescent="0.2">
      <c r="C19889" s="465"/>
    </row>
    <row r="19890" spans="3:3" x14ac:dyDescent="0.2">
      <c r="C19890" s="465"/>
    </row>
    <row r="19891" spans="3:3" x14ac:dyDescent="0.2">
      <c r="C19891" s="465"/>
    </row>
    <row r="19892" spans="3:3" x14ac:dyDescent="0.2">
      <c r="C19892" s="465"/>
    </row>
    <row r="19893" spans="3:3" x14ac:dyDescent="0.2">
      <c r="C19893" s="465"/>
    </row>
    <row r="19894" spans="3:3" x14ac:dyDescent="0.2">
      <c r="C19894" s="465"/>
    </row>
    <row r="19895" spans="3:3" x14ac:dyDescent="0.2">
      <c r="C19895" s="465"/>
    </row>
    <row r="19896" spans="3:3" x14ac:dyDescent="0.2">
      <c r="C19896" s="465"/>
    </row>
    <row r="19897" spans="3:3" x14ac:dyDescent="0.2">
      <c r="C19897" s="465"/>
    </row>
    <row r="19898" spans="3:3" x14ac:dyDescent="0.2">
      <c r="C19898" s="465"/>
    </row>
    <row r="19899" spans="3:3" x14ac:dyDescent="0.2">
      <c r="C19899" s="465"/>
    </row>
    <row r="19900" spans="3:3" x14ac:dyDescent="0.2">
      <c r="C19900" s="465"/>
    </row>
    <row r="19901" spans="3:3" x14ac:dyDescent="0.2">
      <c r="C19901" s="465"/>
    </row>
    <row r="19902" spans="3:3" x14ac:dyDescent="0.2">
      <c r="C19902" s="465"/>
    </row>
    <row r="19903" spans="3:3" x14ac:dyDescent="0.2">
      <c r="C19903" s="465"/>
    </row>
    <row r="19904" spans="3:3" x14ac:dyDescent="0.2">
      <c r="C19904" s="465"/>
    </row>
    <row r="19905" spans="3:3" x14ac:dyDescent="0.2">
      <c r="C19905" s="465"/>
    </row>
    <row r="19906" spans="3:3" x14ac:dyDescent="0.2">
      <c r="C19906" s="465"/>
    </row>
    <row r="19907" spans="3:3" x14ac:dyDescent="0.2">
      <c r="C19907" s="465"/>
    </row>
    <row r="19908" spans="3:3" x14ac:dyDescent="0.2">
      <c r="C19908" s="465"/>
    </row>
    <row r="19909" spans="3:3" x14ac:dyDescent="0.2">
      <c r="C19909" s="465"/>
    </row>
    <row r="19910" spans="3:3" x14ac:dyDescent="0.2">
      <c r="C19910" s="465"/>
    </row>
    <row r="19911" spans="3:3" x14ac:dyDescent="0.2">
      <c r="C19911" s="465"/>
    </row>
    <row r="19912" spans="3:3" x14ac:dyDescent="0.2">
      <c r="C19912" s="465"/>
    </row>
    <row r="19913" spans="3:3" x14ac:dyDescent="0.2">
      <c r="C19913" s="465"/>
    </row>
    <row r="19914" spans="3:3" x14ac:dyDescent="0.2">
      <c r="C19914" s="465"/>
    </row>
    <row r="19915" spans="3:3" x14ac:dyDescent="0.2">
      <c r="C19915" s="465"/>
    </row>
    <row r="19916" spans="3:3" x14ac:dyDescent="0.2">
      <c r="C19916" s="465"/>
    </row>
    <row r="19917" spans="3:3" x14ac:dyDescent="0.2">
      <c r="C19917" s="465"/>
    </row>
    <row r="19918" spans="3:3" x14ac:dyDescent="0.2">
      <c r="C19918" s="465"/>
    </row>
    <row r="19919" spans="3:3" x14ac:dyDescent="0.2">
      <c r="C19919" s="465"/>
    </row>
    <row r="19920" spans="3:3" x14ac:dyDescent="0.2">
      <c r="C19920" s="465"/>
    </row>
    <row r="19921" spans="3:3" x14ac:dyDescent="0.2">
      <c r="C19921" s="465"/>
    </row>
    <row r="19922" spans="3:3" x14ac:dyDescent="0.2">
      <c r="C19922" s="465"/>
    </row>
    <row r="19923" spans="3:3" x14ac:dyDescent="0.2">
      <c r="C19923" s="465"/>
    </row>
    <row r="19924" spans="3:3" x14ac:dyDescent="0.2">
      <c r="C19924" s="465"/>
    </row>
    <row r="19925" spans="3:3" x14ac:dyDescent="0.2">
      <c r="C19925" s="465"/>
    </row>
    <row r="19926" spans="3:3" x14ac:dyDescent="0.2">
      <c r="C19926" s="465"/>
    </row>
    <row r="19927" spans="3:3" x14ac:dyDescent="0.2">
      <c r="C19927" s="465"/>
    </row>
    <row r="19928" spans="3:3" x14ac:dyDescent="0.2">
      <c r="C19928" s="465"/>
    </row>
    <row r="19929" spans="3:3" x14ac:dyDescent="0.2">
      <c r="C19929" s="465"/>
    </row>
    <row r="19930" spans="3:3" x14ac:dyDescent="0.2">
      <c r="C19930" s="465"/>
    </row>
    <row r="19931" spans="3:3" x14ac:dyDescent="0.2">
      <c r="C19931" s="465"/>
    </row>
    <row r="19932" spans="3:3" x14ac:dyDescent="0.2">
      <c r="C19932" s="465"/>
    </row>
    <row r="19933" spans="3:3" x14ac:dyDescent="0.2">
      <c r="C19933" s="465"/>
    </row>
    <row r="19934" spans="3:3" x14ac:dyDescent="0.2">
      <c r="C19934" s="465"/>
    </row>
    <row r="19935" spans="3:3" x14ac:dyDescent="0.2">
      <c r="C19935" s="465"/>
    </row>
    <row r="19936" spans="3:3" x14ac:dyDescent="0.2">
      <c r="C19936" s="465"/>
    </row>
    <row r="19937" spans="3:3" x14ac:dyDescent="0.2">
      <c r="C19937" s="465"/>
    </row>
    <row r="19938" spans="3:3" x14ac:dyDescent="0.2">
      <c r="C19938" s="465"/>
    </row>
    <row r="19939" spans="3:3" x14ac:dyDescent="0.2">
      <c r="C19939" s="465"/>
    </row>
    <row r="19940" spans="3:3" x14ac:dyDescent="0.2">
      <c r="C19940" s="465"/>
    </row>
    <row r="19941" spans="3:3" x14ac:dyDescent="0.2">
      <c r="C19941" s="465"/>
    </row>
    <row r="19942" spans="3:3" x14ac:dyDescent="0.2">
      <c r="C19942" s="465"/>
    </row>
    <row r="19943" spans="3:3" x14ac:dyDescent="0.2">
      <c r="C19943" s="465"/>
    </row>
    <row r="19944" spans="3:3" x14ac:dyDescent="0.2">
      <c r="C19944" s="465"/>
    </row>
    <row r="19945" spans="3:3" x14ac:dyDescent="0.2">
      <c r="C19945" s="465"/>
    </row>
    <row r="19946" spans="3:3" x14ac:dyDescent="0.2">
      <c r="C19946" s="465"/>
    </row>
    <row r="19947" spans="3:3" x14ac:dyDescent="0.2">
      <c r="C19947" s="465"/>
    </row>
    <row r="19948" spans="3:3" x14ac:dyDescent="0.2">
      <c r="C19948" s="465"/>
    </row>
    <row r="19949" spans="3:3" x14ac:dyDescent="0.2">
      <c r="C19949" s="465"/>
    </row>
    <row r="19950" spans="3:3" x14ac:dyDescent="0.2">
      <c r="C19950" s="465"/>
    </row>
    <row r="19951" spans="3:3" x14ac:dyDescent="0.2">
      <c r="C19951" s="465"/>
    </row>
    <row r="19952" spans="3:3" x14ac:dyDescent="0.2">
      <c r="C19952" s="465"/>
    </row>
    <row r="19953" spans="3:3" x14ac:dyDescent="0.2">
      <c r="C19953" s="465"/>
    </row>
    <row r="19954" spans="3:3" x14ac:dyDescent="0.2">
      <c r="C19954" s="465"/>
    </row>
    <row r="19955" spans="3:3" x14ac:dyDescent="0.2">
      <c r="C19955" s="465"/>
    </row>
    <row r="19956" spans="3:3" x14ac:dyDescent="0.2">
      <c r="C19956" s="465"/>
    </row>
    <row r="19957" spans="3:3" x14ac:dyDescent="0.2">
      <c r="C19957" s="465"/>
    </row>
    <row r="19958" spans="3:3" x14ac:dyDescent="0.2">
      <c r="C19958" s="465"/>
    </row>
    <row r="19959" spans="3:3" x14ac:dyDescent="0.2">
      <c r="C19959" s="465"/>
    </row>
    <row r="19960" spans="3:3" x14ac:dyDescent="0.2">
      <c r="C19960" s="465"/>
    </row>
    <row r="19961" spans="3:3" x14ac:dyDescent="0.2">
      <c r="C19961" s="465"/>
    </row>
    <row r="19962" spans="3:3" x14ac:dyDescent="0.2">
      <c r="C19962" s="465"/>
    </row>
    <row r="19963" spans="3:3" x14ac:dyDescent="0.2">
      <c r="C19963" s="465"/>
    </row>
    <row r="19964" spans="3:3" x14ac:dyDescent="0.2">
      <c r="C19964" s="465"/>
    </row>
    <row r="19965" spans="3:3" x14ac:dyDescent="0.2">
      <c r="C19965" s="465"/>
    </row>
    <row r="19966" spans="3:3" x14ac:dyDescent="0.2">
      <c r="C19966" s="465"/>
    </row>
    <row r="19967" spans="3:3" x14ac:dyDescent="0.2">
      <c r="C19967" s="465"/>
    </row>
    <row r="19968" spans="3:3" x14ac:dyDescent="0.2">
      <c r="C19968" s="465"/>
    </row>
    <row r="19969" spans="3:3" x14ac:dyDescent="0.2">
      <c r="C19969" s="465"/>
    </row>
    <row r="19970" spans="3:3" x14ac:dyDescent="0.2">
      <c r="C19970" s="465"/>
    </row>
    <row r="19971" spans="3:3" x14ac:dyDescent="0.2">
      <c r="C19971" s="465"/>
    </row>
    <row r="19972" spans="3:3" x14ac:dyDescent="0.2">
      <c r="C19972" s="465"/>
    </row>
    <row r="19973" spans="3:3" x14ac:dyDescent="0.2">
      <c r="C19973" s="465"/>
    </row>
    <row r="19974" spans="3:3" x14ac:dyDescent="0.2">
      <c r="C19974" s="465"/>
    </row>
    <row r="19975" spans="3:3" x14ac:dyDescent="0.2">
      <c r="C19975" s="465"/>
    </row>
    <row r="19976" spans="3:3" x14ac:dyDescent="0.2">
      <c r="C19976" s="465"/>
    </row>
    <row r="19977" spans="3:3" x14ac:dyDescent="0.2">
      <c r="C19977" s="465"/>
    </row>
    <row r="19978" spans="3:3" x14ac:dyDescent="0.2">
      <c r="C19978" s="465"/>
    </row>
    <row r="19979" spans="3:3" x14ac:dyDescent="0.2">
      <c r="C19979" s="465"/>
    </row>
    <row r="19980" spans="3:3" x14ac:dyDescent="0.2">
      <c r="C19980" s="465"/>
    </row>
    <row r="19981" spans="3:3" x14ac:dyDescent="0.2">
      <c r="C19981" s="465"/>
    </row>
    <row r="19982" spans="3:3" x14ac:dyDescent="0.2">
      <c r="C19982" s="465"/>
    </row>
    <row r="19983" spans="3:3" x14ac:dyDescent="0.2">
      <c r="C19983" s="465"/>
    </row>
    <row r="19984" spans="3:3" x14ac:dyDescent="0.2">
      <c r="C19984" s="465"/>
    </row>
    <row r="19985" spans="3:3" x14ac:dyDescent="0.2">
      <c r="C19985" s="465"/>
    </row>
    <row r="19986" spans="3:3" x14ac:dyDescent="0.2">
      <c r="C19986" s="465"/>
    </row>
    <row r="19987" spans="3:3" x14ac:dyDescent="0.2">
      <c r="C19987" s="465"/>
    </row>
    <row r="19988" spans="3:3" x14ac:dyDescent="0.2">
      <c r="C19988" s="465"/>
    </row>
    <row r="19989" spans="3:3" x14ac:dyDescent="0.2">
      <c r="C19989" s="465"/>
    </row>
    <row r="19990" spans="3:3" x14ac:dyDescent="0.2">
      <c r="C19990" s="465"/>
    </row>
    <row r="19991" spans="3:3" x14ac:dyDescent="0.2">
      <c r="C19991" s="465"/>
    </row>
    <row r="19992" spans="3:3" x14ac:dyDescent="0.2">
      <c r="C19992" s="465"/>
    </row>
    <row r="19993" spans="3:3" x14ac:dyDescent="0.2">
      <c r="C19993" s="465"/>
    </row>
    <row r="19994" spans="3:3" x14ac:dyDescent="0.2">
      <c r="C19994" s="465"/>
    </row>
    <row r="19995" spans="3:3" x14ac:dyDescent="0.2">
      <c r="C19995" s="465"/>
    </row>
    <row r="19996" spans="3:3" x14ac:dyDescent="0.2">
      <c r="C19996" s="465"/>
    </row>
    <row r="19997" spans="3:3" x14ac:dyDescent="0.2">
      <c r="C19997" s="465"/>
    </row>
    <row r="19998" spans="3:3" x14ac:dyDescent="0.2">
      <c r="C19998" s="465"/>
    </row>
    <row r="19999" spans="3:3" x14ac:dyDescent="0.2">
      <c r="C19999" s="465"/>
    </row>
    <row r="20000" spans="3:3" x14ac:dyDescent="0.2">
      <c r="C20000" s="465"/>
    </row>
    <row r="20001" spans="3:3" x14ac:dyDescent="0.2">
      <c r="C20001" s="465"/>
    </row>
    <row r="20002" spans="3:3" x14ac:dyDescent="0.2">
      <c r="C20002" s="465"/>
    </row>
    <row r="20003" spans="3:3" x14ac:dyDescent="0.2">
      <c r="C20003" s="465"/>
    </row>
    <row r="20004" spans="3:3" x14ac:dyDescent="0.2">
      <c r="C20004" s="465"/>
    </row>
    <row r="20005" spans="3:3" x14ac:dyDescent="0.2">
      <c r="C20005" s="465"/>
    </row>
    <row r="20006" spans="3:3" x14ac:dyDescent="0.2">
      <c r="C20006" s="465"/>
    </row>
    <row r="20007" spans="3:3" x14ac:dyDescent="0.2">
      <c r="C20007" s="465"/>
    </row>
    <row r="20008" spans="3:3" x14ac:dyDescent="0.2">
      <c r="C20008" s="465"/>
    </row>
    <row r="20009" spans="3:3" x14ac:dyDescent="0.2">
      <c r="C20009" s="465"/>
    </row>
    <row r="20010" spans="3:3" x14ac:dyDescent="0.2">
      <c r="C20010" s="465"/>
    </row>
    <row r="20011" spans="3:3" x14ac:dyDescent="0.2">
      <c r="C20011" s="465"/>
    </row>
    <row r="20012" spans="3:3" x14ac:dyDescent="0.2">
      <c r="C20012" s="465"/>
    </row>
    <row r="20013" spans="3:3" x14ac:dyDescent="0.2">
      <c r="C20013" s="465"/>
    </row>
    <row r="20014" spans="3:3" x14ac:dyDescent="0.2">
      <c r="C20014" s="465"/>
    </row>
    <row r="20015" spans="3:3" x14ac:dyDescent="0.2">
      <c r="C20015" s="465"/>
    </row>
    <row r="20016" spans="3:3" x14ac:dyDescent="0.2">
      <c r="C20016" s="465"/>
    </row>
    <row r="20017" spans="3:3" x14ac:dyDescent="0.2">
      <c r="C20017" s="465"/>
    </row>
    <row r="20018" spans="3:3" x14ac:dyDescent="0.2">
      <c r="C20018" s="465"/>
    </row>
    <row r="20019" spans="3:3" x14ac:dyDescent="0.2">
      <c r="C20019" s="465"/>
    </row>
    <row r="20020" spans="3:3" x14ac:dyDescent="0.2">
      <c r="C20020" s="465"/>
    </row>
    <row r="20021" spans="3:3" x14ac:dyDescent="0.2">
      <c r="C20021" s="465"/>
    </row>
    <row r="20022" spans="3:3" x14ac:dyDescent="0.2">
      <c r="C20022" s="465"/>
    </row>
    <row r="20023" spans="3:3" x14ac:dyDescent="0.2">
      <c r="C20023" s="465"/>
    </row>
    <row r="20024" spans="3:3" x14ac:dyDescent="0.2">
      <c r="C20024" s="465"/>
    </row>
    <row r="20025" spans="3:3" x14ac:dyDescent="0.2">
      <c r="C20025" s="465"/>
    </row>
    <row r="20026" spans="3:3" x14ac:dyDescent="0.2">
      <c r="C20026" s="465"/>
    </row>
    <row r="20027" spans="3:3" x14ac:dyDescent="0.2">
      <c r="C20027" s="465"/>
    </row>
    <row r="20028" spans="3:3" x14ac:dyDescent="0.2">
      <c r="C20028" s="465"/>
    </row>
    <row r="20029" spans="3:3" x14ac:dyDescent="0.2">
      <c r="C20029" s="465"/>
    </row>
    <row r="20030" spans="3:3" x14ac:dyDescent="0.2">
      <c r="C20030" s="465"/>
    </row>
    <row r="20031" spans="3:3" x14ac:dyDescent="0.2">
      <c r="C20031" s="465"/>
    </row>
    <row r="20032" spans="3:3" x14ac:dyDescent="0.2">
      <c r="C20032" s="465"/>
    </row>
    <row r="20033" spans="3:3" x14ac:dyDescent="0.2">
      <c r="C20033" s="465"/>
    </row>
    <row r="20034" spans="3:3" x14ac:dyDescent="0.2">
      <c r="C20034" s="465"/>
    </row>
    <row r="20035" spans="3:3" x14ac:dyDescent="0.2">
      <c r="C20035" s="465"/>
    </row>
    <row r="20036" spans="3:3" x14ac:dyDescent="0.2">
      <c r="C20036" s="465"/>
    </row>
    <row r="20037" spans="3:3" x14ac:dyDescent="0.2">
      <c r="C20037" s="465"/>
    </row>
    <row r="20038" spans="3:3" x14ac:dyDescent="0.2">
      <c r="C20038" s="465"/>
    </row>
    <row r="20039" spans="3:3" x14ac:dyDescent="0.2">
      <c r="C20039" s="465"/>
    </row>
    <row r="20040" spans="3:3" x14ac:dyDescent="0.2">
      <c r="C20040" s="465"/>
    </row>
    <row r="20041" spans="3:3" x14ac:dyDescent="0.2">
      <c r="C20041" s="465"/>
    </row>
    <row r="20042" spans="3:3" x14ac:dyDescent="0.2">
      <c r="C20042" s="465"/>
    </row>
    <row r="20043" spans="3:3" x14ac:dyDescent="0.2">
      <c r="C20043" s="465"/>
    </row>
    <row r="20044" spans="3:3" x14ac:dyDescent="0.2">
      <c r="C20044" s="465"/>
    </row>
    <row r="20045" spans="3:3" x14ac:dyDescent="0.2">
      <c r="C20045" s="465"/>
    </row>
    <row r="20046" spans="3:3" x14ac:dyDescent="0.2">
      <c r="C20046" s="465"/>
    </row>
    <row r="20047" spans="3:3" x14ac:dyDescent="0.2">
      <c r="C20047" s="465"/>
    </row>
    <row r="20048" spans="3:3" x14ac:dyDescent="0.2">
      <c r="C20048" s="465"/>
    </row>
    <row r="20049" spans="3:3" x14ac:dyDescent="0.2">
      <c r="C20049" s="465"/>
    </row>
    <row r="20050" spans="3:3" x14ac:dyDescent="0.2">
      <c r="C20050" s="465"/>
    </row>
    <row r="20051" spans="3:3" x14ac:dyDescent="0.2">
      <c r="C20051" s="465"/>
    </row>
    <row r="20052" spans="3:3" x14ac:dyDescent="0.2">
      <c r="C20052" s="465"/>
    </row>
    <row r="20053" spans="3:3" x14ac:dyDescent="0.2">
      <c r="C20053" s="465"/>
    </row>
    <row r="20054" spans="3:3" x14ac:dyDescent="0.2">
      <c r="C20054" s="465"/>
    </row>
    <row r="20055" spans="3:3" x14ac:dyDescent="0.2">
      <c r="C20055" s="465"/>
    </row>
    <row r="20056" spans="3:3" x14ac:dyDescent="0.2">
      <c r="C20056" s="465"/>
    </row>
    <row r="20057" spans="3:3" x14ac:dyDescent="0.2">
      <c r="C20057" s="465"/>
    </row>
    <row r="20058" spans="3:3" x14ac:dyDescent="0.2">
      <c r="C20058" s="465"/>
    </row>
    <row r="20059" spans="3:3" x14ac:dyDescent="0.2">
      <c r="C20059" s="465"/>
    </row>
    <row r="20060" spans="3:3" x14ac:dyDescent="0.2">
      <c r="C20060" s="465"/>
    </row>
    <row r="20061" spans="3:3" x14ac:dyDescent="0.2">
      <c r="C20061" s="465"/>
    </row>
    <row r="20062" spans="3:3" x14ac:dyDescent="0.2">
      <c r="C20062" s="465"/>
    </row>
    <row r="20063" spans="3:3" x14ac:dyDescent="0.2">
      <c r="C20063" s="465"/>
    </row>
    <row r="20064" spans="3:3" x14ac:dyDescent="0.2">
      <c r="C20064" s="465"/>
    </row>
    <row r="20065" spans="3:3" x14ac:dyDescent="0.2">
      <c r="C20065" s="465"/>
    </row>
    <row r="20066" spans="3:3" x14ac:dyDescent="0.2">
      <c r="C20066" s="465"/>
    </row>
    <row r="20067" spans="3:3" x14ac:dyDescent="0.2">
      <c r="C20067" s="465"/>
    </row>
    <row r="20068" spans="3:3" x14ac:dyDescent="0.2">
      <c r="C20068" s="465"/>
    </row>
    <row r="20069" spans="3:3" x14ac:dyDescent="0.2">
      <c r="C20069" s="465"/>
    </row>
    <row r="20070" spans="3:3" x14ac:dyDescent="0.2">
      <c r="C20070" s="465"/>
    </row>
    <row r="20071" spans="3:3" x14ac:dyDescent="0.2">
      <c r="C20071" s="465"/>
    </row>
    <row r="20072" spans="3:3" x14ac:dyDescent="0.2">
      <c r="C20072" s="465"/>
    </row>
    <row r="20073" spans="3:3" x14ac:dyDescent="0.2">
      <c r="C20073" s="465"/>
    </row>
    <row r="20074" spans="3:3" x14ac:dyDescent="0.2">
      <c r="C20074" s="465"/>
    </row>
    <row r="20075" spans="3:3" x14ac:dyDescent="0.2">
      <c r="C20075" s="465"/>
    </row>
    <row r="20076" spans="3:3" x14ac:dyDescent="0.2">
      <c r="C20076" s="465"/>
    </row>
    <row r="20077" spans="3:3" x14ac:dyDescent="0.2">
      <c r="C20077" s="465"/>
    </row>
    <row r="20078" spans="3:3" x14ac:dyDescent="0.2">
      <c r="C20078" s="465"/>
    </row>
    <row r="20079" spans="3:3" x14ac:dyDescent="0.2">
      <c r="C20079" s="465"/>
    </row>
    <row r="20080" spans="3:3" x14ac:dyDescent="0.2">
      <c r="C20080" s="465"/>
    </row>
    <row r="20081" spans="3:3" x14ac:dyDescent="0.2">
      <c r="C20081" s="465"/>
    </row>
    <row r="20082" spans="3:3" x14ac:dyDescent="0.2">
      <c r="C20082" s="465"/>
    </row>
    <row r="20083" spans="3:3" x14ac:dyDescent="0.2">
      <c r="C20083" s="465"/>
    </row>
    <row r="20084" spans="3:3" x14ac:dyDescent="0.2">
      <c r="C20084" s="465"/>
    </row>
    <row r="20085" spans="3:3" x14ac:dyDescent="0.2">
      <c r="C20085" s="465"/>
    </row>
    <row r="20086" spans="3:3" x14ac:dyDescent="0.2">
      <c r="C20086" s="465"/>
    </row>
    <row r="20087" spans="3:3" x14ac:dyDescent="0.2">
      <c r="C20087" s="465"/>
    </row>
    <row r="20088" spans="3:3" x14ac:dyDescent="0.2">
      <c r="C20088" s="465"/>
    </row>
    <row r="20089" spans="3:3" x14ac:dyDescent="0.2">
      <c r="C20089" s="465"/>
    </row>
    <row r="20090" spans="3:3" x14ac:dyDescent="0.2">
      <c r="C20090" s="465"/>
    </row>
    <row r="20091" spans="3:3" x14ac:dyDescent="0.2">
      <c r="C20091" s="465"/>
    </row>
    <row r="20092" spans="3:3" x14ac:dyDescent="0.2">
      <c r="C20092" s="465"/>
    </row>
    <row r="20093" spans="3:3" x14ac:dyDescent="0.2">
      <c r="C20093" s="465"/>
    </row>
    <row r="20094" spans="3:3" x14ac:dyDescent="0.2">
      <c r="C20094" s="465"/>
    </row>
    <row r="20095" spans="3:3" x14ac:dyDescent="0.2">
      <c r="C20095" s="465"/>
    </row>
    <row r="20096" spans="3:3" x14ac:dyDescent="0.2">
      <c r="C20096" s="465"/>
    </row>
    <row r="20097" spans="3:3" x14ac:dyDescent="0.2">
      <c r="C20097" s="465"/>
    </row>
    <row r="20098" spans="3:3" x14ac:dyDescent="0.2">
      <c r="C20098" s="465"/>
    </row>
    <row r="20099" spans="3:3" x14ac:dyDescent="0.2">
      <c r="C20099" s="465"/>
    </row>
    <row r="20100" spans="3:3" x14ac:dyDescent="0.2">
      <c r="C20100" s="465"/>
    </row>
    <row r="20101" spans="3:3" x14ac:dyDescent="0.2">
      <c r="C20101" s="465"/>
    </row>
    <row r="20102" spans="3:3" x14ac:dyDescent="0.2">
      <c r="C20102" s="465"/>
    </row>
    <row r="20103" spans="3:3" x14ac:dyDescent="0.2">
      <c r="C20103" s="465"/>
    </row>
    <row r="20104" spans="3:3" x14ac:dyDescent="0.2">
      <c r="C20104" s="465"/>
    </row>
    <row r="20105" spans="3:3" x14ac:dyDescent="0.2">
      <c r="C20105" s="465"/>
    </row>
    <row r="20106" spans="3:3" x14ac:dyDescent="0.2">
      <c r="C20106" s="465"/>
    </row>
    <row r="20107" spans="3:3" x14ac:dyDescent="0.2">
      <c r="C20107" s="465"/>
    </row>
    <row r="20108" spans="3:3" x14ac:dyDescent="0.2">
      <c r="C20108" s="465"/>
    </row>
    <row r="20109" spans="3:3" x14ac:dyDescent="0.2">
      <c r="C20109" s="465"/>
    </row>
    <row r="20110" spans="3:3" x14ac:dyDescent="0.2">
      <c r="C20110" s="465"/>
    </row>
    <row r="20111" spans="3:3" x14ac:dyDescent="0.2">
      <c r="C20111" s="465"/>
    </row>
    <row r="20112" spans="3:3" x14ac:dyDescent="0.2">
      <c r="C20112" s="465"/>
    </row>
    <row r="20113" spans="3:3" x14ac:dyDescent="0.2">
      <c r="C20113" s="465"/>
    </row>
    <row r="20114" spans="3:3" x14ac:dyDescent="0.2">
      <c r="C20114" s="465"/>
    </row>
    <row r="20115" spans="3:3" x14ac:dyDescent="0.2">
      <c r="C20115" s="465"/>
    </row>
    <row r="20116" spans="3:3" x14ac:dyDescent="0.2">
      <c r="C20116" s="465"/>
    </row>
    <row r="20117" spans="3:3" x14ac:dyDescent="0.2">
      <c r="C20117" s="465"/>
    </row>
    <row r="20118" spans="3:3" x14ac:dyDescent="0.2">
      <c r="C20118" s="465"/>
    </row>
    <row r="20119" spans="3:3" x14ac:dyDescent="0.2">
      <c r="C20119" s="465"/>
    </row>
    <row r="20120" spans="3:3" x14ac:dyDescent="0.2">
      <c r="C20120" s="465"/>
    </row>
    <row r="20121" spans="3:3" x14ac:dyDescent="0.2">
      <c r="C20121" s="465"/>
    </row>
    <row r="20122" spans="3:3" x14ac:dyDescent="0.2">
      <c r="C20122" s="465"/>
    </row>
    <row r="20123" spans="3:3" x14ac:dyDescent="0.2">
      <c r="C20123" s="465"/>
    </row>
    <row r="20124" spans="3:3" x14ac:dyDescent="0.2">
      <c r="C20124" s="465"/>
    </row>
    <row r="20125" spans="3:3" x14ac:dyDescent="0.2">
      <c r="C20125" s="465"/>
    </row>
    <row r="20126" spans="3:3" x14ac:dyDescent="0.2">
      <c r="C20126" s="465"/>
    </row>
    <row r="20127" spans="3:3" x14ac:dyDescent="0.2">
      <c r="C20127" s="465"/>
    </row>
    <row r="20128" spans="3:3" x14ac:dyDescent="0.2">
      <c r="C20128" s="465"/>
    </row>
    <row r="20129" spans="3:3" x14ac:dyDescent="0.2">
      <c r="C20129" s="465"/>
    </row>
    <row r="20130" spans="3:3" x14ac:dyDescent="0.2">
      <c r="C20130" s="465"/>
    </row>
    <row r="20131" spans="3:3" x14ac:dyDescent="0.2">
      <c r="C20131" s="465"/>
    </row>
    <row r="20132" spans="3:3" x14ac:dyDescent="0.2">
      <c r="C20132" s="465"/>
    </row>
    <row r="20133" spans="3:3" x14ac:dyDescent="0.2">
      <c r="C20133" s="465"/>
    </row>
    <row r="20134" spans="3:3" x14ac:dyDescent="0.2">
      <c r="C20134" s="465"/>
    </row>
    <row r="20135" spans="3:3" x14ac:dyDescent="0.2">
      <c r="C20135" s="465"/>
    </row>
    <row r="20136" spans="3:3" x14ac:dyDescent="0.2">
      <c r="C20136" s="465"/>
    </row>
    <row r="20137" spans="3:3" x14ac:dyDescent="0.2">
      <c r="C20137" s="465"/>
    </row>
    <row r="20138" spans="3:3" x14ac:dyDescent="0.2">
      <c r="C20138" s="465"/>
    </row>
    <row r="20139" spans="3:3" x14ac:dyDescent="0.2">
      <c r="C20139" s="465"/>
    </row>
    <row r="20140" spans="3:3" x14ac:dyDescent="0.2">
      <c r="C20140" s="465"/>
    </row>
    <row r="20141" spans="3:3" x14ac:dyDescent="0.2">
      <c r="C20141" s="465"/>
    </row>
    <row r="20142" spans="3:3" x14ac:dyDescent="0.2">
      <c r="C20142" s="465"/>
    </row>
    <row r="20143" spans="3:3" x14ac:dyDescent="0.2">
      <c r="C20143" s="465"/>
    </row>
    <row r="20144" spans="3:3" x14ac:dyDescent="0.2">
      <c r="C20144" s="465"/>
    </row>
    <row r="20145" spans="3:3" x14ac:dyDescent="0.2">
      <c r="C20145" s="465"/>
    </row>
    <row r="20146" spans="3:3" x14ac:dyDescent="0.2">
      <c r="C20146" s="465"/>
    </row>
    <row r="20147" spans="3:3" x14ac:dyDescent="0.2">
      <c r="C20147" s="465"/>
    </row>
    <row r="20148" spans="3:3" x14ac:dyDescent="0.2">
      <c r="C20148" s="465"/>
    </row>
    <row r="20149" spans="3:3" x14ac:dyDescent="0.2">
      <c r="C20149" s="465"/>
    </row>
    <row r="20150" spans="3:3" x14ac:dyDescent="0.2">
      <c r="C20150" s="465"/>
    </row>
    <row r="20151" spans="3:3" x14ac:dyDescent="0.2">
      <c r="C20151" s="465"/>
    </row>
    <row r="20152" spans="3:3" x14ac:dyDescent="0.2">
      <c r="C20152" s="465"/>
    </row>
    <row r="20153" spans="3:3" x14ac:dyDescent="0.2">
      <c r="C20153" s="465"/>
    </row>
    <row r="20154" spans="3:3" x14ac:dyDescent="0.2">
      <c r="C20154" s="465"/>
    </row>
    <row r="20155" spans="3:3" x14ac:dyDescent="0.2">
      <c r="C20155" s="465"/>
    </row>
    <row r="20156" spans="3:3" x14ac:dyDescent="0.2">
      <c r="C20156" s="465"/>
    </row>
    <row r="20157" spans="3:3" x14ac:dyDescent="0.2">
      <c r="C20157" s="465"/>
    </row>
    <row r="20158" spans="3:3" x14ac:dyDescent="0.2">
      <c r="C20158" s="465"/>
    </row>
    <row r="20159" spans="3:3" x14ac:dyDescent="0.2">
      <c r="C20159" s="465"/>
    </row>
    <row r="20160" spans="3:3" x14ac:dyDescent="0.2">
      <c r="C20160" s="465"/>
    </row>
    <row r="20161" spans="3:3" x14ac:dyDescent="0.2">
      <c r="C20161" s="465"/>
    </row>
    <row r="20162" spans="3:3" x14ac:dyDescent="0.2">
      <c r="C20162" s="465"/>
    </row>
    <row r="20163" spans="3:3" x14ac:dyDescent="0.2">
      <c r="C20163" s="465"/>
    </row>
    <row r="20164" spans="3:3" x14ac:dyDescent="0.2">
      <c r="C20164" s="465"/>
    </row>
    <row r="20165" spans="3:3" x14ac:dyDescent="0.2">
      <c r="C20165" s="465"/>
    </row>
    <row r="20166" spans="3:3" x14ac:dyDescent="0.2">
      <c r="C20166" s="465"/>
    </row>
    <row r="20167" spans="3:3" x14ac:dyDescent="0.2">
      <c r="C20167" s="465"/>
    </row>
    <row r="20168" spans="3:3" x14ac:dyDescent="0.2">
      <c r="C20168" s="465"/>
    </row>
    <row r="20169" spans="3:3" x14ac:dyDescent="0.2">
      <c r="C20169" s="465"/>
    </row>
    <row r="20170" spans="3:3" x14ac:dyDescent="0.2">
      <c r="C20170" s="465"/>
    </row>
    <row r="20171" spans="3:3" x14ac:dyDescent="0.2">
      <c r="C20171" s="465"/>
    </row>
    <row r="20172" spans="3:3" x14ac:dyDescent="0.2">
      <c r="C20172" s="465"/>
    </row>
    <row r="20173" spans="3:3" x14ac:dyDescent="0.2">
      <c r="C20173" s="465"/>
    </row>
    <row r="20174" spans="3:3" x14ac:dyDescent="0.2">
      <c r="C20174" s="465"/>
    </row>
    <row r="20175" spans="3:3" x14ac:dyDescent="0.2">
      <c r="C20175" s="465"/>
    </row>
    <row r="20176" spans="3:3" x14ac:dyDescent="0.2">
      <c r="C20176" s="465"/>
    </row>
    <row r="20177" spans="3:3" x14ac:dyDescent="0.2">
      <c r="C20177" s="465"/>
    </row>
    <row r="20178" spans="3:3" x14ac:dyDescent="0.2">
      <c r="C20178" s="465"/>
    </row>
    <row r="20179" spans="3:3" x14ac:dyDescent="0.2">
      <c r="C20179" s="465"/>
    </row>
    <row r="20180" spans="3:3" x14ac:dyDescent="0.2">
      <c r="C20180" s="465"/>
    </row>
    <row r="20181" spans="3:3" x14ac:dyDescent="0.2">
      <c r="C20181" s="465"/>
    </row>
    <row r="20182" spans="3:3" x14ac:dyDescent="0.2">
      <c r="C20182" s="465"/>
    </row>
    <row r="20183" spans="3:3" x14ac:dyDescent="0.2">
      <c r="C20183" s="465"/>
    </row>
    <row r="20184" spans="3:3" x14ac:dyDescent="0.2">
      <c r="C20184" s="465"/>
    </row>
    <row r="20185" spans="3:3" x14ac:dyDescent="0.2">
      <c r="C20185" s="465"/>
    </row>
    <row r="20186" spans="3:3" x14ac:dyDescent="0.2">
      <c r="C20186" s="465"/>
    </row>
    <row r="20187" spans="3:3" x14ac:dyDescent="0.2">
      <c r="C20187" s="465"/>
    </row>
    <row r="20188" spans="3:3" x14ac:dyDescent="0.2">
      <c r="C20188" s="465"/>
    </row>
    <row r="20189" spans="3:3" x14ac:dyDescent="0.2">
      <c r="C20189" s="465"/>
    </row>
    <row r="20190" spans="3:3" x14ac:dyDescent="0.2">
      <c r="C20190" s="465"/>
    </row>
    <row r="20191" spans="3:3" x14ac:dyDescent="0.2">
      <c r="C20191" s="465"/>
    </row>
    <row r="20192" spans="3:3" x14ac:dyDescent="0.2">
      <c r="C20192" s="465"/>
    </row>
    <row r="20193" spans="3:3" x14ac:dyDescent="0.2">
      <c r="C20193" s="465"/>
    </row>
    <row r="20194" spans="3:3" x14ac:dyDescent="0.2">
      <c r="C20194" s="465"/>
    </row>
    <row r="20195" spans="3:3" x14ac:dyDescent="0.2">
      <c r="C20195" s="465"/>
    </row>
    <row r="20196" spans="3:3" x14ac:dyDescent="0.2">
      <c r="C20196" s="465"/>
    </row>
    <row r="20197" spans="3:3" x14ac:dyDescent="0.2">
      <c r="C20197" s="465"/>
    </row>
    <row r="20198" spans="3:3" x14ac:dyDescent="0.2">
      <c r="C20198" s="465"/>
    </row>
    <row r="20199" spans="3:3" x14ac:dyDescent="0.2">
      <c r="C20199" s="465"/>
    </row>
    <row r="20200" spans="3:3" x14ac:dyDescent="0.2">
      <c r="C20200" s="465"/>
    </row>
    <row r="20201" spans="3:3" x14ac:dyDescent="0.2">
      <c r="C20201" s="465"/>
    </row>
    <row r="20202" spans="3:3" x14ac:dyDescent="0.2">
      <c r="C20202" s="465"/>
    </row>
    <row r="20203" spans="3:3" x14ac:dyDescent="0.2">
      <c r="C20203" s="465"/>
    </row>
    <row r="20204" spans="3:3" x14ac:dyDescent="0.2">
      <c r="C20204" s="465"/>
    </row>
    <row r="20205" spans="3:3" x14ac:dyDescent="0.2">
      <c r="C20205" s="465"/>
    </row>
    <row r="20206" spans="3:3" x14ac:dyDescent="0.2">
      <c r="C20206" s="465"/>
    </row>
    <row r="20207" spans="3:3" x14ac:dyDescent="0.2">
      <c r="C20207" s="465"/>
    </row>
    <row r="20208" spans="3:3" x14ac:dyDescent="0.2">
      <c r="C20208" s="465"/>
    </row>
    <row r="20209" spans="3:3" x14ac:dyDescent="0.2">
      <c r="C20209" s="465"/>
    </row>
    <row r="20210" spans="3:3" x14ac:dyDescent="0.2">
      <c r="C20210" s="465"/>
    </row>
    <row r="20211" spans="3:3" x14ac:dyDescent="0.2">
      <c r="C20211" s="465"/>
    </row>
    <row r="20212" spans="3:3" x14ac:dyDescent="0.2">
      <c r="C20212" s="465"/>
    </row>
    <row r="20213" spans="3:3" x14ac:dyDescent="0.2">
      <c r="C20213" s="465"/>
    </row>
    <row r="20214" spans="3:3" x14ac:dyDescent="0.2">
      <c r="C20214" s="465"/>
    </row>
    <row r="20215" spans="3:3" x14ac:dyDescent="0.2">
      <c r="C20215" s="465"/>
    </row>
    <row r="20216" spans="3:3" x14ac:dyDescent="0.2">
      <c r="C20216" s="465"/>
    </row>
    <row r="20217" spans="3:3" x14ac:dyDescent="0.2">
      <c r="C20217" s="465"/>
    </row>
    <row r="20218" spans="3:3" x14ac:dyDescent="0.2">
      <c r="C20218" s="465"/>
    </row>
    <row r="20219" spans="3:3" x14ac:dyDescent="0.2">
      <c r="C20219" s="465"/>
    </row>
    <row r="20220" spans="3:3" x14ac:dyDescent="0.2">
      <c r="C20220" s="465"/>
    </row>
    <row r="20221" spans="3:3" x14ac:dyDescent="0.2">
      <c r="C20221" s="465"/>
    </row>
    <row r="20222" spans="3:3" x14ac:dyDescent="0.2">
      <c r="C20222" s="465"/>
    </row>
    <row r="20223" spans="3:3" x14ac:dyDescent="0.2">
      <c r="C20223" s="465"/>
    </row>
    <row r="20224" spans="3:3" x14ac:dyDescent="0.2">
      <c r="C20224" s="465"/>
    </row>
    <row r="20225" spans="3:3" x14ac:dyDescent="0.2">
      <c r="C20225" s="465"/>
    </row>
    <row r="20226" spans="3:3" x14ac:dyDescent="0.2">
      <c r="C20226" s="465"/>
    </row>
    <row r="20227" spans="3:3" x14ac:dyDescent="0.2">
      <c r="C20227" s="465"/>
    </row>
    <row r="20228" spans="3:3" x14ac:dyDescent="0.2">
      <c r="C20228" s="465"/>
    </row>
    <row r="20229" spans="3:3" x14ac:dyDescent="0.2">
      <c r="C20229" s="465"/>
    </row>
    <row r="20230" spans="3:3" x14ac:dyDescent="0.2">
      <c r="C20230" s="465"/>
    </row>
    <row r="20231" spans="3:3" x14ac:dyDescent="0.2">
      <c r="C20231" s="465"/>
    </row>
    <row r="20232" spans="3:3" x14ac:dyDescent="0.2">
      <c r="C20232" s="465"/>
    </row>
    <row r="20233" spans="3:3" x14ac:dyDescent="0.2">
      <c r="C20233" s="465"/>
    </row>
    <row r="20234" spans="3:3" x14ac:dyDescent="0.2">
      <c r="C20234" s="465"/>
    </row>
    <row r="20235" spans="3:3" x14ac:dyDescent="0.2">
      <c r="C20235" s="465"/>
    </row>
    <row r="20236" spans="3:3" x14ac:dyDescent="0.2">
      <c r="C20236" s="465"/>
    </row>
    <row r="20237" spans="3:3" x14ac:dyDescent="0.2">
      <c r="C20237" s="465"/>
    </row>
    <row r="20238" spans="3:3" x14ac:dyDescent="0.2">
      <c r="C20238" s="465"/>
    </row>
    <row r="20239" spans="3:3" x14ac:dyDescent="0.2">
      <c r="C20239" s="465"/>
    </row>
    <row r="20240" spans="3:3" x14ac:dyDescent="0.2">
      <c r="C20240" s="465"/>
    </row>
    <row r="20241" spans="3:3" x14ac:dyDescent="0.2">
      <c r="C20241" s="465"/>
    </row>
    <row r="20242" spans="3:3" x14ac:dyDescent="0.2">
      <c r="C20242" s="465"/>
    </row>
    <row r="20243" spans="3:3" x14ac:dyDescent="0.2">
      <c r="C20243" s="465"/>
    </row>
    <row r="20244" spans="3:3" x14ac:dyDescent="0.2">
      <c r="C20244" s="465"/>
    </row>
    <row r="20245" spans="3:3" x14ac:dyDescent="0.2">
      <c r="C20245" s="465"/>
    </row>
    <row r="20246" spans="3:3" x14ac:dyDescent="0.2">
      <c r="C20246" s="465"/>
    </row>
    <row r="20247" spans="3:3" x14ac:dyDescent="0.2">
      <c r="C20247" s="465"/>
    </row>
    <row r="20248" spans="3:3" x14ac:dyDescent="0.2">
      <c r="C20248" s="465"/>
    </row>
    <row r="20249" spans="3:3" x14ac:dyDescent="0.2">
      <c r="C20249" s="465"/>
    </row>
    <row r="20250" spans="3:3" x14ac:dyDescent="0.2">
      <c r="C20250" s="465"/>
    </row>
    <row r="20251" spans="3:3" x14ac:dyDescent="0.2">
      <c r="C20251" s="465"/>
    </row>
    <row r="20252" spans="3:3" x14ac:dyDescent="0.2">
      <c r="C20252" s="465"/>
    </row>
    <row r="20253" spans="3:3" x14ac:dyDescent="0.2">
      <c r="C20253" s="465"/>
    </row>
    <row r="20254" spans="3:3" x14ac:dyDescent="0.2">
      <c r="C20254" s="465"/>
    </row>
    <row r="20255" spans="3:3" x14ac:dyDescent="0.2">
      <c r="C20255" s="465"/>
    </row>
    <row r="20256" spans="3:3" x14ac:dyDescent="0.2">
      <c r="C20256" s="465"/>
    </row>
    <row r="20257" spans="3:3" x14ac:dyDescent="0.2">
      <c r="C20257" s="465"/>
    </row>
    <row r="20258" spans="3:3" x14ac:dyDescent="0.2">
      <c r="C20258" s="465"/>
    </row>
    <row r="20259" spans="3:3" x14ac:dyDescent="0.2">
      <c r="C20259" s="465"/>
    </row>
    <row r="20260" spans="3:3" x14ac:dyDescent="0.2">
      <c r="C20260" s="465"/>
    </row>
    <row r="20261" spans="3:3" x14ac:dyDescent="0.2">
      <c r="C20261" s="465"/>
    </row>
    <row r="20262" spans="3:3" x14ac:dyDescent="0.2">
      <c r="C20262" s="465"/>
    </row>
    <row r="20263" spans="3:3" x14ac:dyDescent="0.2">
      <c r="C20263" s="465"/>
    </row>
    <row r="20264" spans="3:3" x14ac:dyDescent="0.2">
      <c r="C20264" s="465"/>
    </row>
    <row r="20265" spans="3:3" x14ac:dyDescent="0.2">
      <c r="C20265" s="465"/>
    </row>
    <row r="20266" spans="3:3" x14ac:dyDescent="0.2">
      <c r="C20266" s="465"/>
    </row>
    <row r="20267" spans="3:3" x14ac:dyDescent="0.2">
      <c r="C20267" s="465"/>
    </row>
    <row r="20268" spans="3:3" x14ac:dyDescent="0.2">
      <c r="C20268" s="465"/>
    </row>
    <row r="20269" spans="3:3" x14ac:dyDescent="0.2">
      <c r="C20269" s="465"/>
    </row>
    <row r="20270" spans="3:3" x14ac:dyDescent="0.2">
      <c r="C20270" s="465"/>
    </row>
    <row r="20271" spans="3:3" x14ac:dyDescent="0.2">
      <c r="C20271" s="465"/>
    </row>
    <row r="20272" spans="3:3" x14ac:dyDescent="0.2">
      <c r="C20272" s="465"/>
    </row>
    <row r="20273" spans="3:3" x14ac:dyDescent="0.2">
      <c r="C20273" s="465"/>
    </row>
    <row r="20274" spans="3:3" x14ac:dyDescent="0.2">
      <c r="C20274" s="465"/>
    </row>
    <row r="20275" spans="3:3" x14ac:dyDescent="0.2">
      <c r="C20275" s="465"/>
    </row>
    <row r="20276" spans="3:3" x14ac:dyDescent="0.2">
      <c r="C20276" s="465"/>
    </row>
    <row r="20277" spans="3:3" x14ac:dyDescent="0.2">
      <c r="C20277" s="465"/>
    </row>
    <row r="20278" spans="3:3" x14ac:dyDescent="0.2">
      <c r="C20278" s="465"/>
    </row>
    <row r="20279" spans="3:3" x14ac:dyDescent="0.2">
      <c r="C20279" s="465"/>
    </row>
    <row r="20280" spans="3:3" x14ac:dyDescent="0.2">
      <c r="C20280" s="465"/>
    </row>
    <row r="20281" spans="3:3" x14ac:dyDescent="0.2">
      <c r="C20281" s="465"/>
    </row>
    <row r="20282" spans="3:3" x14ac:dyDescent="0.2">
      <c r="C20282" s="465"/>
    </row>
    <row r="20283" spans="3:3" x14ac:dyDescent="0.2">
      <c r="C20283" s="465"/>
    </row>
    <row r="20284" spans="3:3" x14ac:dyDescent="0.2">
      <c r="C20284" s="465"/>
    </row>
    <row r="20285" spans="3:3" x14ac:dyDescent="0.2">
      <c r="C20285" s="465"/>
    </row>
    <row r="20286" spans="3:3" x14ac:dyDescent="0.2">
      <c r="C20286" s="465"/>
    </row>
    <row r="20287" spans="3:3" x14ac:dyDescent="0.2">
      <c r="C20287" s="465"/>
    </row>
    <row r="20288" spans="3:3" x14ac:dyDescent="0.2">
      <c r="C20288" s="465"/>
    </row>
    <row r="20289" spans="3:3" x14ac:dyDescent="0.2">
      <c r="C20289" s="465"/>
    </row>
    <row r="20290" spans="3:3" x14ac:dyDescent="0.2">
      <c r="C20290" s="465"/>
    </row>
    <row r="20291" spans="3:3" x14ac:dyDescent="0.2">
      <c r="C20291" s="465"/>
    </row>
    <row r="20292" spans="3:3" x14ac:dyDescent="0.2">
      <c r="C20292" s="465"/>
    </row>
    <row r="20293" spans="3:3" x14ac:dyDescent="0.2">
      <c r="C20293" s="465"/>
    </row>
    <row r="20294" spans="3:3" x14ac:dyDescent="0.2">
      <c r="C20294" s="465"/>
    </row>
    <row r="20295" spans="3:3" x14ac:dyDescent="0.2">
      <c r="C20295" s="465"/>
    </row>
    <row r="20296" spans="3:3" x14ac:dyDescent="0.2">
      <c r="C20296" s="465"/>
    </row>
    <row r="20297" spans="3:3" x14ac:dyDescent="0.2">
      <c r="C20297" s="465"/>
    </row>
    <row r="20298" spans="3:3" x14ac:dyDescent="0.2">
      <c r="C20298" s="465"/>
    </row>
    <row r="20299" spans="3:3" x14ac:dyDescent="0.2">
      <c r="C20299" s="465"/>
    </row>
    <row r="20300" spans="3:3" x14ac:dyDescent="0.2">
      <c r="C20300" s="465"/>
    </row>
    <row r="20301" spans="3:3" x14ac:dyDescent="0.2">
      <c r="C20301" s="465"/>
    </row>
    <row r="20302" spans="3:3" x14ac:dyDescent="0.2">
      <c r="C20302" s="465"/>
    </row>
    <row r="20303" spans="3:3" x14ac:dyDescent="0.2">
      <c r="C20303" s="465"/>
    </row>
    <row r="20304" spans="3:3" x14ac:dyDescent="0.2">
      <c r="C20304" s="465"/>
    </row>
    <row r="20305" spans="3:3" x14ac:dyDescent="0.2">
      <c r="C20305" s="465"/>
    </row>
    <row r="20306" spans="3:3" x14ac:dyDescent="0.2">
      <c r="C20306" s="465"/>
    </row>
    <row r="20307" spans="3:3" x14ac:dyDescent="0.2">
      <c r="C20307" s="465"/>
    </row>
    <row r="20308" spans="3:3" x14ac:dyDescent="0.2">
      <c r="C20308" s="465"/>
    </row>
    <row r="20309" spans="3:3" x14ac:dyDescent="0.2">
      <c r="C20309" s="465"/>
    </row>
    <row r="20310" spans="3:3" x14ac:dyDescent="0.2">
      <c r="C20310" s="465"/>
    </row>
    <row r="20311" spans="3:3" x14ac:dyDescent="0.2">
      <c r="C20311" s="465"/>
    </row>
    <row r="20312" spans="3:3" x14ac:dyDescent="0.2">
      <c r="C20312" s="465"/>
    </row>
    <row r="20313" spans="3:3" x14ac:dyDescent="0.2">
      <c r="C20313" s="465"/>
    </row>
    <row r="20314" spans="3:3" x14ac:dyDescent="0.2">
      <c r="C20314" s="465"/>
    </row>
    <row r="20315" spans="3:3" x14ac:dyDescent="0.2">
      <c r="C20315" s="465"/>
    </row>
    <row r="20316" spans="3:3" x14ac:dyDescent="0.2">
      <c r="C20316" s="465"/>
    </row>
    <row r="20317" spans="3:3" x14ac:dyDescent="0.2">
      <c r="C20317" s="465"/>
    </row>
    <row r="20318" spans="3:3" x14ac:dyDescent="0.2">
      <c r="C20318" s="465"/>
    </row>
    <row r="20319" spans="3:3" x14ac:dyDescent="0.2">
      <c r="C20319" s="465"/>
    </row>
    <row r="20320" spans="3:3" x14ac:dyDescent="0.2">
      <c r="C20320" s="465"/>
    </row>
    <row r="20321" spans="3:3" x14ac:dyDescent="0.2">
      <c r="C20321" s="465"/>
    </row>
    <row r="20322" spans="3:3" x14ac:dyDescent="0.2">
      <c r="C20322" s="465"/>
    </row>
    <row r="20323" spans="3:3" x14ac:dyDescent="0.2">
      <c r="C20323" s="465"/>
    </row>
    <row r="20324" spans="3:3" x14ac:dyDescent="0.2">
      <c r="C20324" s="465"/>
    </row>
    <row r="20325" spans="3:3" x14ac:dyDescent="0.2">
      <c r="C20325" s="465"/>
    </row>
    <row r="20326" spans="3:3" x14ac:dyDescent="0.2">
      <c r="C20326" s="465"/>
    </row>
    <row r="20327" spans="3:3" x14ac:dyDescent="0.2">
      <c r="C20327" s="465"/>
    </row>
    <row r="20328" spans="3:3" x14ac:dyDescent="0.2">
      <c r="C20328" s="465"/>
    </row>
    <row r="20329" spans="3:3" x14ac:dyDescent="0.2">
      <c r="C20329" s="465"/>
    </row>
    <row r="20330" spans="3:3" x14ac:dyDescent="0.2">
      <c r="C20330" s="465"/>
    </row>
    <row r="20331" spans="3:3" x14ac:dyDescent="0.2">
      <c r="C20331" s="465"/>
    </row>
    <row r="20332" spans="3:3" x14ac:dyDescent="0.2">
      <c r="C20332" s="465"/>
    </row>
    <row r="20333" spans="3:3" x14ac:dyDescent="0.2">
      <c r="C20333" s="465"/>
    </row>
    <row r="20334" spans="3:3" x14ac:dyDescent="0.2">
      <c r="C20334" s="465"/>
    </row>
    <row r="20335" spans="3:3" x14ac:dyDescent="0.2">
      <c r="C20335" s="465"/>
    </row>
    <row r="20336" spans="3:3" x14ac:dyDescent="0.2">
      <c r="C20336" s="465"/>
    </row>
    <row r="20337" spans="3:3" x14ac:dyDescent="0.2">
      <c r="C20337" s="465"/>
    </row>
    <row r="20338" spans="3:3" x14ac:dyDescent="0.2">
      <c r="C20338" s="465"/>
    </row>
    <row r="20339" spans="3:3" x14ac:dyDescent="0.2">
      <c r="C20339" s="465"/>
    </row>
    <row r="20340" spans="3:3" x14ac:dyDescent="0.2">
      <c r="C20340" s="465"/>
    </row>
    <row r="20341" spans="3:3" x14ac:dyDescent="0.2">
      <c r="C20341" s="465"/>
    </row>
    <row r="20342" spans="3:3" x14ac:dyDescent="0.2">
      <c r="C20342" s="465"/>
    </row>
    <row r="20343" spans="3:3" x14ac:dyDescent="0.2">
      <c r="C20343" s="465"/>
    </row>
    <row r="20344" spans="3:3" x14ac:dyDescent="0.2">
      <c r="C20344" s="465"/>
    </row>
    <row r="20345" spans="3:3" x14ac:dyDescent="0.2">
      <c r="C20345" s="465"/>
    </row>
    <row r="20346" spans="3:3" x14ac:dyDescent="0.2">
      <c r="C20346" s="465"/>
    </row>
    <row r="20347" spans="3:3" x14ac:dyDescent="0.2">
      <c r="C20347" s="465"/>
    </row>
    <row r="20348" spans="3:3" x14ac:dyDescent="0.2">
      <c r="C20348" s="465"/>
    </row>
    <row r="20349" spans="3:3" x14ac:dyDescent="0.2">
      <c r="C20349" s="465"/>
    </row>
    <row r="20350" spans="3:3" x14ac:dyDescent="0.2">
      <c r="C20350" s="465"/>
    </row>
    <row r="20351" spans="3:3" x14ac:dyDescent="0.2">
      <c r="C20351" s="465"/>
    </row>
    <row r="20352" spans="3:3" x14ac:dyDescent="0.2">
      <c r="C20352" s="465"/>
    </row>
    <row r="20353" spans="3:3" x14ac:dyDescent="0.2">
      <c r="C20353" s="465"/>
    </row>
    <row r="20354" spans="3:3" x14ac:dyDescent="0.2">
      <c r="C20354" s="465"/>
    </row>
    <row r="20355" spans="3:3" x14ac:dyDescent="0.2">
      <c r="C20355" s="465"/>
    </row>
    <row r="20356" spans="3:3" x14ac:dyDescent="0.2">
      <c r="C20356" s="465"/>
    </row>
    <row r="20357" spans="3:3" x14ac:dyDescent="0.2">
      <c r="C20357" s="465"/>
    </row>
    <row r="20358" spans="3:3" x14ac:dyDescent="0.2">
      <c r="C20358" s="465"/>
    </row>
    <row r="20359" spans="3:3" x14ac:dyDescent="0.2">
      <c r="C20359" s="465"/>
    </row>
    <row r="20360" spans="3:3" x14ac:dyDescent="0.2">
      <c r="C20360" s="465"/>
    </row>
    <row r="20361" spans="3:3" x14ac:dyDescent="0.2">
      <c r="C20361" s="465"/>
    </row>
    <row r="20362" spans="3:3" x14ac:dyDescent="0.2">
      <c r="C20362" s="465"/>
    </row>
    <row r="20363" spans="3:3" x14ac:dyDescent="0.2">
      <c r="C20363" s="465"/>
    </row>
    <row r="20364" spans="3:3" x14ac:dyDescent="0.2">
      <c r="C20364" s="465"/>
    </row>
    <row r="20365" spans="3:3" x14ac:dyDescent="0.2">
      <c r="C20365" s="465"/>
    </row>
    <row r="20366" spans="3:3" x14ac:dyDescent="0.2">
      <c r="C20366" s="465"/>
    </row>
    <row r="20367" spans="3:3" x14ac:dyDescent="0.2">
      <c r="C20367" s="465"/>
    </row>
    <row r="20368" spans="3:3" x14ac:dyDescent="0.2">
      <c r="C20368" s="465"/>
    </row>
    <row r="20369" spans="3:3" x14ac:dyDescent="0.2">
      <c r="C20369" s="465"/>
    </row>
    <row r="20370" spans="3:3" x14ac:dyDescent="0.2">
      <c r="C20370" s="465"/>
    </row>
    <row r="20371" spans="3:3" x14ac:dyDescent="0.2">
      <c r="C20371" s="465"/>
    </row>
    <row r="20372" spans="3:3" x14ac:dyDescent="0.2">
      <c r="C20372" s="465"/>
    </row>
    <row r="20373" spans="3:3" x14ac:dyDescent="0.2">
      <c r="C20373" s="465"/>
    </row>
    <row r="20374" spans="3:3" x14ac:dyDescent="0.2">
      <c r="C20374" s="465"/>
    </row>
    <row r="20375" spans="3:3" x14ac:dyDescent="0.2">
      <c r="C20375" s="465"/>
    </row>
    <row r="20376" spans="3:3" x14ac:dyDescent="0.2">
      <c r="C20376" s="465"/>
    </row>
    <row r="20377" spans="3:3" x14ac:dyDescent="0.2">
      <c r="C20377" s="465"/>
    </row>
    <row r="20378" spans="3:3" x14ac:dyDescent="0.2">
      <c r="C20378" s="465"/>
    </row>
    <row r="20379" spans="3:3" x14ac:dyDescent="0.2">
      <c r="C20379" s="465"/>
    </row>
    <row r="20380" spans="3:3" x14ac:dyDescent="0.2">
      <c r="C20380" s="465"/>
    </row>
    <row r="20381" spans="3:3" x14ac:dyDescent="0.2">
      <c r="C20381" s="465"/>
    </row>
    <row r="20382" spans="3:3" x14ac:dyDescent="0.2">
      <c r="C20382" s="465"/>
    </row>
    <row r="20383" spans="3:3" x14ac:dyDescent="0.2">
      <c r="C20383" s="465"/>
    </row>
    <row r="20384" spans="3:3" x14ac:dyDescent="0.2">
      <c r="C20384" s="465"/>
    </row>
    <row r="20385" spans="3:3" x14ac:dyDescent="0.2">
      <c r="C20385" s="465"/>
    </row>
    <row r="20386" spans="3:3" x14ac:dyDescent="0.2">
      <c r="C20386" s="465"/>
    </row>
    <row r="20387" spans="3:3" x14ac:dyDescent="0.2">
      <c r="C20387" s="465"/>
    </row>
    <row r="20388" spans="3:3" x14ac:dyDescent="0.2">
      <c r="C20388" s="465"/>
    </row>
    <row r="20389" spans="3:3" x14ac:dyDescent="0.2">
      <c r="C20389" s="465"/>
    </row>
    <row r="20390" spans="3:3" x14ac:dyDescent="0.2">
      <c r="C20390" s="465"/>
    </row>
    <row r="20391" spans="3:3" x14ac:dyDescent="0.2">
      <c r="C20391" s="465"/>
    </row>
    <row r="20392" spans="3:3" x14ac:dyDescent="0.2">
      <c r="C20392" s="465"/>
    </row>
    <row r="20393" spans="3:3" x14ac:dyDescent="0.2">
      <c r="C20393" s="465"/>
    </row>
    <row r="20394" spans="3:3" x14ac:dyDescent="0.2">
      <c r="C20394" s="465"/>
    </row>
    <row r="20395" spans="3:3" x14ac:dyDescent="0.2">
      <c r="C20395" s="465"/>
    </row>
    <row r="20396" spans="3:3" x14ac:dyDescent="0.2">
      <c r="C20396" s="465"/>
    </row>
    <row r="20397" spans="3:3" x14ac:dyDescent="0.2">
      <c r="C20397" s="465"/>
    </row>
    <row r="20398" spans="3:3" x14ac:dyDescent="0.2">
      <c r="C20398" s="465"/>
    </row>
    <row r="20399" spans="3:3" x14ac:dyDescent="0.2">
      <c r="C20399" s="465"/>
    </row>
    <row r="20400" spans="3:3" x14ac:dyDescent="0.2">
      <c r="C20400" s="465"/>
    </row>
    <row r="20401" spans="3:3" x14ac:dyDescent="0.2">
      <c r="C20401" s="465"/>
    </row>
    <row r="20402" spans="3:3" x14ac:dyDescent="0.2">
      <c r="C20402" s="465"/>
    </row>
    <row r="20403" spans="3:3" x14ac:dyDescent="0.2">
      <c r="C20403" s="465"/>
    </row>
    <row r="20404" spans="3:3" x14ac:dyDescent="0.2">
      <c r="C20404" s="465"/>
    </row>
    <row r="20405" spans="3:3" x14ac:dyDescent="0.2">
      <c r="C20405" s="465"/>
    </row>
    <row r="20406" spans="3:3" x14ac:dyDescent="0.2">
      <c r="C20406" s="465"/>
    </row>
    <row r="20407" spans="3:3" x14ac:dyDescent="0.2">
      <c r="C20407" s="465"/>
    </row>
    <row r="20408" spans="3:3" x14ac:dyDescent="0.2">
      <c r="C20408" s="465"/>
    </row>
    <row r="20409" spans="3:3" x14ac:dyDescent="0.2">
      <c r="C20409" s="465"/>
    </row>
    <row r="20410" spans="3:3" x14ac:dyDescent="0.2">
      <c r="C20410" s="465"/>
    </row>
    <row r="20411" spans="3:3" x14ac:dyDescent="0.2">
      <c r="C20411" s="465"/>
    </row>
    <row r="20412" spans="3:3" x14ac:dyDescent="0.2">
      <c r="C20412" s="465"/>
    </row>
    <row r="20413" spans="3:3" x14ac:dyDescent="0.2">
      <c r="C20413" s="465"/>
    </row>
    <row r="20414" spans="3:3" x14ac:dyDescent="0.2">
      <c r="C20414" s="465"/>
    </row>
    <row r="20415" spans="3:3" x14ac:dyDescent="0.2">
      <c r="C20415" s="465"/>
    </row>
    <row r="20416" spans="3:3" x14ac:dyDescent="0.2">
      <c r="C20416" s="465"/>
    </row>
    <row r="20417" spans="3:3" x14ac:dyDescent="0.2">
      <c r="C20417" s="465"/>
    </row>
    <row r="20418" spans="3:3" x14ac:dyDescent="0.2">
      <c r="C20418" s="465"/>
    </row>
    <row r="20419" spans="3:3" x14ac:dyDescent="0.2">
      <c r="C20419" s="465"/>
    </row>
    <row r="20420" spans="3:3" x14ac:dyDescent="0.2">
      <c r="C20420" s="465"/>
    </row>
    <row r="20421" spans="3:3" x14ac:dyDescent="0.2">
      <c r="C20421" s="465"/>
    </row>
    <row r="20422" spans="3:3" x14ac:dyDescent="0.2">
      <c r="C20422" s="465"/>
    </row>
    <row r="20423" spans="3:3" x14ac:dyDescent="0.2">
      <c r="C20423" s="465"/>
    </row>
    <row r="20424" spans="3:3" x14ac:dyDescent="0.2">
      <c r="C20424" s="465"/>
    </row>
    <row r="20425" spans="3:3" x14ac:dyDescent="0.2">
      <c r="C20425" s="465"/>
    </row>
    <row r="20426" spans="3:3" x14ac:dyDescent="0.2">
      <c r="C20426" s="465"/>
    </row>
    <row r="20427" spans="3:3" x14ac:dyDescent="0.2">
      <c r="C20427" s="465"/>
    </row>
    <row r="20428" spans="3:3" x14ac:dyDescent="0.2">
      <c r="C20428" s="465"/>
    </row>
    <row r="20429" spans="3:3" x14ac:dyDescent="0.2">
      <c r="C20429" s="465"/>
    </row>
    <row r="20430" spans="3:3" x14ac:dyDescent="0.2">
      <c r="C20430" s="465"/>
    </row>
    <row r="20431" spans="3:3" x14ac:dyDescent="0.2">
      <c r="C20431" s="465"/>
    </row>
    <row r="20432" spans="3:3" x14ac:dyDescent="0.2">
      <c r="C20432" s="465"/>
    </row>
    <row r="20433" spans="3:3" x14ac:dyDescent="0.2">
      <c r="C20433" s="465"/>
    </row>
    <row r="20434" spans="3:3" x14ac:dyDescent="0.2">
      <c r="C20434" s="465"/>
    </row>
    <row r="20435" spans="3:3" x14ac:dyDescent="0.2">
      <c r="C20435" s="465"/>
    </row>
    <row r="20436" spans="3:3" x14ac:dyDescent="0.2">
      <c r="C20436" s="465"/>
    </row>
    <row r="20437" spans="3:3" x14ac:dyDescent="0.2">
      <c r="C20437" s="465"/>
    </row>
    <row r="20438" spans="3:3" x14ac:dyDescent="0.2">
      <c r="C20438" s="465"/>
    </row>
    <row r="20439" spans="3:3" x14ac:dyDescent="0.2">
      <c r="C20439" s="465"/>
    </row>
    <row r="20440" spans="3:3" x14ac:dyDescent="0.2">
      <c r="C20440" s="465"/>
    </row>
    <row r="20441" spans="3:3" x14ac:dyDescent="0.2">
      <c r="C20441" s="465"/>
    </row>
    <row r="20442" spans="3:3" x14ac:dyDescent="0.2">
      <c r="C20442" s="465"/>
    </row>
    <row r="20443" spans="3:3" x14ac:dyDescent="0.2">
      <c r="C20443" s="465"/>
    </row>
    <row r="20444" spans="3:3" x14ac:dyDescent="0.2">
      <c r="C20444" s="465"/>
    </row>
    <row r="20445" spans="3:3" x14ac:dyDescent="0.2">
      <c r="C20445" s="465"/>
    </row>
    <row r="20446" spans="3:3" x14ac:dyDescent="0.2">
      <c r="C20446" s="465"/>
    </row>
    <row r="20447" spans="3:3" x14ac:dyDescent="0.2">
      <c r="C20447" s="465"/>
    </row>
    <row r="20448" spans="3:3" x14ac:dyDescent="0.2">
      <c r="C20448" s="465"/>
    </row>
    <row r="20449" spans="3:3" x14ac:dyDescent="0.2">
      <c r="C20449" s="465"/>
    </row>
    <row r="20450" spans="3:3" x14ac:dyDescent="0.2">
      <c r="C20450" s="465"/>
    </row>
    <row r="20451" spans="3:3" x14ac:dyDescent="0.2">
      <c r="C20451" s="465"/>
    </row>
    <row r="20452" spans="3:3" x14ac:dyDescent="0.2">
      <c r="C20452" s="465"/>
    </row>
    <row r="20453" spans="3:3" x14ac:dyDescent="0.2">
      <c r="C20453" s="465"/>
    </row>
    <row r="20454" spans="3:3" x14ac:dyDescent="0.2">
      <c r="C20454" s="465"/>
    </row>
    <row r="20455" spans="3:3" x14ac:dyDescent="0.2">
      <c r="C20455" s="465"/>
    </row>
    <row r="20456" spans="3:3" x14ac:dyDescent="0.2">
      <c r="C20456" s="465"/>
    </row>
    <row r="20457" spans="3:3" x14ac:dyDescent="0.2">
      <c r="C20457" s="465"/>
    </row>
    <row r="20458" spans="3:3" x14ac:dyDescent="0.2">
      <c r="C20458" s="465"/>
    </row>
    <row r="20459" spans="3:3" x14ac:dyDescent="0.2">
      <c r="C20459" s="465"/>
    </row>
    <row r="20460" spans="3:3" x14ac:dyDescent="0.2">
      <c r="C20460" s="465"/>
    </row>
    <row r="20461" spans="3:3" x14ac:dyDescent="0.2">
      <c r="C20461" s="465"/>
    </row>
    <row r="20462" spans="3:3" x14ac:dyDescent="0.2">
      <c r="C20462" s="465"/>
    </row>
    <row r="20463" spans="3:3" x14ac:dyDescent="0.2">
      <c r="C20463" s="465"/>
    </row>
    <row r="20464" spans="3:3" x14ac:dyDescent="0.2">
      <c r="C20464" s="465"/>
    </row>
    <row r="20465" spans="3:3" x14ac:dyDescent="0.2">
      <c r="C20465" s="465"/>
    </row>
    <row r="20466" spans="3:3" x14ac:dyDescent="0.2">
      <c r="C20466" s="465"/>
    </row>
    <row r="20467" spans="3:3" x14ac:dyDescent="0.2">
      <c r="C20467" s="465"/>
    </row>
    <row r="20468" spans="3:3" x14ac:dyDescent="0.2">
      <c r="C20468" s="465"/>
    </row>
    <row r="20469" spans="3:3" x14ac:dyDescent="0.2">
      <c r="C20469" s="465"/>
    </row>
    <row r="20470" spans="3:3" x14ac:dyDescent="0.2">
      <c r="C20470" s="465"/>
    </row>
    <row r="20471" spans="3:3" x14ac:dyDescent="0.2">
      <c r="C20471" s="465"/>
    </row>
    <row r="20472" spans="3:3" x14ac:dyDescent="0.2">
      <c r="C20472" s="465"/>
    </row>
    <row r="20473" spans="3:3" x14ac:dyDescent="0.2">
      <c r="C20473" s="465"/>
    </row>
    <row r="20474" spans="3:3" x14ac:dyDescent="0.2">
      <c r="C20474" s="465"/>
    </row>
    <row r="20475" spans="3:3" x14ac:dyDescent="0.2">
      <c r="C20475" s="465"/>
    </row>
    <row r="20476" spans="3:3" x14ac:dyDescent="0.2">
      <c r="C20476" s="465"/>
    </row>
    <row r="20477" spans="3:3" x14ac:dyDescent="0.2">
      <c r="C20477" s="465"/>
    </row>
    <row r="20478" spans="3:3" x14ac:dyDescent="0.2">
      <c r="C20478" s="465"/>
    </row>
    <row r="20479" spans="3:3" x14ac:dyDescent="0.2">
      <c r="C20479" s="465"/>
    </row>
    <row r="20480" spans="3:3" x14ac:dyDescent="0.2">
      <c r="C20480" s="465"/>
    </row>
    <row r="20481" spans="3:3" x14ac:dyDescent="0.2">
      <c r="C20481" s="465"/>
    </row>
    <row r="20482" spans="3:3" x14ac:dyDescent="0.2">
      <c r="C20482" s="465"/>
    </row>
    <row r="20483" spans="3:3" x14ac:dyDescent="0.2">
      <c r="C20483" s="465"/>
    </row>
    <row r="20484" spans="3:3" x14ac:dyDescent="0.2">
      <c r="C20484" s="465"/>
    </row>
    <row r="20485" spans="3:3" x14ac:dyDescent="0.2">
      <c r="C20485" s="465"/>
    </row>
    <row r="20486" spans="3:3" x14ac:dyDescent="0.2">
      <c r="C20486" s="465"/>
    </row>
    <row r="20487" spans="3:3" x14ac:dyDescent="0.2">
      <c r="C20487" s="465"/>
    </row>
    <row r="20488" spans="3:3" x14ac:dyDescent="0.2">
      <c r="C20488" s="465"/>
    </row>
    <row r="20489" spans="3:3" x14ac:dyDescent="0.2">
      <c r="C20489" s="465"/>
    </row>
    <row r="20490" spans="3:3" x14ac:dyDescent="0.2">
      <c r="C20490" s="465"/>
    </row>
    <row r="20491" spans="3:3" x14ac:dyDescent="0.2">
      <c r="C20491" s="465"/>
    </row>
    <row r="20492" spans="3:3" x14ac:dyDescent="0.2">
      <c r="C20492" s="465"/>
    </row>
    <row r="20493" spans="3:3" x14ac:dyDescent="0.2">
      <c r="C20493" s="465"/>
    </row>
    <row r="20494" spans="3:3" x14ac:dyDescent="0.2">
      <c r="C20494" s="465"/>
    </row>
    <row r="20495" spans="3:3" x14ac:dyDescent="0.2">
      <c r="C20495" s="465"/>
    </row>
    <row r="20496" spans="3:3" x14ac:dyDescent="0.2">
      <c r="C20496" s="465"/>
    </row>
    <row r="20497" spans="3:3" x14ac:dyDescent="0.2">
      <c r="C20497" s="465"/>
    </row>
    <row r="20498" spans="3:3" x14ac:dyDescent="0.2">
      <c r="C20498" s="465"/>
    </row>
    <row r="20499" spans="3:3" x14ac:dyDescent="0.2">
      <c r="C20499" s="465"/>
    </row>
    <row r="20500" spans="3:3" x14ac:dyDescent="0.2">
      <c r="C20500" s="465"/>
    </row>
    <row r="20501" spans="3:3" x14ac:dyDescent="0.2">
      <c r="C20501" s="465"/>
    </row>
    <row r="20502" spans="3:3" x14ac:dyDescent="0.2">
      <c r="C20502" s="465"/>
    </row>
    <row r="20503" spans="3:3" x14ac:dyDescent="0.2">
      <c r="C20503" s="465"/>
    </row>
    <row r="20504" spans="3:3" x14ac:dyDescent="0.2">
      <c r="C20504" s="465"/>
    </row>
    <row r="20505" spans="3:3" x14ac:dyDescent="0.2">
      <c r="C20505" s="465"/>
    </row>
    <row r="20506" spans="3:3" x14ac:dyDescent="0.2">
      <c r="C20506" s="465"/>
    </row>
    <row r="20507" spans="3:3" x14ac:dyDescent="0.2">
      <c r="C20507" s="465"/>
    </row>
    <row r="20508" spans="3:3" x14ac:dyDescent="0.2">
      <c r="C20508" s="465"/>
    </row>
    <row r="20509" spans="3:3" x14ac:dyDescent="0.2">
      <c r="C20509" s="465"/>
    </row>
    <row r="20510" spans="3:3" x14ac:dyDescent="0.2">
      <c r="C20510" s="465"/>
    </row>
    <row r="20511" spans="3:3" x14ac:dyDescent="0.2">
      <c r="C20511" s="465"/>
    </row>
    <row r="20512" spans="3:3" x14ac:dyDescent="0.2">
      <c r="C20512" s="465"/>
    </row>
    <row r="20513" spans="3:3" x14ac:dyDescent="0.2">
      <c r="C20513" s="465"/>
    </row>
    <row r="20514" spans="3:3" x14ac:dyDescent="0.2">
      <c r="C20514" s="465"/>
    </row>
    <row r="20515" spans="3:3" x14ac:dyDescent="0.2">
      <c r="C20515" s="465"/>
    </row>
    <row r="20516" spans="3:3" x14ac:dyDescent="0.2">
      <c r="C20516" s="465"/>
    </row>
    <row r="20517" spans="3:3" x14ac:dyDescent="0.2">
      <c r="C20517" s="465"/>
    </row>
    <row r="20518" spans="3:3" x14ac:dyDescent="0.2">
      <c r="C20518" s="465"/>
    </row>
    <row r="20519" spans="3:3" x14ac:dyDescent="0.2">
      <c r="C20519" s="465"/>
    </row>
    <row r="20520" spans="3:3" x14ac:dyDescent="0.2">
      <c r="C20520" s="465"/>
    </row>
    <row r="20521" spans="3:3" x14ac:dyDescent="0.2">
      <c r="C20521" s="465"/>
    </row>
    <row r="20522" spans="3:3" x14ac:dyDescent="0.2">
      <c r="C20522" s="465"/>
    </row>
    <row r="20523" spans="3:3" x14ac:dyDescent="0.2">
      <c r="C20523" s="465"/>
    </row>
    <row r="20524" spans="3:3" x14ac:dyDescent="0.2">
      <c r="C20524" s="465"/>
    </row>
    <row r="20525" spans="3:3" x14ac:dyDescent="0.2">
      <c r="C20525" s="465"/>
    </row>
    <row r="20526" spans="3:3" x14ac:dyDescent="0.2">
      <c r="C20526" s="465"/>
    </row>
    <row r="20527" spans="3:3" x14ac:dyDescent="0.2">
      <c r="C20527" s="465"/>
    </row>
    <row r="20528" spans="3:3" x14ac:dyDescent="0.2">
      <c r="C20528" s="465"/>
    </row>
    <row r="20529" spans="3:3" x14ac:dyDescent="0.2">
      <c r="C20529" s="465"/>
    </row>
    <row r="20530" spans="3:3" x14ac:dyDescent="0.2">
      <c r="C20530" s="465"/>
    </row>
    <row r="20531" spans="3:3" x14ac:dyDescent="0.2">
      <c r="C20531" s="465"/>
    </row>
    <row r="20532" spans="3:3" x14ac:dyDescent="0.2">
      <c r="C20532" s="465"/>
    </row>
    <row r="20533" spans="3:3" x14ac:dyDescent="0.2">
      <c r="C20533" s="465"/>
    </row>
    <row r="20534" spans="3:3" x14ac:dyDescent="0.2">
      <c r="C20534" s="465"/>
    </row>
    <row r="20535" spans="3:3" x14ac:dyDescent="0.2">
      <c r="C20535" s="465"/>
    </row>
    <row r="20536" spans="3:3" x14ac:dyDescent="0.2">
      <c r="C20536" s="465"/>
    </row>
    <row r="20537" spans="3:3" x14ac:dyDescent="0.2">
      <c r="C20537" s="465"/>
    </row>
    <row r="20538" spans="3:3" x14ac:dyDescent="0.2">
      <c r="C20538" s="465"/>
    </row>
    <row r="20539" spans="3:3" x14ac:dyDescent="0.2">
      <c r="C20539" s="465"/>
    </row>
    <row r="20540" spans="3:3" x14ac:dyDescent="0.2">
      <c r="C20540" s="465"/>
    </row>
    <row r="20541" spans="3:3" x14ac:dyDescent="0.2">
      <c r="C20541" s="465"/>
    </row>
    <row r="20542" spans="3:3" x14ac:dyDescent="0.2">
      <c r="C20542" s="465"/>
    </row>
    <row r="20543" spans="3:3" x14ac:dyDescent="0.2">
      <c r="C20543" s="465"/>
    </row>
    <row r="20544" spans="3:3" x14ac:dyDescent="0.2">
      <c r="C20544" s="465"/>
    </row>
    <row r="20545" spans="3:3" x14ac:dyDescent="0.2">
      <c r="C20545" s="465"/>
    </row>
    <row r="20546" spans="3:3" x14ac:dyDescent="0.2">
      <c r="C20546" s="465"/>
    </row>
    <row r="20547" spans="3:3" x14ac:dyDescent="0.2">
      <c r="C20547" s="465"/>
    </row>
    <row r="20548" spans="3:3" x14ac:dyDescent="0.2">
      <c r="C20548" s="465"/>
    </row>
    <row r="20549" spans="3:3" x14ac:dyDescent="0.2">
      <c r="C20549" s="465"/>
    </row>
    <row r="20550" spans="3:3" x14ac:dyDescent="0.2">
      <c r="C20550" s="465"/>
    </row>
    <row r="20551" spans="3:3" x14ac:dyDescent="0.2">
      <c r="C20551" s="465"/>
    </row>
    <row r="20552" spans="3:3" x14ac:dyDescent="0.2">
      <c r="C20552" s="465"/>
    </row>
    <row r="20553" spans="3:3" x14ac:dyDescent="0.2">
      <c r="C20553" s="465"/>
    </row>
    <row r="20554" spans="3:3" x14ac:dyDescent="0.2">
      <c r="C20554" s="465"/>
    </row>
    <row r="20555" spans="3:3" x14ac:dyDescent="0.2">
      <c r="C20555" s="465"/>
    </row>
    <row r="20556" spans="3:3" x14ac:dyDescent="0.2">
      <c r="C20556" s="465"/>
    </row>
    <row r="20557" spans="3:3" x14ac:dyDescent="0.2">
      <c r="C20557" s="465"/>
    </row>
    <row r="20558" spans="3:3" x14ac:dyDescent="0.2">
      <c r="C20558" s="465"/>
    </row>
    <row r="20559" spans="3:3" x14ac:dyDescent="0.2">
      <c r="C20559" s="465"/>
    </row>
    <row r="20560" spans="3:3" x14ac:dyDescent="0.2">
      <c r="C20560" s="465"/>
    </row>
    <row r="20561" spans="3:3" x14ac:dyDescent="0.2">
      <c r="C20561" s="465"/>
    </row>
    <row r="20562" spans="3:3" x14ac:dyDescent="0.2">
      <c r="C20562" s="465"/>
    </row>
    <row r="20563" spans="3:3" x14ac:dyDescent="0.2">
      <c r="C20563" s="465"/>
    </row>
    <row r="20564" spans="3:3" x14ac:dyDescent="0.2">
      <c r="C20564" s="465"/>
    </row>
    <row r="20565" spans="3:3" x14ac:dyDescent="0.2">
      <c r="C20565" s="465"/>
    </row>
    <row r="20566" spans="3:3" x14ac:dyDescent="0.2">
      <c r="C20566" s="465"/>
    </row>
    <row r="20567" spans="3:3" x14ac:dyDescent="0.2">
      <c r="C20567" s="465"/>
    </row>
    <row r="20568" spans="3:3" x14ac:dyDescent="0.2">
      <c r="C20568" s="465"/>
    </row>
    <row r="20569" spans="3:3" x14ac:dyDescent="0.2">
      <c r="C20569" s="465"/>
    </row>
    <row r="20570" spans="3:3" x14ac:dyDescent="0.2">
      <c r="C20570" s="465"/>
    </row>
    <row r="20571" spans="3:3" x14ac:dyDescent="0.2">
      <c r="C20571" s="465"/>
    </row>
    <row r="20572" spans="3:3" x14ac:dyDescent="0.2">
      <c r="C20572" s="465"/>
    </row>
    <row r="20573" spans="3:3" x14ac:dyDescent="0.2">
      <c r="C20573" s="465"/>
    </row>
    <row r="20574" spans="3:3" x14ac:dyDescent="0.2">
      <c r="C20574" s="465"/>
    </row>
    <row r="20575" spans="3:3" x14ac:dyDescent="0.2">
      <c r="C20575" s="465"/>
    </row>
    <row r="20576" spans="3:3" x14ac:dyDescent="0.2">
      <c r="C20576" s="465"/>
    </row>
    <row r="20577" spans="3:3" x14ac:dyDescent="0.2">
      <c r="C20577" s="465"/>
    </row>
    <row r="20578" spans="3:3" x14ac:dyDescent="0.2">
      <c r="C20578" s="465"/>
    </row>
    <row r="20579" spans="3:3" x14ac:dyDescent="0.2">
      <c r="C20579" s="465"/>
    </row>
    <row r="20580" spans="3:3" x14ac:dyDescent="0.2">
      <c r="C20580" s="465"/>
    </row>
    <row r="20581" spans="3:3" x14ac:dyDescent="0.2">
      <c r="C20581" s="465"/>
    </row>
    <row r="20582" spans="3:3" x14ac:dyDescent="0.2">
      <c r="C20582" s="465"/>
    </row>
    <row r="20583" spans="3:3" x14ac:dyDescent="0.2">
      <c r="C20583" s="465"/>
    </row>
    <row r="20584" spans="3:3" x14ac:dyDescent="0.2">
      <c r="C20584" s="465"/>
    </row>
    <row r="20585" spans="3:3" x14ac:dyDescent="0.2">
      <c r="C20585" s="465"/>
    </row>
    <row r="20586" spans="3:3" x14ac:dyDescent="0.2">
      <c r="C20586" s="465"/>
    </row>
    <row r="20587" spans="3:3" x14ac:dyDescent="0.2">
      <c r="C20587" s="465"/>
    </row>
    <row r="20588" spans="3:3" x14ac:dyDescent="0.2">
      <c r="C20588" s="465"/>
    </row>
    <row r="20589" spans="3:3" x14ac:dyDescent="0.2">
      <c r="C20589" s="465"/>
    </row>
    <row r="20590" spans="3:3" x14ac:dyDescent="0.2">
      <c r="C20590" s="465"/>
    </row>
    <row r="20591" spans="3:3" x14ac:dyDescent="0.2">
      <c r="C20591" s="465"/>
    </row>
    <row r="20592" spans="3:3" x14ac:dyDescent="0.2">
      <c r="C20592" s="465"/>
    </row>
    <row r="20593" spans="3:3" x14ac:dyDescent="0.2">
      <c r="C20593" s="465"/>
    </row>
    <row r="20594" spans="3:3" x14ac:dyDescent="0.2">
      <c r="C20594" s="465"/>
    </row>
    <row r="20595" spans="3:3" x14ac:dyDescent="0.2">
      <c r="C20595" s="465"/>
    </row>
    <row r="20596" spans="3:3" x14ac:dyDescent="0.2">
      <c r="C20596" s="465"/>
    </row>
    <row r="20597" spans="3:3" x14ac:dyDescent="0.2">
      <c r="C20597" s="465"/>
    </row>
    <row r="20598" spans="3:3" x14ac:dyDescent="0.2">
      <c r="C20598" s="465"/>
    </row>
    <row r="20599" spans="3:3" x14ac:dyDescent="0.2">
      <c r="C20599" s="465"/>
    </row>
    <row r="20600" spans="3:3" x14ac:dyDescent="0.2">
      <c r="C20600" s="465"/>
    </row>
    <row r="20601" spans="3:3" x14ac:dyDescent="0.2">
      <c r="C20601" s="465"/>
    </row>
    <row r="20602" spans="3:3" x14ac:dyDescent="0.2">
      <c r="C20602" s="465"/>
    </row>
    <row r="20603" spans="3:3" x14ac:dyDescent="0.2">
      <c r="C20603" s="465"/>
    </row>
    <row r="20604" spans="3:3" x14ac:dyDescent="0.2">
      <c r="C20604" s="465"/>
    </row>
    <row r="20605" spans="3:3" x14ac:dyDescent="0.2">
      <c r="C20605" s="465"/>
    </row>
    <row r="20606" spans="3:3" x14ac:dyDescent="0.2">
      <c r="C20606" s="465"/>
    </row>
    <row r="20607" spans="3:3" x14ac:dyDescent="0.2">
      <c r="C20607" s="465"/>
    </row>
    <row r="20608" spans="3:3" x14ac:dyDescent="0.2">
      <c r="C20608" s="465"/>
    </row>
    <row r="20609" spans="3:3" x14ac:dyDescent="0.2">
      <c r="C20609" s="465"/>
    </row>
    <row r="20610" spans="3:3" x14ac:dyDescent="0.2">
      <c r="C20610" s="465"/>
    </row>
    <row r="20611" spans="3:3" x14ac:dyDescent="0.2">
      <c r="C20611" s="465"/>
    </row>
    <row r="20612" spans="3:3" x14ac:dyDescent="0.2">
      <c r="C20612" s="465"/>
    </row>
    <row r="20613" spans="3:3" x14ac:dyDescent="0.2">
      <c r="C20613" s="465"/>
    </row>
    <row r="20614" spans="3:3" x14ac:dyDescent="0.2">
      <c r="C20614" s="465"/>
    </row>
    <row r="20615" spans="3:3" x14ac:dyDescent="0.2">
      <c r="C20615" s="465"/>
    </row>
    <row r="20616" spans="3:3" x14ac:dyDescent="0.2">
      <c r="C20616" s="465"/>
    </row>
    <row r="20617" spans="3:3" x14ac:dyDescent="0.2">
      <c r="C20617" s="465"/>
    </row>
    <row r="20618" spans="3:3" x14ac:dyDescent="0.2">
      <c r="C20618" s="465"/>
    </row>
    <row r="20619" spans="3:3" x14ac:dyDescent="0.2">
      <c r="C20619" s="465"/>
    </row>
    <row r="20620" spans="3:3" x14ac:dyDescent="0.2">
      <c r="C20620" s="465"/>
    </row>
    <row r="20621" spans="3:3" x14ac:dyDescent="0.2">
      <c r="C20621" s="465"/>
    </row>
    <row r="20622" spans="3:3" x14ac:dyDescent="0.2">
      <c r="C20622" s="465"/>
    </row>
    <row r="20623" spans="3:3" x14ac:dyDescent="0.2">
      <c r="C20623" s="465"/>
    </row>
    <row r="20624" spans="3:3" x14ac:dyDescent="0.2">
      <c r="C20624" s="465"/>
    </row>
    <row r="20625" spans="3:3" x14ac:dyDescent="0.2">
      <c r="C20625" s="465"/>
    </row>
    <row r="20626" spans="3:3" x14ac:dyDescent="0.2">
      <c r="C20626" s="465"/>
    </row>
    <row r="20627" spans="3:3" x14ac:dyDescent="0.2">
      <c r="C20627" s="465"/>
    </row>
    <row r="20628" spans="3:3" x14ac:dyDescent="0.2">
      <c r="C20628" s="465"/>
    </row>
    <row r="20629" spans="3:3" x14ac:dyDescent="0.2">
      <c r="C20629" s="465"/>
    </row>
    <row r="20630" spans="3:3" x14ac:dyDescent="0.2">
      <c r="C20630" s="465"/>
    </row>
    <row r="20631" spans="3:3" x14ac:dyDescent="0.2">
      <c r="C20631" s="465"/>
    </row>
    <row r="20632" spans="3:3" x14ac:dyDescent="0.2">
      <c r="C20632" s="465"/>
    </row>
    <row r="20633" spans="3:3" x14ac:dyDescent="0.2">
      <c r="C20633" s="465"/>
    </row>
    <row r="20634" spans="3:3" x14ac:dyDescent="0.2">
      <c r="C20634" s="465"/>
    </row>
    <row r="20635" spans="3:3" x14ac:dyDescent="0.2">
      <c r="C20635" s="465"/>
    </row>
    <row r="20636" spans="3:3" x14ac:dyDescent="0.2">
      <c r="C20636" s="465"/>
    </row>
    <row r="20637" spans="3:3" x14ac:dyDescent="0.2">
      <c r="C20637" s="465"/>
    </row>
    <row r="20638" spans="3:3" x14ac:dyDescent="0.2">
      <c r="C20638" s="465"/>
    </row>
    <row r="20639" spans="3:3" x14ac:dyDescent="0.2">
      <c r="C20639" s="465"/>
    </row>
    <row r="20640" spans="3:3" x14ac:dyDescent="0.2">
      <c r="C20640" s="465"/>
    </row>
    <row r="20641" spans="3:3" x14ac:dyDescent="0.2">
      <c r="C20641" s="465"/>
    </row>
    <row r="20642" spans="3:3" x14ac:dyDescent="0.2">
      <c r="C20642" s="465"/>
    </row>
    <row r="20643" spans="3:3" x14ac:dyDescent="0.2">
      <c r="C20643" s="465"/>
    </row>
    <row r="20644" spans="3:3" x14ac:dyDescent="0.2">
      <c r="C20644" s="465"/>
    </row>
    <row r="20645" spans="3:3" x14ac:dyDescent="0.2">
      <c r="C20645" s="465"/>
    </row>
    <row r="20646" spans="3:3" x14ac:dyDescent="0.2">
      <c r="C20646" s="465"/>
    </row>
    <row r="20647" spans="3:3" x14ac:dyDescent="0.2">
      <c r="C20647" s="465"/>
    </row>
    <row r="20648" spans="3:3" x14ac:dyDescent="0.2">
      <c r="C20648" s="465"/>
    </row>
    <row r="20649" spans="3:3" x14ac:dyDescent="0.2">
      <c r="C20649" s="465"/>
    </row>
    <row r="20650" spans="3:3" x14ac:dyDescent="0.2">
      <c r="C20650" s="465"/>
    </row>
    <row r="20651" spans="3:3" x14ac:dyDescent="0.2">
      <c r="C20651" s="465"/>
    </row>
    <row r="20652" spans="3:3" x14ac:dyDescent="0.2">
      <c r="C20652" s="465"/>
    </row>
    <row r="20653" spans="3:3" x14ac:dyDescent="0.2">
      <c r="C20653" s="465"/>
    </row>
    <row r="20654" spans="3:3" x14ac:dyDescent="0.2">
      <c r="C20654" s="465"/>
    </row>
    <row r="20655" spans="3:3" x14ac:dyDescent="0.2">
      <c r="C20655" s="465"/>
    </row>
    <row r="20656" spans="3:3" x14ac:dyDescent="0.2">
      <c r="C20656" s="465"/>
    </row>
    <row r="20657" spans="3:3" x14ac:dyDescent="0.2">
      <c r="C20657" s="465"/>
    </row>
    <row r="20658" spans="3:3" x14ac:dyDescent="0.2">
      <c r="C20658" s="465"/>
    </row>
    <row r="20659" spans="3:3" x14ac:dyDescent="0.2">
      <c r="C20659" s="465"/>
    </row>
    <row r="20660" spans="3:3" x14ac:dyDescent="0.2">
      <c r="C20660" s="465"/>
    </row>
    <row r="20661" spans="3:3" x14ac:dyDescent="0.2">
      <c r="C20661" s="465"/>
    </row>
    <row r="20662" spans="3:3" x14ac:dyDescent="0.2">
      <c r="C20662" s="465"/>
    </row>
    <row r="20663" spans="3:3" x14ac:dyDescent="0.2">
      <c r="C20663" s="465"/>
    </row>
    <row r="20664" spans="3:3" x14ac:dyDescent="0.2">
      <c r="C20664" s="465"/>
    </row>
    <row r="20665" spans="3:3" x14ac:dyDescent="0.2">
      <c r="C20665" s="465"/>
    </row>
    <row r="20666" spans="3:3" x14ac:dyDescent="0.2">
      <c r="C20666" s="465"/>
    </row>
    <row r="20667" spans="3:3" x14ac:dyDescent="0.2">
      <c r="C20667" s="465"/>
    </row>
    <row r="20668" spans="3:3" x14ac:dyDescent="0.2">
      <c r="C20668" s="465"/>
    </row>
    <row r="20669" spans="3:3" x14ac:dyDescent="0.2">
      <c r="C20669" s="465"/>
    </row>
    <row r="20670" spans="3:3" x14ac:dyDescent="0.2">
      <c r="C20670" s="465"/>
    </row>
    <row r="20671" spans="3:3" x14ac:dyDescent="0.2">
      <c r="C20671" s="465"/>
    </row>
    <row r="20672" spans="3:3" x14ac:dyDescent="0.2">
      <c r="C20672" s="465"/>
    </row>
    <row r="20673" spans="3:3" x14ac:dyDescent="0.2">
      <c r="C20673" s="465"/>
    </row>
    <row r="20674" spans="3:3" x14ac:dyDescent="0.2">
      <c r="C20674" s="465"/>
    </row>
    <row r="20675" spans="3:3" x14ac:dyDescent="0.2">
      <c r="C20675" s="465"/>
    </row>
    <row r="20676" spans="3:3" x14ac:dyDescent="0.2">
      <c r="C20676" s="465"/>
    </row>
    <row r="20677" spans="3:3" x14ac:dyDescent="0.2">
      <c r="C20677" s="465"/>
    </row>
    <row r="20678" spans="3:3" x14ac:dyDescent="0.2">
      <c r="C20678" s="465"/>
    </row>
    <row r="20679" spans="3:3" x14ac:dyDescent="0.2">
      <c r="C20679" s="465"/>
    </row>
    <row r="20680" spans="3:3" x14ac:dyDescent="0.2">
      <c r="C20680" s="465"/>
    </row>
    <row r="20681" spans="3:3" x14ac:dyDescent="0.2">
      <c r="C20681" s="465"/>
    </row>
    <row r="20682" spans="3:3" x14ac:dyDescent="0.2">
      <c r="C20682" s="465"/>
    </row>
    <row r="20683" spans="3:3" x14ac:dyDescent="0.2">
      <c r="C20683" s="465"/>
    </row>
    <row r="20684" spans="3:3" x14ac:dyDescent="0.2">
      <c r="C20684" s="465"/>
    </row>
    <row r="20685" spans="3:3" x14ac:dyDescent="0.2">
      <c r="C20685" s="465"/>
    </row>
    <row r="20686" spans="3:3" x14ac:dyDescent="0.2">
      <c r="C20686" s="465"/>
    </row>
    <row r="20687" spans="3:3" x14ac:dyDescent="0.2">
      <c r="C20687" s="465"/>
    </row>
    <row r="20688" spans="3:3" x14ac:dyDescent="0.2">
      <c r="C20688" s="465"/>
    </row>
  </sheetData>
  <pageMargins left="0.75" right="0.75" top="1" bottom="1" header="0.5" footer="0.5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F4BD4-1E74-459C-BE0A-04693AC2ECF2}">
  <sheetPr codeName="Arkusz112"/>
  <dimension ref="B2:I31"/>
  <sheetViews>
    <sheetView workbookViewId="0">
      <selection activeCell="B6" sqref="B6:C10"/>
    </sheetView>
  </sheetViews>
  <sheetFormatPr defaultColWidth="8.85546875" defaultRowHeight="12.75" x14ac:dyDescent="0.2"/>
  <cols>
    <col min="1" max="1" width="8.85546875" style="455"/>
    <col min="2" max="2" width="34.42578125" style="455" customWidth="1"/>
    <col min="3" max="3" width="43.7109375" style="455" bestFit="1" customWidth="1"/>
    <col min="4" max="9" width="9.28515625" style="455" customWidth="1"/>
    <col min="10" max="16384" width="8.85546875" style="455"/>
  </cols>
  <sheetData>
    <row r="2" spans="2:9" x14ac:dyDescent="0.2">
      <c r="B2" s="454" t="s">
        <v>1078</v>
      </c>
    </row>
    <row r="3" spans="2:9" s="725" customFormat="1" x14ac:dyDescent="0.2">
      <c r="B3" s="843"/>
      <c r="C3" s="844"/>
      <c r="D3" s="832" t="s">
        <v>1036</v>
      </c>
      <c r="E3" s="832"/>
      <c r="F3" s="832"/>
      <c r="G3" s="832" t="s">
        <v>1037</v>
      </c>
      <c r="H3" s="832"/>
      <c r="I3" s="832"/>
    </row>
    <row r="4" spans="2:9" s="725" customFormat="1" x14ac:dyDescent="0.2">
      <c r="B4" s="845"/>
      <c r="C4" s="846"/>
      <c r="D4" s="832" t="s">
        <v>1001</v>
      </c>
      <c r="E4" s="832"/>
      <c r="F4" s="832"/>
      <c r="G4" s="832" t="s">
        <v>999</v>
      </c>
      <c r="H4" s="832"/>
      <c r="I4" s="832"/>
    </row>
    <row r="5" spans="2:9" s="725" customFormat="1" x14ac:dyDescent="0.2">
      <c r="B5" s="847"/>
      <c r="C5" s="848"/>
      <c r="D5" s="725" t="s">
        <v>298</v>
      </c>
      <c r="E5" s="726" t="s">
        <v>302</v>
      </c>
      <c r="F5" s="727" t="s">
        <v>304</v>
      </c>
      <c r="G5" s="725" t="s">
        <v>298</v>
      </c>
      <c r="H5" s="726" t="s">
        <v>302</v>
      </c>
      <c r="I5" s="727" t="s">
        <v>304</v>
      </c>
    </row>
    <row r="6" spans="2:9" x14ac:dyDescent="0.2">
      <c r="B6" s="718" t="s">
        <v>1079</v>
      </c>
      <c r="C6" s="718" t="s">
        <v>922</v>
      </c>
      <c r="D6" s="468">
        <v>2.9337589490746732E-4</v>
      </c>
      <c r="E6" s="468">
        <v>1.777306615130651E-4</v>
      </c>
      <c r="F6" s="468">
        <v>1.1197202342909875E-4</v>
      </c>
      <c r="G6" s="468">
        <v>1.0330641348523021E-2</v>
      </c>
      <c r="H6" s="468">
        <v>4.7758966808510127E-3</v>
      </c>
      <c r="I6" s="468">
        <v>4.9662207124695256E-3</v>
      </c>
    </row>
    <row r="7" spans="2:9" ht="25.5" x14ac:dyDescent="0.2">
      <c r="B7" s="718" t="s">
        <v>916</v>
      </c>
      <c r="C7" s="718" t="s">
        <v>921</v>
      </c>
      <c r="D7" s="468">
        <v>7.2402764073078475E-4</v>
      </c>
      <c r="E7" s="468">
        <v>5.7779600716117432E-4</v>
      </c>
      <c r="F7" s="468">
        <v>7.3618698065838436E-4</v>
      </c>
      <c r="G7" s="468">
        <v>2.0734642428919911E-2</v>
      </c>
      <c r="H7" s="468">
        <v>2.125522617361052E-2</v>
      </c>
      <c r="I7" s="468">
        <v>1.9476522678490985E-2</v>
      </c>
    </row>
    <row r="8" spans="2:9" x14ac:dyDescent="0.2">
      <c r="B8" s="718" t="s">
        <v>1080</v>
      </c>
      <c r="C8" s="718" t="s">
        <v>1081</v>
      </c>
      <c r="D8" s="468">
        <v>1.2724455173751292E-2</v>
      </c>
      <c r="E8" s="468">
        <v>1.4096346894627248E-2</v>
      </c>
      <c r="F8" s="468">
        <v>1.2712839480350816E-2</v>
      </c>
      <c r="G8" s="468">
        <v>1.7299742726959857E-2</v>
      </c>
      <c r="H8" s="468">
        <v>2.2508060878389025E-2</v>
      </c>
      <c r="I8" s="468">
        <v>3.6152248595559253E-2</v>
      </c>
    </row>
    <row r="9" spans="2:9" ht="25.5" x14ac:dyDescent="0.2">
      <c r="B9" s="718" t="s">
        <v>1082</v>
      </c>
      <c r="C9" s="718" t="s">
        <v>1083</v>
      </c>
      <c r="D9" s="468">
        <v>0.27123759775318734</v>
      </c>
      <c r="E9" s="468">
        <v>0.24193269627511024</v>
      </c>
      <c r="F9" s="468">
        <v>0.22990444508387231</v>
      </c>
      <c r="G9" s="468">
        <v>8.6212008182418837E-2</v>
      </c>
      <c r="H9" s="468">
        <v>8.4650670019444346E-2</v>
      </c>
      <c r="I9" s="468">
        <v>8.3315820279925165E-2</v>
      </c>
    </row>
    <row r="10" spans="2:9" x14ac:dyDescent="0.2">
      <c r="B10" s="718" t="s">
        <v>913</v>
      </c>
      <c r="C10" s="718" t="s">
        <v>918</v>
      </c>
      <c r="D10" s="468">
        <v>8.5516199044064836E-3</v>
      </c>
      <c r="E10" s="468">
        <v>7.9931135641982069E-3</v>
      </c>
      <c r="F10" s="468">
        <v>7.1291459857407476E-3</v>
      </c>
      <c r="G10" s="468">
        <v>1.0865598986206468E-2</v>
      </c>
      <c r="H10" s="468">
        <v>1.9078877103624148E-2</v>
      </c>
      <c r="I10" s="468">
        <v>2.0754326654114547E-2</v>
      </c>
    </row>
    <row r="26" spans="3:3" x14ac:dyDescent="0.2">
      <c r="C26" s="460"/>
    </row>
    <row r="27" spans="3:3" x14ac:dyDescent="0.2">
      <c r="C27" s="460"/>
    </row>
    <row r="29" spans="3:3" ht="15" customHeight="1" x14ac:dyDescent="0.2"/>
    <row r="30" spans="3:3" ht="13.15" customHeight="1" x14ac:dyDescent="0.2"/>
    <row r="31" spans="3:3" ht="13.15" customHeight="1" x14ac:dyDescent="0.2"/>
  </sheetData>
  <mergeCells count="5">
    <mergeCell ref="B3:C5"/>
    <mergeCell ref="D3:F3"/>
    <mergeCell ref="G3:I3"/>
    <mergeCell ref="D4:F4"/>
    <mergeCell ref="G4:I4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3579D-91BF-4BE5-965D-0EBC101AB9E5}">
  <sheetPr codeName="Arkusz113"/>
  <dimension ref="B2:I31"/>
  <sheetViews>
    <sheetView workbookViewId="0">
      <selection activeCell="B6" sqref="B6:C10"/>
    </sheetView>
  </sheetViews>
  <sheetFormatPr defaultColWidth="8.85546875" defaultRowHeight="12.75" x14ac:dyDescent="0.2"/>
  <cols>
    <col min="1" max="1" width="8.85546875" style="455"/>
    <col min="2" max="3" width="33.85546875" style="455" customWidth="1"/>
    <col min="4" max="9" width="9.28515625" style="455" customWidth="1"/>
    <col min="10" max="16384" width="8.85546875" style="455"/>
  </cols>
  <sheetData>
    <row r="2" spans="2:9" x14ac:dyDescent="0.2">
      <c r="B2" s="454" t="s">
        <v>1084</v>
      </c>
    </row>
    <row r="3" spans="2:9" s="725" customFormat="1" ht="12" customHeight="1" x14ac:dyDescent="0.2">
      <c r="B3" s="843"/>
      <c r="C3" s="844"/>
      <c r="D3" s="832" t="s">
        <v>1036</v>
      </c>
      <c r="E3" s="832"/>
      <c r="F3" s="832"/>
      <c r="G3" s="832" t="s">
        <v>1037</v>
      </c>
      <c r="H3" s="832"/>
      <c r="I3" s="832"/>
    </row>
    <row r="4" spans="2:9" s="725" customFormat="1" x14ac:dyDescent="0.2">
      <c r="B4" s="845"/>
      <c r="C4" s="846"/>
      <c r="D4" s="832" t="s">
        <v>1001</v>
      </c>
      <c r="E4" s="832"/>
      <c r="F4" s="832"/>
      <c r="G4" s="832" t="s">
        <v>999</v>
      </c>
      <c r="H4" s="832"/>
      <c r="I4" s="832"/>
    </row>
    <row r="5" spans="2:9" s="725" customFormat="1" x14ac:dyDescent="0.2">
      <c r="B5" s="847"/>
      <c r="C5" s="848"/>
      <c r="D5" s="725" t="s">
        <v>298</v>
      </c>
      <c r="E5" s="726" t="s">
        <v>302</v>
      </c>
      <c r="F5" s="727" t="s">
        <v>304</v>
      </c>
      <c r="G5" s="725" t="s">
        <v>298</v>
      </c>
      <c r="H5" s="726" t="s">
        <v>302</v>
      </c>
      <c r="I5" s="727" t="s">
        <v>304</v>
      </c>
    </row>
    <row r="6" spans="2:9" x14ac:dyDescent="0.2">
      <c r="B6" s="718" t="s">
        <v>1079</v>
      </c>
      <c r="C6" s="718" t="s">
        <v>922</v>
      </c>
      <c r="D6" s="468">
        <v>0.12778893077781422</v>
      </c>
      <c r="E6" s="468">
        <v>0.124252367311062</v>
      </c>
      <c r="F6" s="468">
        <v>0.11735852429117573</v>
      </c>
      <c r="G6" s="468">
        <v>1.6079372781218799E-2</v>
      </c>
      <c r="H6" s="468">
        <v>1.6000009423744969E-2</v>
      </c>
      <c r="I6" s="468">
        <v>1.4628737190851946E-2</v>
      </c>
    </row>
    <row r="7" spans="2:9" ht="25.5" x14ac:dyDescent="0.2">
      <c r="B7" s="718" t="s">
        <v>916</v>
      </c>
      <c r="C7" s="718" t="s">
        <v>921</v>
      </c>
      <c r="D7" s="468">
        <v>2.4858875054732783E-2</v>
      </c>
      <c r="E7" s="468">
        <v>2.8149697999761747E-2</v>
      </c>
      <c r="F7" s="468">
        <v>2.3970707876473509E-2</v>
      </c>
      <c r="G7" s="468">
        <v>2.2104705559340611E-2</v>
      </c>
      <c r="H7" s="468">
        <v>1.2053827222500752E-2</v>
      </c>
      <c r="I7" s="468">
        <v>9.8138454482202542E-3</v>
      </c>
    </row>
    <row r="8" spans="2:9" x14ac:dyDescent="0.2">
      <c r="B8" s="718" t="s">
        <v>1080</v>
      </c>
      <c r="C8" s="718" t="s">
        <v>1081</v>
      </c>
      <c r="D8" s="468">
        <v>2.0311061396405934E-2</v>
      </c>
      <c r="E8" s="468">
        <v>1.529014342585526E-2</v>
      </c>
      <c r="F8" s="468">
        <v>1.4384222380196659E-2</v>
      </c>
      <c r="G8" s="468">
        <v>1.3801298627200779E-2</v>
      </c>
      <c r="H8" s="468">
        <v>2.0290935445081065E-2</v>
      </c>
      <c r="I8" s="468">
        <v>1.8946284883891051E-2</v>
      </c>
    </row>
    <row r="9" spans="2:9" x14ac:dyDescent="0.2">
      <c r="B9" s="718" t="s">
        <v>914</v>
      </c>
      <c r="C9" s="718" t="s">
        <v>1085</v>
      </c>
      <c r="D9" s="468">
        <v>9.8650670405086016E-3</v>
      </c>
      <c r="E9" s="468">
        <v>1.5316395196192066E-2</v>
      </c>
      <c r="F9" s="468">
        <v>1.6504470849087755E-2</v>
      </c>
      <c r="G9" s="468">
        <v>5.6814897701239263E-4</v>
      </c>
      <c r="H9" s="468">
        <v>9.4779731411231743E-4</v>
      </c>
      <c r="I9" s="468">
        <v>8.474586909274441E-4</v>
      </c>
    </row>
    <row r="10" spans="2:9" ht="25.5" x14ac:dyDescent="0.2">
      <c r="B10" s="718" t="s">
        <v>913</v>
      </c>
      <c r="C10" s="718" t="s">
        <v>918</v>
      </c>
      <c r="D10" s="468">
        <v>0.18830113493226794</v>
      </c>
      <c r="E10" s="468">
        <v>0.22600351656810336</v>
      </c>
      <c r="F10" s="468">
        <v>0.2242146855868507</v>
      </c>
      <c r="G10" s="468">
        <v>7.9609629262363757E-2</v>
      </c>
      <c r="H10" s="468">
        <v>6.235109225233379E-2</v>
      </c>
      <c r="I10" s="468">
        <v>8.7795875382654071E-2</v>
      </c>
    </row>
    <row r="11" spans="2:9" x14ac:dyDescent="0.2">
      <c r="D11" s="468"/>
      <c r="E11" s="468"/>
      <c r="F11" s="468"/>
      <c r="G11" s="468"/>
      <c r="H11" s="468"/>
      <c r="I11" s="468"/>
    </row>
    <row r="26" spans="3:3" x14ac:dyDescent="0.2">
      <c r="C26" s="460"/>
    </row>
    <row r="27" spans="3:3" x14ac:dyDescent="0.2">
      <c r="C27" s="460"/>
    </row>
    <row r="29" spans="3:3" ht="15" customHeight="1" x14ac:dyDescent="0.2"/>
    <row r="30" spans="3:3" ht="13.15" customHeight="1" x14ac:dyDescent="0.2"/>
    <row r="31" spans="3:3" ht="13.15" customHeight="1" x14ac:dyDescent="0.2">
      <c r="C31" s="469"/>
    </row>
  </sheetData>
  <mergeCells count="5">
    <mergeCell ref="B3:C5"/>
    <mergeCell ref="D3:F3"/>
    <mergeCell ref="G3:I3"/>
    <mergeCell ref="D4:F4"/>
    <mergeCell ref="G4:I4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4CA8E-108C-4DC5-BFD4-36C8E2923237}">
  <sheetPr codeName="Arkusz114"/>
  <dimension ref="B2:I53"/>
  <sheetViews>
    <sheetView workbookViewId="0">
      <selection activeCell="B1" sqref="B1:B1048576"/>
    </sheetView>
  </sheetViews>
  <sheetFormatPr defaultColWidth="9.140625" defaultRowHeight="12.75" x14ac:dyDescent="0.2"/>
  <cols>
    <col min="1" max="1" width="9.140625" style="314"/>
    <col min="2" max="2" width="9.140625" style="312"/>
    <col min="3" max="3" width="13.7109375" style="314" bestFit="1" customWidth="1"/>
    <col min="4" max="4" width="15.28515625" style="314" bestFit="1" customWidth="1"/>
    <col min="5" max="6" width="18" style="314" bestFit="1" customWidth="1"/>
    <col min="7" max="7" width="15.85546875" style="314" bestFit="1" customWidth="1"/>
    <col min="8" max="8" width="23.85546875" style="314" bestFit="1" customWidth="1"/>
    <col min="9" max="16384" width="9.140625" style="314"/>
  </cols>
  <sheetData>
    <row r="2" spans="2:8" x14ac:dyDescent="0.2">
      <c r="B2" s="312" t="s">
        <v>1086</v>
      </c>
    </row>
    <row r="4" spans="2:8" s="684" customFormat="1" ht="25.5" x14ac:dyDescent="0.2">
      <c r="B4" s="820"/>
      <c r="C4" s="685" t="s">
        <v>1005</v>
      </c>
      <c r="D4" s="685" t="s">
        <v>1006</v>
      </c>
      <c r="E4" s="685" t="s">
        <v>1007</v>
      </c>
      <c r="F4" s="685" t="s">
        <v>1008</v>
      </c>
      <c r="G4" s="685" t="s">
        <v>1009</v>
      </c>
      <c r="H4" s="685" t="s">
        <v>1010</v>
      </c>
    </row>
    <row r="5" spans="2:8" s="684" customFormat="1" x14ac:dyDescent="0.2">
      <c r="B5" s="821"/>
      <c r="C5" s="686" t="s">
        <v>1011</v>
      </c>
      <c r="D5" s="686" t="s">
        <v>1012</v>
      </c>
      <c r="E5" s="686" t="s">
        <v>1013</v>
      </c>
      <c r="F5" s="686" t="s">
        <v>1014</v>
      </c>
      <c r="G5" s="686" t="s">
        <v>154</v>
      </c>
      <c r="H5" s="686" t="s">
        <v>1015</v>
      </c>
    </row>
    <row r="6" spans="2:8" x14ac:dyDescent="0.2">
      <c r="B6" s="687" t="s">
        <v>283</v>
      </c>
      <c r="C6" s="426">
        <v>0.2094955417598697</v>
      </c>
      <c r="D6" s="426">
        <v>0.21354408513899381</v>
      </c>
      <c r="E6" s="426">
        <v>0.16876139680786562</v>
      </c>
      <c r="F6" s="426">
        <v>0.10260911359031723</v>
      </c>
      <c r="G6" s="426">
        <v>0.17073423047144193</v>
      </c>
      <c r="H6" s="426">
        <v>0.15285283769446231</v>
      </c>
    </row>
    <row r="7" spans="2:8" x14ac:dyDescent="0.2">
      <c r="B7" s="687" t="s">
        <v>284</v>
      </c>
      <c r="C7" s="426">
        <v>0.21719384471198</v>
      </c>
      <c r="D7" s="426">
        <v>0.19252277144090268</v>
      </c>
      <c r="E7" s="426">
        <v>0.18444647876265655</v>
      </c>
      <c r="F7" s="426">
        <v>0.11703831394803835</v>
      </c>
      <c r="G7" s="426">
        <v>0.16958556858246002</v>
      </c>
      <c r="H7" s="426">
        <v>0.15489344577511838</v>
      </c>
    </row>
    <row r="8" spans="2:8" x14ac:dyDescent="0.2">
      <c r="B8" s="687" t="s">
        <v>285</v>
      </c>
      <c r="C8" s="426">
        <v>0.208761005245683</v>
      </c>
      <c r="D8" s="426">
        <v>0.22189519339934602</v>
      </c>
      <c r="E8" s="426">
        <v>0.18553522558510105</v>
      </c>
      <c r="F8" s="426">
        <v>0.10345267908204499</v>
      </c>
      <c r="G8" s="426">
        <v>0.17520160763548018</v>
      </c>
      <c r="H8" s="426">
        <v>0.15719377286232214</v>
      </c>
    </row>
    <row r="9" spans="2:8" x14ac:dyDescent="0.2">
      <c r="B9" s="687" t="s">
        <v>286</v>
      </c>
      <c r="C9" s="426">
        <v>0.20941633024207759</v>
      </c>
      <c r="D9" s="426">
        <v>0.24474908758162969</v>
      </c>
      <c r="E9" s="426">
        <v>0.18426696592316971</v>
      </c>
      <c r="F9" s="426">
        <v>9.7538633351217569E-2</v>
      </c>
      <c r="G9" s="426">
        <v>0.17847943904644256</v>
      </c>
      <c r="H9" s="426">
        <v>0.16072825148834344</v>
      </c>
    </row>
    <row r="10" spans="2:8" x14ac:dyDescent="0.2">
      <c r="B10" s="687" t="s">
        <v>287</v>
      </c>
      <c r="C10" s="426">
        <v>0.21327229821799598</v>
      </c>
      <c r="D10" s="426">
        <v>0.21873096660366792</v>
      </c>
      <c r="E10" s="426">
        <v>0.20172302627988026</v>
      </c>
      <c r="F10" s="426">
        <v>7.9271685274337658E-2</v>
      </c>
      <c r="G10" s="426">
        <v>0.16341430800657364</v>
      </c>
      <c r="H10" s="426">
        <v>0.16315754753134667</v>
      </c>
    </row>
    <row r="11" spans="2:8" x14ac:dyDescent="0.2">
      <c r="B11" s="687" t="s">
        <v>288</v>
      </c>
      <c r="C11" s="426">
        <v>0.19026634195715292</v>
      </c>
      <c r="D11" s="426">
        <v>0.21051665909573569</v>
      </c>
      <c r="E11" s="426">
        <v>0.22012632596502424</v>
      </c>
      <c r="F11" s="426">
        <v>8.4818679424860779E-2</v>
      </c>
      <c r="G11" s="426">
        <v>0.16054029292728017</v>
      </c>
      <c r="H11" s="426">
        <v>0.16429420972999159</v>
      </c>
    </row>
    <row r="12" spans="2:8" x14ac:dyDescent="0.2">
      <c r="B12" s="687" t="s">
        <v>289</v>
      </c>
      <c r="C12" s="426">
        <v>0.21069016425836182</v>
      </c>
      <c r="D12" s="426">
        <v>0.23778925210743224</v>
      </c>
      <c r="E12" s="426">
        <v>0.20639079252986525</v>
      </c>
      <c r="F12" s="426">
        <v>8.4308134442953514E-2</v>
      </c>
      <c r="G12" s="426">
        <v>0.16846502993092119</v>
      </c>
      <c r="H12" s="426">
        <v>0.16496421806752401</v>
      </c>
    </row>
    <row r="13" spans="2:8" x14ac:dyDescent="0.2">
      <c r="B13" s="687" t="s">
        <v>290</v>
      </c>
      <c r="C13" s="426">
        <v>0.18899403921753813</v>
      </c>
      <c r="D13" s="426">
        <v>0.21058853423203142</v>
      </c>
      <c r="E13" s="426">
        <v>0.20410130293540804</v>
      </c>
      <c r="F13" s="426">
        <v>8.4848527270643334E-2</v>
      </c>
      <c r="G13" s="426">
        <v>0.15742992889368304</v>
      </c>
      <c r="H13" s="426">
        <v>0.16487066401675479</v>
      </c>
    </row>
    <row r="14" spans="2:8" x14ac:dyDescent="0.2">
      <c r="B14" s="687" t="s">
        <v>291</v>
      </c>
      <c r="C14" s="426">
        <v>0.19441371813194713</v>
      </c>
      <c r="D14" s="426">
        <v>0.2104815657313743</v>
      </c>
      <c r="E14" s="426">
        <v>0.18589492013938475</v>
      </c>
      <c r="F14" s="426">
        <v>0.12686385940940179</v>
      </c>
      <c r="G14" s="426">
        <v>0.17257995215520464</v>
      </c>
      <c r="H14" s="426">
        <v>0.1660418483407726</v>
      </c>
    </row>
    <row r="15" spans="2:8" x14ac:dyDescent="0.2">
      <c r="B15" s="687" t="s">
        <v>292</v>
      </c>
      <c r="C15" s="426">
        <v>0.19565708004699858</v>
      </c>
      <c r="D15" s="426">
        <v>0.19628462247501388</v>
      </c>
      <c r="E15" s="426">
        <v>0.15474495357856224</v>
      </c>
      <c r="F15" s="426">
        <v>0.11692825851294401</v>
      </c>
      <c r="G15" s="426">
        <v>0.15803896403744469</v>
      </c>
      <c r="H15" s="426">
        <v>0.1664844761823934</v>
      </c>
    </row>
    <row r="16" spans="2:8" x14ac:dyDescent="0.2">
      <c r="B16" s="687" t="s">
        <v>293</v>
      </c>
      <c r="C16" s="426">
        <v>0.20089615403017289</v>
      </c>
      <c r="D16" s="426">
        <v>0.19973399571395287</v>
      </c>
      <c r="E16" s="426">
        <v>0.14720567661118775</v>
      </c>
      <c r="F16" s="426">
        <v>0.1022108157105972</v>
      </c>
      <c r="G16" s="426">
        <v>0.15025752593828817</v>
      </c>
      <c r="H16" s="426">
        <v>0.16548435759693844</v>
      </c>
    </row>
    <row r="17" spans="2:8" x14ac:dyDescent="0.2">
      <c r="B17" s="687" t="s">
        <v>294</v>
      </c>
      <c r="C17" s="426">
        <v>0.20424230714687766</v>
      </c>
      <c r="D17" s="426">
        <v>0.20349913695252142</v>
      </c>
      <c r="E17" s="426">
        <v>0.1351114119379172</v>
      </c>
      <c r="F17" s="426">
        <v>8.9842962043318028E-2</v>
      </c>
      <c r="G17" s="426">
        <v>0.14016701692392816</v>
      </c>
      <c r="H17" s="426">
        <v>0.1637411553790957</v>
      </c>
    </row>
    <row r="18" spans="2:8" x14ac:dyDescent="0.2">
      <c r="B18" s="687" t="s">
        <v>295</v>
      </c>
      <c r="C18" s="426">
        <v>0.21610869862926657</v>
      </c>
      <c r="D18" s="426">
        <v>0.20698289329958638</v>
      </c>
      <c r="E18" s="426">
        <v>0.13986384695954635</v>
      </c>
      <c r="F18" s="426">
        <v>8.1435243682616218E-2</v>
      </c>
      <c r="G18" s="426">
        <v>0.13839001590191585</v>
      </c>
      <c r="H18" s="426">
        <v>0.16104580416496853</v>
      </c>
    </row>
    <row r="19" spans="2:8" x14ac:dyDescent="0.2">
      <c r="B19" s="687" t="s">
        <v>296</v>
      </c>
      <c r="C19" s="426">
        <v>0.20532644252292984</v>
      </c>
      <c r="D19" s="426">
        <v>0.19441752673800033</v>
      </c>
      <c r="E19" s="426">
        <v>0.1302617130094208</v>
      </c>
      <c r="F19" s="426">
        <v>8.1888988187418188E-2</v>
      </c>
      <c r="G19" s="426">
        <v>0.13038122233575808</v>
      </c>
      <c r="H19" s="426">
        <v>0.1577787753110767</v>
      </c>
    </row>
    <row r="20" spans="2:8" x14ac:dyDescent="0.2">
      <c r="B20" s="687" t="s">
        <v>297</v>
      </c>
      <c r="C20" s="426">
        <v>0.2166133144747352</v>
      </c>
      <c r="D20" s="426">
        <v>0.18740783958894958</v>
      </c>
      <c r="E20" s="426">
        <v>0.11812572502786448</v>
      </c>
      <c r="F20" s="426">
        <v>7.7640984570796476E-2</v>
      </c>
      <c r="G20" s="426">
        <v>0.12834135000311928</v>
      </c>
      <c r="H20" s="426">
        <v>0.15387375384171328</v>
      </c>
    </row>
    <row r="21" spans="2:8" x14ac:dyDescent="0.2">
      <c r="B21" s="687" t="s">
        <v>298</v>
      </c>
      <c r="C21" s="426">
        <v>0.21483585580297326</v>
      </c>
      <c r="D21" s="426">
        <v>0.17946209541656752</v>
      </c>
      <c r="E21" s="426">
        <v>0.14363078449550029</v>
      </c>
      <c r="F21" s="426">
        <v>8.7760969728418903E-2</v>
      </c>
      <c r="G21" s="426">
        <v>0.13438189461627023</v>
      </c>
      <c r="H21" s="426">
        <v>0.15019895847253226</v>
      </c>
    </row>
    <row r="22" spans="2:8" x14ac:dyDescent="0.2">
      <c r="B22" s="687" t="s">
        <v>299</v>
      </c>
      <c r="C22" s="426">
        <v>0.2197534232297414</v>
      </c>
      <c r="D22" s="426">
        <v>0.18298439537729774</v>
      </c>
      <c r="E22" s="426">
        <v>0.1587299384638661</v>
      </c>
      <c r="F22" s="426">
        <v>7.6281650462160899E-2</v>
      </c>
      <c r="G22" s="426">
        <v>0.13113579748001913</v>
      </c>
      <c r="H22" s="426">
        <v>0.14750908259531939</v>
      </c>
    </row>
    <row r="23" spans="2:8" x14ac:dyDescent="0.2">
      <c r="B23" s="687" t="s">
        <v>300</v>
      </c>
      <c r="C23" s="426">
        <v>0.22454384710567271</v>
      </c>
      <c r="D23" s="426">
        <v>0.18147930090806999</v>
      </c>
      <c r="E23" s="426">
        <v>0.17455900141495451</v>
      </c>
      <c r="F23" s="426">
        <v>8.4939721719543768E-2</v>
      </c>
      <c r="G23" s="426">
        <v>0.13763635733687207</v>
      </c>
      <c r="H23" s="426">
        <v>0.14560042129611872</v>
      </c>
    </row>
    <row r="24" spans="2:8" x14ac:dyDescent="0.2">
      <c r="B24" s="687" t="s">
        <v>301</v>
      </c>
      <c r="C24" s="426">
        <v>0.20142108547718335</v>
      </c>
      <c r="D24" s="426">
        <v>0.18803200883736695</v>
      </c>
      <c r="E24" s="426">
        <v>0.16538558349954308</v>
      </c>
      <c r="F24" s="426">
        <v>7.7213720174334657E-2</v>
      </c>
      <c r="G24" s="426">
        <v>0.13340633238767394</v>
      </c>
      <c r="H24" s="426">
        <v>0.1426788631675148</v>
      </c>
    </row>
    <row r="25" spans="2:8" x14ac:dyDescent="0.2">
      <c r="B25" s="687" t="s">
        <v>302</v>
      </c>
      <c r="C25" s="426">
        <v>0.22850070146030868</v>
      </c>
      <c r="D25" s="426">
        <v>0.21656471481877518</v>
      </c>
      <c r="E25" s="426">
        <v>0.16565966121622724</v>
      </c>
      <c r="F25" s="426">
        <v>8.0431884802952408E-2</v>
      </c>
      <c r="G25" s="426">
        <v>0.14673643814998102</v>
      </c>
      <c r="H25" s="426">
        <v>0.14178773893887292</v>
      </c>
    </row>
    <row r="26" spans="2:8" x14ac:dyDescent="0.2">
      <c r="B26" s="688" t="s">
        <v>303</v>
      </c>
      <c r="C26" s="426">
        <v>0.22553992645194018</v>
      </c>
      <c r="D26" s="426">
        <v>0.22511482002431774</v>
      </c>
      <c r="E26" s="426">
        <v>0.16814172794246962</v>
      </c>
      <c r="F26" s="426">
        <v>0.10461023976795539</v>
      </c>
      <c r="G26" s="426">
        <v>0.16010950922986278</v>
      </c>
      <c r="H26" s="426">
        <v>0.14074853536176113</v>
      </c>
    </row>
    <row r="27" spans="2:8" x14ac:dyDescent="0.2">
      <c r="B27" s="688" t="s">
        <v>304</v>
      </c>
      <c r="C27" s="426">
        <v>0.21702293165127237</v>
      </c>
      <c r="D27" s="426">
        <v>0.21396915635902616</v>
      </c>
      <c r="E27" s="426">
        <v>0.15829990731050622</v>
      </c>
      <c r="F27" s="426">
        <v>0.11290131345127692</v>
      </c>
      <c r="G27" s="426">
        <v>0.16051729280170304</v>
      </c>
      <c r="H27" s="426">
        <v>0.14095506275878264</v>
      </c>
    </row>
    <row r="28" spans="2:8" x14ac:dyDescent="0.2">
      <c r="H28" s="424"/>
    </row>
    <row r="29" spans="2:8" x14ac:dyDescent="0.2">
      <c r="H29" s="424"/>
    </row>
    <row r="30" spans="2:8" x14ac:dyDescent="0.2">
      <c r="H30" s="438"/>
    </row>
    <row r="31" spans="2:8" x14ac:dyDescent="0.2">
      <c r="B31" s="703"/>
      <c r="C31" s="439"/>
      <c r="D31" s="439"/>
      <c r="E31" s="439"/>
      <c r="F31" s="439"/>
      <c r="G31" s="439"/>
      <c r="H31" s="424"/>
    </row>
    <row r="32" spans="2:8" x14ac:dyDescent="0.2">
      <c r="B32" s="687"/>
      <c r="C32" s="426"/>
      <c r="D32" s="426"/>
      <c r="E32" s="426"/>
      <c r="F32" s="426"/>
      <c r="G32" s="426"/>
      <c r="H32" s="426"/>
    </row>
    <row r="33" spans="2:9" x14ac:dyDescent="0.2">
      <c r="B33" s="687"/>
      <c r="C33" s="426"/>
      <c r="D33" s="426"/>
      <c r="E33" s="426"/>
      <c r="F33" s="426"/>
      <c r="G33" s="426"/>
      <c r="H33" s="426"/>
    </row>
    <row r="34" spans="2:9" x14ac:dyDescent="0.2">
      <c r="B34" s="687"/>
      <c r="C34" s="426"/>
      <c r="D34" s="426"/>
      <c r="E34" s="426"/>
      <c r="F34" s="426"/>
      <c r="G34" s="426"/>
      <c r="H34" s="426"/>
      <c r="I34" s="440"/>
    </row>
    <row r="35" spans="2:9" x14ac:dyDescent="0.2">
      <c r="B35" s="687"/>
      <c r="C35" s="426"/>
      <c r="D35" s="426"/>
      <c r="E35" s="426"/>
      <c r="F35" s="426"/>
      <c r="G35" s="426"/>
      <c r="H35" s="426"/>
      <c r="I35" s="440"/>
    </row>
    <row r="36" spans="2:9" x14ac:dyDescent="0.2">
      <c r="B36" s="687"/>
      <c r="C36" s="426"/>
      <c r="D36" s="426"/>
      <c r="E36" s="426"/>
      <c r="F36" s="426"/>
      <c r="G36" s="426"/>
      <c r="H36" s="426"/>
      <c r="I36" s="440"/>
    </row>
    <row r="37" spans="2:9" x14ac:dyDescent="0.2">
      <c r="B37" s="687"/>
      <c r="C37" s="426"/>
      <c r="D37" s="426"/>
      <c r="E37" s="426"/>
      <c r="F37" s="426"/>
      <c r="G37" s="426"/>
      <c r="H37" s="426"/>
    </row>
    <row r="38" spans="2:9" x14ac:dyDescent="0.2">
      <c r="B38" s="687"/>
      <c r="C38" s="426"/>
      <c r="D38" s="426"/>
      <c r="E38" s="426"/>
      <c r="F38" s="426"/>
      <c r="G38" s="426"/>
      <c r="H38" s="426"/>
    </row>
    <row r="39" spans="2:9" x14ac:dyDescent="0.2">
      <c r="B39" s="687"/>
      <c r="C39" s="426"/>
      <c r="D39" s="426"/>
      <c r="E39" s="426"/>
      <c r="F39" s="426"/>
      <c r="G39" s="426"/>
      <c r="H39" s="426"/>
    </row>
    <row r="40" spans="2:9" x14ac:dyDescent="0.2">
      <c r="B40" s="687"/>
      <c r="C40" s="426"/>
      <c r="D40" s="426"/>
      <c r="E40" s="426"/>
      <c r="F40" s="426"/>
      <c r="G40" s="426"/>
      <c r="H40" s="426"/>
    </row>
    <row r="41" spans="2:9" x14ac:dyDescent="0.2">
      <c r="B41" s="687"/>
      <c r="C41" s="426"/>
      <c r="D41" s="426"/>
      <c r="E41" s="426"/>
      <c r="F41" s="426"/>
      <c r="G41" s="426"/>
      <c r="H41" s="426"/>
    </row>
    <row r="42" spans="2:9" x14ac:dyDescent="0.2">
      <c r="B42" s="687"/>
      <c r="C42" s="426"/>
      <c r="D42" s="426"/>
      <c r="E42" s="426"/>
      <c r="F42" s="426"/>
      <c r="G42" s="426"/>
      <c r="H42" s="426"/>
    </row>
    <row r="43" spans="2:9" x14ac:dyDescent="0.2">
      <c r="B43" s="687"/>
      <c r="C43" s="426"/>
      <c r="D43" s="426"/>
      <c r="E43" s="426"/>
      <c r="F43" s="426"/>
      <c r="G43" s="426"/>
      <c r="H43" s="426"/>
    </row>
    <row r="44" spans="2:9" x14ac:dyDescent="0.2">
      <c r="B44" s="687"/>
      <c r="C44" s="426"/>
      <c r="D44" s="426"/>
      <c r="E44" s="426"/>
      <c r="F44" s="426"/>
      <c r="G44" s="426"/>
      <c r="H44" s="426"/>
    </row>
    <row r="45" spans="2:9" x14ac:dyDescent="0.2">
      <c r="B45" s="687"/>
      <c r="C45" s="426"/>
      <c r="D45" s="426"/>
      <c r="E45" s="426"/>
      <c r="F45" s="426"/>
      <c r="G45" s="426"/>
      <c r="H45" s="426"/>
    </row>
    <row r="46" spans="2:9" x14ac:dyDescent="0.2">
      <c r="B46" s="687"/>
      <c r="C46" s="426"/>
      <c r="D46" s="426"/>
      <c r="E46" s="426"/>
      <c r="F46" s="426"/>
      <c r="G46" s="426"/>
      <c r="H46" s="426"/>
    </row>
    <row r="47" spans="2:9" x14ac:dyDescent="0.2">
      <c r="B47" s="687"/>
      <c r="C47" s="426"/>
      <c r="D47" s="426"/>
      <c r="E47" s="426"/>
      <c r="F47" s="426"/>
      <c r="G47" s="426"/>
      <c r="H47" s="426"/>
    </row>
    <row r="48" spans="2:9" x14ac:dyDescent="0.2">
      <c r="B48" s="687"/>
      <c r="C48" s="426"/>
      <c r="D48" s="426"/>
      <c r="E48" s="426"/>
      <c r="F48" s="426"/>
      <c r="G48" s="426"/>
      <c r="H48" s="426"/>
    </row>
    <row r="49" spans="2:8" x14ac:dyDescent="0.2">
      <c r="B49" s="687"/>
      <c r="C49" s="426"/>
      <c r="D49" s="426"/>
      <c r="E49" s="426"/>
      <c r="F49" s="426"/>
      <c r="G49" s="426"/>
      <c r="H49" s="426"/>
    </row>
    <row r="50" spans="2:8" x14ac:dyDescent="0.2">
      <c r="B50" s="687"/>
      <c r="C50" s="426"/>
      <c r="D50" s="426"/>
      <c r="E50" s="426"/>
      <c r="F50" s="426"/>
      <c r="G50" s="426"/>
      <c r="H50" s="426"/>
    </row>
    <row r="51" spans="2:8" x14ac:dyDescent="0.2">
      <c r="B51" s="687"/>
      <c r="C51" s="426"/>
      <c r="D51" s="426"/>
      <c r="E51" s="426"/>
      <c r="F51" s="426"/>
      <c r="G51" s="426"/>
      <c r="H51" s="426"/>
    </row>
    <row r="52" spans="2:8" x14ac:dyDescent="0.2">
      <c r="B52" s="688"/>
      <c r="C52" s="426"/>
      <c r="D52" s="426"/>
      <c r="E52" s="426"/>
      <c r="F52" s="426"/>
      <c r="G52" s="426"/>
      <c r="H52" s="426"/>
    </row>
    <row r="53" spans="2:8" x14ac:dyDescent="0.2">
      <c r="B53" s="688"/>
      <c r="C53" s="426"/>
      <c r="D53" s="426"/>
      <c r="E53" s="426"/>
      <c r="F53" s="426"/>
      <c r="G53" s="426"/>
      <c r="H53" s="426"/>
    </row>
  </sheetData>
  <mergeCells count="1">
    <mergeCell ref="B4:B5"/>
  </mergeCells>
  <pageMargins left="0.75" right="0.75" top="1" bottom="1" header="0.5" footer="0.5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3B2E5-7E5A-4E50-B92D-206F06CC86BC}">
  <sheetPr codeName="Arkusz115"/>
  <dimension ref="B2:I29"/>
  <sheetViews>
    <sheetView workbookViewId="0">
      <selection activeCell="B6" sqref="B6:C10"/>
    </sheetView>
  </sheetViews>
  <sheetFormatPr defaultColWidth="8.85546875" defaultRowHeight="12.75" x14ac:dyDescent="0.2"/>
  <cols>
    <col min="1" max="1" width="8.85546875" style="455"/>
    <col min="2" max="2" width="44.28515625" style="455" customWidth="1"/>
    <col min="3" max="3" width="42.140625" style="455" customWidth="1"/>
    <col min="4" max="9" width="9" style="455" customWidth="1"/>
    <col min="10" max="16384" width="8.85546875" style="455"/>
  </cols>
  <sheetData>
    <row r="2" spans="2:9" x14ac:dyDescent="0.2">
      <c r="B2" s="454" t="s">
        <v>1087</v>
      </c>
    </row>
    <row r="3" spans="2:9" s="724" customFormat="1" x14ac:dyDescent="0.2">
      <c r="B3" s="835"/>
      <c r="C3" s="836"/>
      <c r="D3" s="832" t="s">
        <v>1036</v>
      </c>
      <c r="E3" s="832"/>
      <c r="F3" s="832"/>
      <c r="G3" s="832" t="s">
        <v>1037</v>
      </c>
      <c r="H3" s="832"/>
      <c r="I3" s="832"/>
    </row>
    <row r="4" spans="2:9" s="724" customFormat="1" x14ac:dyDescent="0.2">
      <c r="B4" s="837"/>
      <c r="C4" s="838"/>
      <c r="D4" s="832" t="s">
        <v>1001</v>
      </c>
      <c r="E4" s="832"/>
      <c r="F4" s="832"/>
      <c r="G4" s="832" t="s">
        <v>999</v>
      </c>
      <c r="H4" s="832"/>
      <c r="I4" s="832"/>
    </row>
    <row r="5" spans="2:9" s="454" customFormat="1" x14ac:dyDescent="0.2">
      <c r="B5" s="839"/>
      <c r="C5" s="840"/>
      <c r="D5" s="715" t="s">
        <v>298</v>
      </c>
      <c r="E5" s="716" t="s">
        <v>302</v>
      </c>
      <c r="F5" s="717" t="s">
        <v>304</v>
      </c>
      <c r="G5" s="715" t="s">
        <v>298</v>
      </c>
      <c r="H5" s="716" t="s">
        <v>302</v>
      </c>
      <c r="I5" s="717" t="s">
        <v>304</v>
      </c>
    </row>
    <row r="6" spans="2:9" ht="25.5" x14ac:dyDescent="0.2">
      <c r="B6" s="718" t="s">
        <v>1088</v>
      </c>
      <c r="C6" s="728" t="s">
        <v>1089</v>
      </c>
      <c r="D6" s="470">
        <v>0.18830113493226794</v>
      </c>
      <c r="E6" s="470">
        <v>0.22600351656810336</v>
      </c>
      <c r="F6" s="471">
        <v>0.2242146855868507</v>
      </c>
      <c r="G6" s="470">
        <v>7.9609629262363757E-2</v>
      </c>
      <c r="H6" s="470">
        <v>6.235109225233379E-2</v>
      </c>
      <c r="I6" s="471">
        <v>8.7795828256922684E-2</v>
      </c>
    </row>
    <row r="7" spans="2:9" x14ac:dyDescent="0.2">
      <c r="B7" s="728" t="s">
        <v>925</v>
      </c>
      <c r="C7" s="728" t="s">
        <v>931</v>
      </c>
      <c r="D7" s="468">
        <v>0.20057517791573481</v>
      </c>
      <c r="E7" s="468">
        <v>0.20813346198970079</v>
      </c>
      <c r="F7" s="468">
        <v>0.14778569967106658</v>
      </c>
      <c r="G7" s="468">
        <v>6.4981056250287855E-2</v>
      </c>
      <c r="H7" s="468">
        <v>5.4153339487170236E-2</v>
      </c>
      <c r="I7" s="468">
        <v>2.4003353440586871E-2</v>
      </c>
    </row>
    <row r="8" spans="2:9" x14ac:dyDescent="0.2">
      <c r="B8" s="728" t="s">
        <v>1090</v>
      </c>
      <c r="C8" s="728" t="s">
        <v>930</v>
      </c>
      <c r="D8" s="468">
        <v>0.42224225203691795</v>
      </c>
      <c r="E8" s="468">
        <v>0.4642177187503625</v>
      </c>
      <c r="F8" s="468">
        <v>0.46355858527512667</v>
      </c>
      <c r="G8" s="468">
        <v>0.12253650030534566</v>
      </c>
      <c r="H8" s="468">
        <v>9.9547390653635284E-2</v>
      </c>
      <c r="I8" s="468">
        <v>8.6818481101462411E-2</v>
      </c>
    </row>
    <row r="9" spans="2:9" x14ac:dyDescent="0.2">
      <c r="B9" s="728" t="s">
        <v>837</v>
      </c>
      <c r="C9" s="728" t="s">
        <v>1091</v>
      </c>
      <c r="D9" s="468">
        <v>5.7534106060462227E-2</v>
      </c>
      <c r="E9" s="468">
        <v>9.0586643458384131E-2</v>
      </c>
      <c r="F9" s="468">
        <v>9.6414567293953216E-2</v>
      </c>
      <c r="G9" s="468">
        <v>0.1975169056413657</v>
      </c>
      <c r="H9" s="468">
        <v>7.7568397742836789E-2</v>
      </c>
      <c r="I9" s="468">
        <v>0.2584130629165855</v>
      </c>
    </row>
    <row r="10" spans="2:9" x14ac:dyDescent="0.2">
      <c r="B10" s="728" t="s">
        <v>880</v>
      </c>
      <c r="C10" s="728" t="s">
        <v>834</v>
      </c>
      <c r="D10" s="468">
        <v>0.31964846398688501</v>
      </c>
      <c r="E10" s="468">
        <v>0.23706217580155262</v>
      </c>
      <c r="F10" s="468">
        <v>0.29224114775985349</v>
      </c>
      <c r="G10" s="468">
        <v>0.61496553780300078</v>
      </c>
      <c r="H10" s="468">
        <v>0.76873087211635771</v>
      </c>
      <c r="I10" s="468">
        <v>0.6307651025413652</v>
      </c>
    </row>
    <row r="13" spans="2:9" x14ac:dyDescent="0.2">
      <c r="C13" s="454"/>
    </row>
    <row r="19" spans="3:3" x14ac:dyDescent="0.2">
      <c r="C19" s="460"/>
    </row>
    <row r="22" spans="3:3" x14ac:dyDescent="0.2">
      <c r="C22" s="469"/>
    </row>
    <row r="27" spans="3:3" ht="15" customHeight="1" x14ac:dyDescent="0.2"/>
    <row r="28" spans="3:3" ht="13.15" customHeight="1" x14ac:dyDescent="0.2"/>
    <row r="29" spans="3:3" ht="13.15" customHeight="1" x14ac:dyDescent="0.2"/>
  </sheetData>
  <mergeCells count="5">
    <mergeCell ref="B3:C5"/>
    <mergeCell ref="D3:F3"/>
    <mergeCell ref="G3:I3"/>
    <mergeCell ref="D4:F4"/>
    <mergeCell ref="G4:I4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9BABB-1182-486D-9FB2-24D9C120E7AB}">
  <sheetPr codeName="Arkusz116"/>
  <dimension ref="B2:E15"/>
  <sheetViews>
    <sheetView workbookViewId="0">
      <selection activeCell="B1" sqref="B1:B1048576"/>
    </sheetView>
  </sheetViews>
  <sheetFormatPr defaultRowHeight="12.75" x14ac:dyDescent="0.2"/>
  <cols>
    <col min="1" max="1" width="9.140625" style="472"/>
    <col min="2" max="2" width="9.140625" style="729"/>
    <col min="3" max="3" width="15.28515625" style="472" customWidth="1"/>
    <col min="4" max="5" width="19.140625" style="472" customWidth="1"/>
    <col min="6" max="16384" width="9.140625" style="472"/>
  </cols>
  <sheetData>
    <row r="2" spans="2:5" x14ac:dyDescent="0.2">
      <c r="B2" s="206" t="s">
        <v>1092</v>
      </c>
    </row>
    <row r="4" spans="2:5" s="729" customFormat="1" ht="38.25" x14ac:dyDescent="0.2">
      <c r="B4" s="849"/>
      <c r="C4" s="730" t="s">
        <v>1093</v>
      </c>
      <c r="D4" s="730" t="s">
        <v>1094</v>
      </c>
      <c r="E4" s="730" t="s">
        <v>1095</v>
      </c>
    </row>
    <row r="5" spans="2:5" s="729" customFormat="1" ht="51" x14ac:dyDescent="0.2">
      <c r="B5" s="850"/>
      <c r="C5" s="730" t="s">
        <v>1096</v>
      </c>
      <c r="D5" s="730" t="s">
        <v>1097</v>
      </c>
      <c r="E5" s="730" t="s">
        <v>1029</v>
      </c>
    </row>
    <row r="6" spans="2:5" x14ac:dyDescent="0.2">
      <c r="B6" s="731" t="s">
        <v>295</v>
      </c>
      <c r="C6" s="473">
        <v>11.36013789131</v>
      </c>
      <c r="D6" s="474">
        <v>118.90733132762001</v>
      </c>
      <c r="E6" s="475">
        <v>0.90593407922362179</v>
      </c>
    </row>
    <row r="7" spans="2:5" x14ac:dyDescent="0.2">
      <c r="B7" s="731" t="s">
        <v>296</v>
      </c>
      <c r="C7" s="473">
        <v>10.460202091979999</v>
      </c>
      <c r="D7" s="474">
        <v>108.63117403139</v>
      </c>
      <c r="E7" s="475">
        <v>0.88072210037119925</v>
      </c>
    </row>
    <row r="8" spans="2:5" x14ac:dyDescent="0.2">
      <c r="B8" s="731" t="s">
        <v>297</v>
      </c>
      <c r="C8" s="473">
        <v>12.120195496960001</v>
      </c>
      <c r="D8" s="474">
        <v>116.06970694376999</v>
      </c>
      <c r="E8" s="475">
        <v>0.89398540421609829</v>
      </c>
    </row>
    <row r="9" spans="2:5" x14ac:dyDescent="0.2">
      <c r="B9" s="731" t="s">
        <v>298</v>
      </c>
      <c r="C9" s="473">
        <v>12.295920312850001</v>
      </c>
      <c r="D9" s="474">
        <v>127.06470732808</v>
      </c>
      <c r="E9" s="475">
        <v>0.90571485630083337</v>
      </c>
    </row>
    <row r="10" spans="2:5" x14ac:dyDescent="0.2">
      <c r="B10" s="731" t="s">
        <v>299</v>
      </c>
      <c r="C10" s="473">
        <v>11.44454347007</v>
      </c>
      <c r="D10" s="474">
        <v>142.19847937117999</v>
      </c>
      <c r="E10" s="475">
        <v>0.91364131687759309</v>
      </c>
    </row>
    <row r="11" spans="2:5" x14ac:dyDescent="0.2">
      <c r="B11" s="731" t="s">
        <v>300</v>
      </c>
      <c r="C11" s="473">
        <v>13.117505847730001</v>
      </c>
      <c r="D11" s="474">
        <v>147.69538777899999</v>
      </c>
      <c r="E11" s="475">
        <v>0.91858162265051446</v>
      </c>
    </row>
    <row r="12" spans="2:5" x14ac:dyDescent="0.2">
      <c r="B12" s="731" t="s">
        <v>301</v>
      </c>
      <c r="C12" s="473">
        <v>12.441655472980001</v>
      </c>
      <c r="D12" s="474">
        <v>153.54445453865</v>
      </c>
      <c r="E12" s="475">
        <v>0.91444178698650203</v>
      </c>
    </row>
    <row r="13" spans="2:5" x14ac:dyDescent="0.2">
      <c r="B13" s="731" t="s">
        <v>302</v>
      </c>
      <c r="C13" s="473">
        <v>11.97742367815</v>
      </c>
      <c r="D13" s="474">
        <v>153.08489933132</v>
      </c>
      <c r="E13" s="475">
        <v>0.91723573375713829</v>
      </c>
    </row>
    <row r="14" spans="2:5" x14ac:dyDescent="0.2">
      <c r="B14" s="731" t="s">
        <v>303</v>
      </c>
      <c r="C14" s="473">
        <v>11.951747456669999</v>
      </c>
      <c r="D14" s="474">
        <v>140.55550818126002</v>
      </c>
      <c r="E14" s="475">
        <v>0.91859601465977969</v>
      </c>
    </row>
    <row r="15" spans="2:5" x14ac:dyDescent="0.2">
      <c r="B15" s="731" t="s">
        <v>304</v>
      </c>
      <c r="C15" s="473">
        <v>11.107813961330001</v>
      </c>
      <c r="D15" s="474">
        <v>133.48880708365999</v>
      </c>
      <c r="E15" s="475">
        <v>0.91325183993524495</v>
      </c>
    </row>
  </sheetData>
  <mergeCells count="1">
    <mergeCell ref="B4:B5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ABCFA-2443-4884-998F-8521A58C7A79}">
  <sheetPr codeName="Arkusz117"/>
  <dimension ref="C2:N9"/>
  <sheetViews>
    <sheetView workbookViewId="0">
      <selection activeCell="C7" sqref="C7:D9"/>
    </sheetView>
  </sheetViews>
  <sheetFormatPr defaultColWidth="8.85546875" defaultRowHeight="12.75" x14ac:dyDescent="0.2"/>
  <cols>
    <col min="1" max="2" width="8.85546875" style="428"/>
    <col min="3" max="3" width="25.7109375" style="428" customWidth="1"/>
    <col min="4" max="4" width="25.5703125" style="428" bestFit="1" customWidth="1"/>
    <col min="5" max="5" width="10.5703125" style="428" customWidth="1"/>
    <col min="6" max="6" width="9" style="428" customWidth="1"/>
    <col min="7" max="7" width="9.28515625" style="428" customWidth="1"/>
    <col min="8" max="8" width="9.140625" style="428" customWidth="1"/>
    <col min="9" max="9" width="8.7109375" style="428" customWidth="1"/>
    <col min="10" max="10" width="8.5703125" style="428" customWidth="1"/>
    <col min="11" max="11" width="8.140625" style="428" customWidth="1"/>
    <col min="12" max="16384" width="8.85546875" style="428"/>
  </cols>
  <sheetData>
    <row r="2" spans="3:14" x14ac:dyDescent="0.2">
      <c r="C2" s="206" t="s">
        <v>1098</v>
      </c>
    </row>
    <row r="4" spans="3:14" x14ac:dyDescent="0.2">
      <c r="C4" s="432" t="s">
        <v>1099</v>
      </c>
      <c r="E4" s="851"/>
      <c r="F4" s="851"/>
      <c r="G4" s="851"/>
      <c r="H4" s="851"/>
      <c r="I4" s="851"/>
    </row>
    <row r="5" spans="3:14" x14ac:dyDescent="0.2">
      <c r="C5" s="428" t="s">
        <v>1100</v>
      </c>
      <c r="E5" s="476"/>
      <c r="F5" s="476"/>
      <c r="G5" s="476"/>
      <c r="H5" s="476"/>
      <c r="I5" s="476"/>
    </row>
    <row r="6" spans="3:14" s="427" customFormat="1" x14ac:dyDescent="0.2">
      <c r="C6" s="852"/>
      <c r="D6" s="853"/>
      <c r="E6" s="732" t="s">
        <v>295</v>
      </c>
      <c r="F6" s="732" t="s">
        <v>296</v>
      </c>
      <c r="G6" s="732" t="s">
        <v>297</v>
      </c>
      <c r="H6" s="732" t="s">
        <v>298</v>
      </c>
      <c r="I6" s="732" t="s">
        <v>299</v>
      </c>
      <c r="J6" s="732" t="s">
        <v>300</v>
      </c>
      <c r="K6" s="732" t="s">
        <v>301</v>
      </c>
      <c r="L6" s="732" t="s">
        <v>302</v>
      </c>
      <c r="M6" s="732" t="s">
        <v>303</v>
      </c>
      <c r="N6" s="732" t="s">
        <v>304</v>
      </c>
    </row>
    <row r="7" spans="3:14" ht="38.25" x14ac:dyDescent="0.2">
      <c r="C7" s="713" t="s">
        <v>1101</v>
      </c>
      <c r="D7" s="713" t="s">
        <v>1102</v>
      </c>
      <c r="E7" s="477">
        <v>-0.86209999999999998</v>
      </c>
      <c r="F7" s="477">
        <v>-0.87320000000000009</v>
      </c>
      <c r="G7" s="477">
        <v>-0.86970000000000003</v>
      </c>
      <c r="H7" s="477">
        <v>-0.90860000000000007</v>
      </c>
      <c r="I7" s="477">
        <v>-1.0056</v>
      </c>
      <c r="J7" s="477">
        <v>-1.0652999999999999</v>
      </c>
      <c r="K7" s="478">
        <v>-1.0895999999999999</v>
      </c>
      <c r="L7" s="478">
        <v>-2.9878</v>
      </c>
      <c r="M7" s="478">
        <v>-2.2616000000000001</v>
      </c>
      <c r="N7" s="478">
        <v>-2.0089999999999999</v>
      </c>
    </row>
    <row r="8" spans="3:14" ht="25.5" x14ac:dyDescent="0.2">
      <c r="C8" s="713" t="s">
        <v>1103</v>
      </c>
      <c r="D8" s="713" t="s">
        <v>1104</v>
      </c>
      <c r="E8" s="477">
        <v>0.83179999999999998</v>
      </c>
      <c r="F8" s="477">
        <v>0.85750000000000004</v>
      </c>
      <c r="G8" s="477">
        <v>0.78010000000000002</v>
      </c>
      <c r="H8" s="477">
        <v>0.73320000000000007</v>
      </c>
      <c r="I8" s="477">
        <v>0.86839999999999995</v>
      </c>
      <c r="J8" s="477">
        <v>0.89690000000000003</v>
      </c>
      <c r="K8" s="478">
        <v>0.82140000000000002</v>
      </c>
      <c r="L8" s="478">
        <v>0.72770000000000001</v>
      </c>
      <c r="M8" s="478">
        <v>0.86509999999999998</v>
      </c>
      <c r="N8" s="478">
        <v>0.89445781600999996</v>
      </c>
    </row>
    <row r="9" spans="3:14" x14ac:dyDescent="0.2">
      <c r="C9" s="713" t="s">
        <v>1024</v>
      </c>
      <c r="D9" s="713" t="s">
        <v>1105</v>
      </c>
      <c r="E9" s="478">
        <v>-3.0299999999999994E-2</v>
      </c>
      <c r="F9" s="478">
        <v>-1.5700000000000047E-2</v>
      </c>
      <c r="G9" s="478">
        <v>-8.9600000000000013E-2</v>
      </c>
      <c r="H9" s="478">
        <v>-0.1754</v>
      </c>
      <c r="I9" s="478">
        <v>-0.1372000000000001</v>
      </c>
      <c r="J9" s="478">
        <v>-0.16839999999999988</v>
      </c>
      <c r="K9" s="478">
        <v>-0.26819999999999988</v>
      </c>
      <c r="L9" s="478">
        <v>-2.2601</v>
      </c>
      <c r="M9" s="478">
        <v>-1.3965000000000001</v>
      </c>
      <c r="N9" s="478">
        <v>-1.1145421839899998</v>
      </c>
    </row>
  </sheetData>
  <mergeCells count="3">
    <mergeCell ref="E4:F4"/>
    <mergeCell ref="G4:I4"/>
    <mergeCell ref="C6:D6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30457-9E5F-45DD-8600-454DEA1CC51D}">
  <sheetPr codeName="Arkusz118"/>
  <dimension ref="B1:J8"/>
  <sheetViews>
    <sheetView zoomScaleNormal="100" workbookViewId="0">
      <selection activeCell="H15" sqref="H15"/>
    </sheetView>
  </sheetViews>
  <sheetFormatPr defaultRowHeight="12.75" x14ac:dyDescent="0.2"/>
  <cols>
    <col min="1" max="1" width="9.140625" style="194"/>
    <col min="2" max="2" width="7.7109375" style="619" bestFit="1" customWidth="1"/>
    <col min="3" max="3" width="12.7109375" style="194" customWidth="1"/>
    <col min="4" max="5" width="13.5703125" style="194" customWidth="1"/>
    <col min="6" max="6" width="12.28515625" style="205" customWidth="1"/>
    <col min="7" max="7" width="15.28515625" style="194" customWidth="1"/>
    <col min="8" max="8" width="10" style="194" customWidth="1"/>
    <col min="9" max="9" width="11.7109375" style="194" customWidth="1"/>
    <col min="10" max="10" width="12.28515625" style="194" customWidth="1"/>
    <col min="11" max="11" width="12.7109375" style="194" bestFit="1" customWidth="1"/>
    <col min="12" max="12" width="15" style="194" bestFit="1" customWidth="1"/>
    <col min="13" max="13" width="15.85546875" style="194" customWidth="1"/>
    <col min="14" max="14" width="13.28515625" style="194" bestFit="1" customWidth="1"/>
    <col min="15" max="15" width="11.28515625" style="194" bestFit="1" customWidth="1"/>
    <col min="16" max="16" width="17.85546875" style="194" customWidth="1"/>
    <col min="17" max="17" width="14.42578125" style="194" customWidth="1"/>
    <col min="18" max="18" width="18.5703125" style="194" customWidth="1"/>
    <col min="19" max="19" width="19.140625" style="194" customWidth="1"/>
    <col min="20" max="16384" width="9.140625" style="194"/>
  </cols>
  <sheetData>
    <row r="1" spans="2:10" x14ac:dyDescent="0.2">
      <c r="F1" s="492"/>
    </row>
    <row r="2" spans="2:10" s="222" customFormat="1" x14ac:dyDescent="0.2">
      <c r="B2" s="206" t="s">
        <v>1106</v>
      </c>
      <c r="F2" s="479"/>
      <c r="G2" s="480"/>
      <c r="I2" s="480"/>
      <c r="J2" s="480"/>
    </row>
    <row r="3" spans="2:10" x14ac:dyDescent="0.2">
      <c r="H3" s="481"/>
    </row>
    <row r="4" spans="2:10" ht="63.75" x14ac:dyDescent="0.2">
      <c r="B4" s="854"/>
      <c r="C4" s="617" t="s">
        <v>1107</v>
      </c>
      <c r="D4" s="617" t="s">
        <v>1108</v>
      </c>
      <c r="E4" s="617" t="s">
        <v>1109</v>
      </c>
      <c r="F4" s="617" t="s">
        <v>1110</v>
      </c>
    </row>
    <row r="5" spans="2:10" ht="38.25" x14ac:dyDescent="0.2">
      <c r="B5" s="855"/>
      <c r="C5" s="617" t="s">
        <v>1111</v>
      </c>
      <c r="D5" s="617" t="s">
        <v>1112</v>
      </c>
      <c r="E5" s="617" t="s">
        <v>1113</v>
      </c>
      <c r="F5" s="733" t="s">
        <v>1114</v>
      </c>
    </row>
    <row r="6" spans="2:10" x14ac:dyDescent="0.2">
      <c r="B6" s="618" t="s">
        <v>298</v>
      </c>
      <c r="C6" s="200">
        <v>0.76412892770274843</v>
      </c>
      <c r="D6" s="200">
        <v>8.943016217622779E-2</v>
      </c>
      <c r="E6" s="200">
        <v>7.3070713278691121E-2</v>
      </c>
      <c r="F6" s="200">
        <v>7.3370196842332605E-2</v>
      </c>
    </row>
    <row r="7" spans="2:10" x14ac:dyDescent="0.2">
      <c r="B7" s="618" t="s">
        <v>302</v>
      </c>
      <c r="C7" s="200">
        <v>0.79601617664141489</v>
      </c>
      <c r="D7" s="200">
        <v>8.0604258057904624E-2</v>
      </c>
      <c r="E7" s="200">
        <v>5.9544350003238815E-2</v>
      </c>
      <c r="F7" s="200">
        <v>6.3835215297441544E-2</v>
      </c>
    </row>
    <row r="8" spans="2:10" x14ac:dyDescent="0.2">
      <c r="B8" s="618" t="s">
        <v>304</v>
      </c>
      <c r="C8" s="200">
        <v>0.77370000000000005</v>
      </c>
      <c r="D8" s="200">
        <v>8.3400000000000002E-2</v>
      </c>
      <c r="E8" s="200">
        <v>6.5799999999999997E-2</v>
      </c>
      <c r="F8" s="200">
        <v>7.7100000000000002E-2</v>
      </c>
    </row>
  </sheetData>
  <mergeCells count="1">
    <mergeCell ref="B4:B5"/>
  </mergeCells>
  <pageMargins left="0.7" right="0.7" top="0.75" bottom="0.75" header="0.3" footer="0.3"/>
  <pageSetup paperSize="9" orientation="portrait" horizontalDpi="4294967293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7B8FF-9476-43F9-AE14-6DAB97210F7A}">
  <sheetPr codeName="Arkusz119"/>
  <dimension ref="B2:E11"/>
  <sheetViews>
    <sheetView zoomScaleNormal="100" workbookViewId="0">
      <selection activeCell="B1" sqref="B1:B1048576"/>
    </sheetView>
  </sheetViews>
  <sheetFormatPr defaultColWidth="9.140625" defaultRowHeight="12.75" x14ac:dyDescent="0.2"/>
  <cols>
    <col min="1" max="1" width="9.140625" style="442"/>
    <col min="2" max="2" width="8.7109375" style="441" customWidth="1"/>
    <col min="3" max="3" width="20.5703125" style="442" customWidth="1"/>
    <col min="4" max="4" width="27.42578125" style="442" bestFit="1" customWidth="1"/>
    <col min="5" max="5" width="19.5703125" style="442" bestFit="1" customWidth="1"/>
    <col min="6" max="6" width="41.140625" style="442" customWidth="1"/>
    <col min="7" max="19" width="13" style="442" customWidth="1"/>
    <col min="20" max="16384" width="9.140625" style="442"/>
  </cols>
  <sheetData>
    <row r="2" spans="2:5" x14ac:dyDescent="0.2">
      <c r="B2" s="482" t="s">
        <v>1115</v>
      </c>
    </row>
    <row r="4" spans="2:5" ht="38.25" customHeight="1" x14ac:dyDescent="0.2">
      <c r="B4" s="856"/>
      <c r="C4" s="708" t="s">
        <v>856</v>
      </c>
      <c r="D4" s="708" t="s">
        <v>857</v>
      </c>
      <c r="E4" s="449"/>
    </row>
    <row r="5" spans="2:5" ht="45" customHeight="1" x14ac:dyDescent="0.2">
      <c r="B5" s="857"/>
      <c r="C5" s="709" t="s">
        <v>858</v>
      </c>
      <c r="D5" s="709" t="s">
        <v>859</v>
      </c>
      <c r="E5" s="449"/>
    </row>
    <row r="6" spans="2:5" x14ac:dyDescent="0.2">
      <c r="B6" s="704" t="s">
        <v>1116</v>
      </c>
      <c r="C6" s="443">
        <v>0.19</v>
      </c>
      <c r="D6" s="443">
        <v>8.2000000000000003E-2</v>
      </c>
      <c r="E6" s="449"/>
    </row>
    <row r="7" spans="2:5" x14ac:dyDescent="0.2">
      <c r="B7" s="704" t="s">
        <v>1117</v>
      </c>
      <c r="C7" s="443">
        <v>0.187</v>
      </c>
      <c r="D7" s="443">
        <v>6.5000000000000002E-2</v>
      </c>
      <c r="E7" s="450"/>
    </row>
    <row r="8" spans="2:5" x14ac:dyDescent="0.2">
      <c r="B8" s="704" t="s">
        <v>1118</v>
      </c>
      <c r="C8" s="443">
        <v>0.191</v>
      </c>
      <c r="D8" s="443">
        <v>5.1999999999999998E-2</v>
      </c>
      <c r="E8" s="450"/>
    </row>
    <row r="9" spans="2:5" x14ac:dyDescent="0.2">
      <c r="B9" s="704" t="s">
        <v>298</v>
      </c>
      <c r="C9" s="443">
        <v>0.19400000000000001</v>
      </c>
      <c r="D9" s="443">
        <v>4.4999999999999998E-2</v>
      </c>
      <c r="E9" s="450"/>
    </row>
    <row r="10" spans="2:5" x14ac:dyDescent="0.2">
      <c r="B10" s="704" t="s">
        <v>1056</v>
      </c>
      <c r="C10" s="444">
        <v>0.19800000000000001</v>
      </c>
      <c r="D10" s="444">
        <v>4.2999999999999997E-2</v>
      </c>
    </row>
    <row r="11" spans="2:5" x14ac:dyDescent="0.2">
      <c r="B11" s="705" t="s">
        <v>304</v>
      </c>
      <c r="C11" s="444">
        <v>0.21</v>
      </c>
      <c r="D11" s="444">
        <v>4.4999999999999998E-2</v>
      </c>
    </row>
  </sheetData>
  <mergeCells count="1">
    <mergeCell ref="B4:B5"/>
  </mergeCell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D79C1-313F-4674-87A5-C6429F701621}">
  <sheetPr codeName="Arkusz12"/>
  <dimension ref="B2:H132"/>
  <sheetViews>
    <sheetView workbookViewId="0">
      <selection sqref="A1:XFD1"/>
    </sheetView>
  </sheetViews>
  <sheetFormatPr defaultRowHeight="12.75" x14ac:dyDescent="0.2"/>
  <cols>
    <col min="1" max="3" width="9.140625" style="27"/>
    <col min="4" max="4" width="11.28515625" style="27" customWidth="1"/>
    <col min="5" max="5" width="9.7109375" style="27" customWidth="1"/>
    <col min="6" max="6" width="13.140625" style="27" customWidth="1"/>
    <col min="7" max="7" width="11.42578125" style="27" customWidth="1"/>
    <col min="8" max="8" width="12" style="27" customWidth="1"/>
    <col min="9" max="16384" width="9.140625" style="27"/>
  </cols>
  <sheetData>
    <row r="2" spans="2:8" x14ac:dyDescent="0.2">
      <c r="C2" s="756" t="s">
        <v>143</v>
      </c>
      <c r="D2" s="757"/>
      <c r="E2" s="758"/>
      <c r="F2" s="759" t="s">
        <v>144</v>
      </c>
      <c r="G2" s="757"/>
      <c r="H2" s="758"/>
    </row>
    <row r="3" spans="2:8" x14ac:dyDescent="0.2">
      <c r="C3" s="756" t="s">
        <v>145</v>
      </c>
      <c r="D3" s="757"/>
      <c r="E3" s="758"/>
      <c r="F3" s="759" t="s">
        <v>146</v>
      </c>
      <c r="G3" s="757"/>
      <c r="H3" s="758"/>
    </row>
    <row r="4" spans="2:8" ht="38.25" x14ac:dyDescent="0.2">
      <c r="C4" s="19" t="s">
        <v>147</v>
      </c>
      <c r="D4" s="18" t="s">
        <v>148</v>
      </c>
      <c r="E4" s="19" t="s">
        <v>149</v>
      </c>
      <c r="F4" s="18" t="s">
        <v>150</v>
      </c>
      <c r="G4" s="19" t="s">
        <v>151</v>
      </c>
      <c r="H4" s="18" t="s">
        <v>149</v>
      </c>
    </row>
    <row r="5" spans="2:8" ht="51" x14ac:dyDescent="0.2">
      <c r="C5" s="28" t="s">
        <v>152</v>
      </c>
      <c r="D5" s="37" t="s">
        <v>153</v>
      </c>
      <c r="E5" s="28" t="s">
        <v>154</v>
      </c>
      <c r="F5" s="37" t="s">
        <v>152</v>
      </c>
      <c r="G5" s="28" t="s">
        <v>153</v>
      </c>
      <c r="H5" s="37" t="s">
        <v>154</v>
      </c>
    </row>
    <row r="6" spans="2:8" x14ac:dyDescent="0.2">
      <c r="B6" s="12">
        <v>39417</v>
      </c>
      <c r="C6" s="31">
        <v>0.86292631912741014</v>
      </c>
      <c r="D6" s="31">
        <v>0.43017703123860196</v>
      </c>
      <c r="E6" s="31">
        <v>0.58883183092482194</v>
      </c>
      <c r="F6" s="38">
        <v>24.268309000000002</v>
      </c>
      <c r="G6" s="38">
        <v>20.636110767110004</v>
      </c>
      <c r="H6" s="38">
        <v>44.904419767110006</v>
      </c>
    </row>
    <row r="7" spans="2:8" x14ac:dyDescent="0.2">
      <c r="B7" s="9">
        <v>39448</v>
      </c>
      <c r="C7" s="33">
        <v>0.80586355964042755</v>
      </c>
      <c r="D7" s="33">
        <v>0.43312064917915372</v>
      </c>
      <c r="E7" s="33">
        <v>0.57111757788163309</v>
      </c>
      <c r="F7" s="39">
        <v>23.793808999999996</v>
      </c>
      <c r="G7" s="39">
        <v>21.224884252890011</v>
      </c>
      <c r="H7" s="39">
        <v>45.01869325289001</v>
      </c>
    </row>
    <row r="8" spans="2:8" x14ac:dyDescent="0.2">
      <c r="B8" s="12">
        <v>39479</v>
      </c>
      <c r="C8" s="31">
        <v>0.75545248452810077</v>
      </c>
      <c r="D8" s="31">
        <v>0.44467166047929751</v>
      </c>
      <c r="E8" s="31">
        <v>0.56115632149436201</v>
      </c>
      <c r="F8" s="38">
        <v>23.289201000000002</v>
      </c>
      <c r="G8" s="38">
        <v>22.208804369449993</v>
      </c>
      <c r="H8" s="38">
        <v>45.498005369449992</v>
      </c>
    </row>
    <row r="9" spans="2:8" x14ac:dyDescent="0.2">
      <c r="B9" s="9">
        <v>39508</v>
      </c>
      <c r="C9" s="33">
        <v>0.71106258485807516</v>
      </c>
      <c r="D9" s="33">
        <v>0.46000197251877517</v>
      </c>
      <c r="E9" s="33">
        <v>0.55614053878712766</v>
      </c>
      <c r="F9" s="39">
        <v>23.264973000000001</v>
      </c>
      <c r="G9" s="39">
        <v>23.470600255149989</v>
      </c>
      <c r="H9" s="39">
        <v>46.73557325514998</v>
      </c>
    </row>
    <row r="10" spans="2:8" x14ac:dyDescent="0.2">
      <c r="B10" s="12">
        <v>39539</v>
      </c>
      <c r="C10" s="31">
        <v>0.62728622882481844</v>
      </c>
      <c r="D10" s="31">
        <v>0.48755748395231646</v>
      </c>
      <c r="E10" s="31">
        <v>0.5420612073739135</v>
      </c>
      <c r="F10" s="38">
        <v>21.848591999999996</v>
      </c>
      <c r="G10" s="38">
        <v>25.43052481614999</v>
      </c>
      <c r="H10" s="38">
        <v>47.27911681614998</v>
      </c>
    </row>
    <row r="11" spans="2:8" x14ac:dyDescent="0.2">
      <c r="B11" s="9">
        <v>39569</v>
      </c>
      <c r="C11" s="33">
        <v>0.53691640972378774</v>
      </c>
      <c r="D11" s="33">
        <v>0.50923708792833544</v>
      </c>
      <c r="E11" s="33">
        <v>0.51876946003872937</v>
      </c>
      <c r="F11" s="39">
        <v>19.939978000000004</v>
      </c>
      <c r="G11" s="39">
        <v>27.183288072419984</v>
      </c>
      <c r="H11" s="39">
        <v>47.12326607241998</v>
      </c>
    </row>
    <row r="12" spans="2:8" x14ac:dyDescent="0.2">
      <c r="B12" s="12">
        <v>39600</v>
      </c>
      <c r="C12" s="31">
        <v>0.44412783063326433</v>
      </c>
      <c r="D12" s="31">
        <v>0.54070625414059625</v>
      </c>
      <c r="E12" s="31">
        <v>0.49775358236481249</v>
      </c>
      <c r="F12" s="38">
        <v>17.653054000000004</v>
      </c>
      <c r="G12" s="38">
        <v>29.456385522709986</v>
      </c>
      <c r="H12" s="38">
        <v>47.109439522709991</v>
      </c>
    </row>
    <row r="13" spans="2:8" x14ac:dyDescent="0.2">
      <c r="B13" s="9">
        <v>39630</v>
      </c>
      <c r="C13" s="33">
        <v>0.35582708106768557</v>
      </c>
      <c r="D13" s="33">
        <v>0.5749177829542278</v>
      </c>
      <c r="E13" s="33">
        <v>0.47807902281114734</v>
      </c>
      <c r="F13" s="39">
        <v>15.080699999999997</v>
      </c>
      <c r="G13" s="39">
        <v>32.121363540449991</v>
      </c>
      <c r="H13" s="39">
        <v>47.202063540449991</v>
      </c>
    </row>
    <row r="14" spans="2:8" x14ac:dyDescent="0.2">
      <c r="B14" s="12">
        <v>39661</v>
      </c>
      <c r="C14" s="31">
        <v>0.28111136830728234</v>
      </c>
      <c r="D14" s="31">
        <v>0.59956489703520521</v>
      </c>
      <c r="E14" s="31">
        <v>0.45672434313973476</v>
      </c>
      <c r="F14" s="38">
        <v>12.611824</v>
      </c>
      <c r="G14" s="38">
        <v>34.093060393889999</v>
      </c>
      <c r="H14" s="38">
        <v>46.704884393890005</v>
      </c>
    </row>
    <row r="15" spans="2:8" x14ac:dyDescent="0.2">
      <c r="B15" s="9">
        <v>39692</v>
      </c>
      <c r="C15" s="33">
        <v>0.22596981119614501</v>
      </c>
      <c r="D15" s="33">
        <v>0.63170184312972544</v>
      </c>
      <c r="E15" s="33">
        <v>0.44871253504550013</v>
      </c>
      <c r="F15" s="39">
        <v>10.579443999999995</v>
      </c>
      <c r="G15" s="39">
        <v>36.638217527290003</v>
      </c>
      <c r="H15" s="39">
        <v>47.217661527290012</v>
      </c>
    </row>
    <row r="16" spans="2:8" x14ac:dyDescent="0.2">
      <c r="B16" s="12">
        <v>39722</v>
      </c>
      <c r="C16" s="31">
        <v>0.18036441621339439</v>
      </c>
      <c r="D16" s="31">
        <v>0.65834308008553588</v>
      </c>
      <c r="E16" s="31">
        <v>0.44244793915651415</v>
      </c>
      <c r="F16" s="38">
        <v>8.7563819999999986</v>
      </c>
      <c r="G16" s="38">
        <v>39.185949536289982</v>
      </c>
      <c r="H16" s="38">
        <v>47.942331536289977</v>
      </c>
    </row>
    <row r="17" spans="2:8" x14ac:dyDescent="0.2">
      <c r="B17" s="9">
        <v>39753</v>
      </c>
      <c r="C17" s="33">
        <v>0.13691987253711768</v>
      </c>
      <c r="D17" s="33">
        <v>0.63526866178793973</v>
      </c>
      <c r="E17" s="33">
        <v>0.4091094041403891</v>
      </c>
      <c r="F17" s="39">
        <v>6.9695430000000052</v>
      </c>
      <c r="G17" s="39">
        <v>39.372826524489994</v>
      </c>
      <c r="H17" s="39">
        <v>46.342369524489996</v>
      </c>
    </row>
    <row r="18" spans="2:8" x14ac:dyDescent="0.2">
      <c r="B18" s="12">
        <v>39783</v>
      </c>
      <c r="C18" s="31">
        <v>0.12275356546809868</v>
      </c>
      <c r="D18" s="31">
        <v>0.6131647220462948</v>
      </c>
      <c r="E18" s="31">
        <v>0.39057522348735918</v>
      </c>
      <c r="F18" s="38">
        <v>6.4312529999999972</v>
      </c>
      <c r="G18" s="38">
        <v>39.273548032189986</v>
      </c>
      <c r="H18" s="38">
        <v>45.704801032189984</v>
      </c>
    </row>
    <row r="19" spans="2:8" x14ac:dyDescent="0.2">
      <c r="B19" s="9">
        <v>39814</v>
      </c>
      <c r="C19" s="33">
        <v>0.11257216896836297</v>
      </c>
      <c r="D19" s="33">
        <v>0.57471261886314418</v>
      </c>
      <c r="E19" s="33">
        <v>0.36645416247717533</v>
      </c>
      <c r="F19" s="39">
        <v>6.0023100000000049</v>
      </c>
      <c r="G19" s="39">
        <v>38.235743793889981</v>
      </c>
      <c r="H19" s="39">
        <v>44.238053793889989</v>
      </c>
    </row>
    <row r="20" spans="2:8" x14ac:dyDescent="0.2">
      <c r="B20" s="12">
        <v>39845</v>
      </c>
      <c r="C20" s="31">
        <v>0.10776315003900128</v>
      </c>
      <c r="D20" s="31">
        <v>0.5351791106808792</v>
      </c>
      <c r="E20" s="31">
        <v>0.34351994126651109</v>
      </c>
      <c r="F20" s="38">
        <v>5.8318560000000002</v>
      </c>
      <c r="G20" s="38">
        <v>36.891889284289995</v>
      </c>
      <c r="H20" s="38">
        <v>42.723745284289997</v>
      </c>
    </row>
    <row r="21" spans="2:8" x14ac:dyDescent="0.2">
      <c r="B21" s="9">
        <v>39873</v>
      </c>
      <c r="C21" s="33">
        <v>8.72372135441013E-2</v>
      </c>
      <c r="D21" s="33">
        <v>0.48315621629882499</v>
      </c>
      <c r="E21" s="33">
        <v>0.30500977965970111</v>
      </c>
      <c r="F21" s="39">
        <v>4.8838510000000026</v>
      </c>
      <c r="G21" s="39">
        <v>34.871070408589986</v>
      </c>
      <c r="H21" s="39">
        <v>39.754921408589993</v>
      </c>
    </row>
    <row r="22" spans="2:8" x14ac:dyDescent="0.2">
      <c r="B22" s="12">
        <v>39904</v>
      </c>
      <c r="C22" s="31">
        <v>9.3583822179003295E-2</v>
      </c>
      <c r="D22" s="31">
        <v>0.42364627746179195</v>
      </c>
      <c r="E22" s="31">
        <v>0.27537622115847893</v>
      </c>
      <c r="F22" s="38">
        <v>5.3042309999999997</v>
      </c>
      <c r="G22" s="38">
        <v>32.05978812659</v>
      </c>
      <c r="H22" s="38">
        <v>37.364019126590001</v>
      </c>
    </row>
    <row r="23" spans="2:8" x14ac:dyDescent="0.2">
      <c r="B23" s="9">
        <v>39934</v>
      </c>
      <c r="C23" s="33">
        <v>0.10669794039847336</v>
      </c>
      <c r="D23" s="33">
        <v>0.36481893647149044</v>
      </c>
      <c r="E23" s="33">
        <v>0.24893961095871298</v>
      </c>
      <c r="F23" s="39">
        <v>6.0900979999999985</v>
      </c>
      <c r="G23" s="39">
        <v>29.065518679090022</v>
      </c>
      <c r="H23" s="39">
        <v>35.155616679090016</v>
      </c>
    </row>
    <row r="24" spans="2:8" x14ac:dyDescent="0.2">
      <c r="B24" s="12">
        <v>39965</v>
      </c>
      <c r="C24" s="31">
        <v>0.12745802358196023</v>
      </c>
      <c r="D24" s="31">
        <v>0.2994131370116131</v>
      </c>
      <c r="E24" s="31">
        <v>0.22097901778968354</v>
      </c>
      <c r="F24" s="38">
        <v>7.3161849999999973</v>
      </c>
      <c r="G24" s="38">
        <v>25.573999334300023</v>
      </c>
      <c r="H24" s="38">
        <v>32.890184334300024</v>
      </c>
    </row>
    <row r="25" spans="2:8" x14ac:dyDescent="0.2">
      <c r="B25" s="9">
        <v>39995</v>
      </c>
      <c r="C25" s="33">
        <v>0.15723101777683901</v>
      </c>
      <c r="D25" s="33">
        <v>0.23236132231749917</v>
      </c>
      <c r="E25" s="33">
        <v>0.19352705492946787</v>
      </c>
      <c r="F25" s="39">
        <v>9.0349349999999973</v>
      </c>
      <c r="G25" s="39">
        <v>21.475919168300003</v>
      </c>
      <c r="H25" s="39">
        <v>30.5108541683</v>
      </c>
    </row>
    <row r="26" spans="2:8" x14ac:dyDescent="0.2">
      <c r="B26" s="12">
        <v>40026</v>
      </c>
      <c r="C26" s="31">
        <v>0.18447158594723545</v>
      </c>
      <c r="D26" s="31">
        <v>0.1785864580638663</v>
      </c>
      <c r="E26" s="31">
        <v>0.17215981928630275</v>
      </c>
      <c r="F26" s="38">
        <v>10.602685000000005</v>
      </c>
      <c r="G26" s="38">
        <v>18.065883096799979</v>
      </c>
      <c r="H26" s="38">
        <v>28.66856809679998</v>
      </c>
    </row>
    <row r="27" spans="2:8" x14ac:dyDescent="0.2">
      <c r="B27" s="9">
        <v>40057</v>
      </c>
      <c r="C27" s="33">
        <v>0.21914291688175358</v>
      </c>
      <c r="D27" s="33">
        <v>0.1299841470037959</v>
      </c>
      <c r="E27" s="33">
        <v>0.1540187550583374</v>
      </c>
      <c r="F27" s="39">
        <v>12.578233000000008</v>
      </c>
      <c r="G27" s="39">
        <v>14.502251574199997</v>
      </c>
      <c r="H27" s="39">
        <v>27.080484574200003</v>
      </c>
    </row>
    <row r="28" spans="2:8" x14ac:dyDescent="0.2">
      <c r="B28" s="12">
        <v>40087</v>
      </c>
      <c r="C28" s="31">
        <v>0.25474606681644962</v>
      </c>
      <c r="D28" s="31">
        <v>8.6526406623947061E-2</v>
      </c>
      <c r="E28" s="31">
        <v>0.13700768052817081</v>
      </c>
      <c r="F28" s="38">
        <v>14.598136999999996</v>
      </c>
      <c r="G28" s="38">
        <v>10.843863495810012</v>
      </c>
      <c r="H28" s="38">
        <v>25.442000495810007</v>
      </c>
    </row>
    <row r="29" spans="2:8" x14ac:dyDescent="0.2">
      <c r="B29" s="9">
        <v>40118</v>
      </c>
      <c r="C29" s="33">
        <v>0.27092686499565044</v>
      </c>
      <c r="D29" s="33">
        <v>6.9474161153219693E-2</v>
      </c>
      <c r="E29" s="33">
        <v>0.13003566051455095</v>
      </c>
      <c r="F29" s="39">
        <v>15.679050000000004</v>
      </c>
      <c r="G29" s="39">
        <v>9.1119861888100022</v>
      </c>
      <c r="H29" s="39">
        <v>24.791036188810004</v>
      </c>
    </row>
    <row r="30" spans="2:8" x14ac:dyDescent="0.2">
      <c r="B30" s="12">
        <v>40148</v>
      </c>
      <c r="C30" s="31">
        <v>0.28057423825793082</v>
      </c>
      <c r="D30" s="31">
        <v>5.7892608292254844E-2</v>
      </c>
      <c r="E30" s="31">
        <v>0.12504891695404008</v>
      </c>
      <c r="F30" s="38">
        <v>16.504170999999996</v>
      </c>
      <c r="G30" s="38">
        <v>7.9592005808500179</v>
      </c>
      <c r="H30" s="38">
        <v>24.463371580850012</v>
      </c>
    </row>
    <row r="31" spans="2:8" x14ac:dyDescent="0.2">
      <c r="B31" s="9">
        <v>40179</v>
      </c>
      <c r="C31" s="33">
        <v>0.29025070171301781</v>
      </c>
      <c r="D31" s="33">
        <v>5.2824728512979036E-2</v>
      </c>
      <c r="E31" s="33">
        <v>0.12455878754080629</v>
      </c>
      <c r="F31" s="39">
        <v>17.218243999999999</v>
      </c>
      <c r="G31" s="39">
        <v>7.3316963543370077</v>
      </c>
      <c r="H31" s="39">
        <v>24.549940354337007</v>
      </c>
    </row>
    <row r="32" spans="2:8" x14ac:dyDescent="0.2">
      <c r="B32" s="12">
        <v>40210</v>
      </c>
      <c r="C32" s="31">
        <v>0.29672880566139281</v>
      </c>
      <c r="D32" s="31">
        <v>4.9468378522196321E-2</v>
      </c>
      <c r="E32" s="31">
        <v>0.12455718122775949</v>
      </c>
      <c r="F32" s="38">
        <v>17.788656000000003</v>
      </c>
      <c r="G32" s="38">
        <v>6.8590062259369917</v>
      </c>
      <c r="H32" s="38">
        <v>24.647662225936994</v>
      </c>
    </row>
    <row r="33" spans="2:8" x14ac:dyDescent="0.2">
      <c r="B33" s="9">
        <v>40238</v>
      </c>
      <c r="C33" s="33">
        <v>0.3044465409864141</v>
      </c>
      <c r="D33" s="33">
        <v>4.8563322499776129E-2</v>
      </c>
      <c r="E33" s="33">
        <v>0.12722046030096679</v>
      </c>
      <c r="F33" s="39">
        <v>18.530876999999993</v>
      </c>
      <c r="G33" s="39">
        <v>6.6632467839370184</v>
      </c>
      <c r="H33" s="39">
        <v>25.194123783937016</v>
      </c>
    </row>
    <row r="34" spans="2:8" x14ac:dyDescent="0.2">
      <c r="B34" s="12">
        <v>40269</v>
      </c>
      <c r="C34" s="31">
        <v>0.30706052072658063</v>
      </c>
      <c r="D34" s="31">
        <v>4.9376674518237351E-2</v>
      </c>
      <c r="E34" s="31">
        <v>0.1298938649170176</v>
      </c>
      <c r="F34" s="38">
        <v>19.032582000000009</v>
      </c>
      <c r="G34" s="38">
        <v>6.7192293805369889</v>
      </c>
      <c r="H34" s="38">
        <v>25.751811380536996</v>
      </c>
    </row>
    <row r="35" spans="2:8" x14ac:dyDescent="0.2">
      <c r="B35" s="9">
        <v>40299</v>
      </c>
      <c r="C35" s="33">
        <v>0.30905838573536704</v>
      </c>
      <c r="D35" s="33">
        <v>5.2191445464732089E-2</v>
      </c>
      <c r="E35" s="33">
        <v>0.13359969198809596</v>
      </c>
      <c r="F35" s="39">
        <v>19.522610000000007</v>
      </c>
      <c r="G35" s="39">
        <v>7.0846448307369716</v>
      </c>
      <c r="H35" s="39">
        <v>26.607254830736981</v>
      </c>
    </row>
    <row r="36" spans="2:8" x14ac:dyDescent="0.2">
      <c r="B36" s="12">
        <v>40330</v>
      </c>
      <c r="C36" s="31">
        <v>0.31005879358361366</v>
      </c>
      <c r="D36" s="31">
        <v>5.44876848489666E-2</v>
      </c>
      <c r="E36" s="31">
        <v>0.13673029641322643</v>
      </c>
      <c r="F36" s="38">
        <v>20.066052000000003</v>
      </c>
      <c r="G36" s="38">
        <v>7.420949495236977</v>
      </c>
      <c r="H36" s="38">
        <v>27.487001495236981</v>
      </c>
    </row>
    <row r="37" spans="2:8" x14ac:dyDescent="0.2">
      <c r="B37" s="9">
        <v>40360</v>
      </c>
      <c r="C37" s="33">
        <v>0.30617415888642707</v>
      </c>
      <c r="D37" s="33">
        <v>5.6598581451923646E-2</v>
      </c>
      <c r="E37" s="33">
        <v>0.1379622646710652</v>
      </c>
      <c r="F37" s="39">
        <v>20.359888999999995</v>
      </c>
      <c r="G37" s="39">
        <v>7.8113092662370196</v>
      </c>
      <c r="H37" s="39">
        <v>28.171198266237017</v>
      </c>
    </row>
    <row r="38" spans="2:8" x14ac:dyDescent="0.2">
      <c r="B38" s="12">
        <v>40391</v>
      </c>
      <c r="C38" s="31">
        <v>0.30542003585734268</v>
      </c>
      <c r="D38" s="31">
        <v>5.7700173164368707E-2</v>
      </c>
      <c r="E38" s="31">
        <v>0.1391512671113011</v>
      </c>
      <c r="F38" s="38">
        <v>20.792587999999988</v>
      </c>
      <c r="G38" s="38">
        <v>8.0488797676370325</v>
      </c>
      <c r="H38" s="38">
        <v>28.841467767637024</v>
      </c>
    </row>
    <row r="39" spans="2:8" x14ac:dyDescent="0.2">
      <c r="B39" s="9">
        <v>40422</v>
      </c>
      <c r="C39" s="33">
        <v>0.29880825653159526</v>
      </c>
      <c r="D39" s="33">
        <v>5.8184196000216293E-2</v>
      </c>
      <c r="E39" s="33">
        <v>0.13789571377218279</v>
      </c>
      <c r="F39" s="39">
        <v>20.909296000000001</v>
      </c>
      <c r="G39" s="39">
        <v>8.2589904568369974</v>
      </c>
      <c r="H39" s="39">
        <v>29.168286456836999</v>
      </c>
    </row>
    <row r="40" spans="2:8" x14ac:dyDescent="0.2">
      <c r="B40" s="12">
        <v>40452</v>
      </c>
      <c r="C40" s="31">
        <v>0.29357646137776183</v>
      </c>
      <c r="D40" s="31">
        <v>5.7883582941464562E-2</v>
      </c>
      <c r="E40" s="31">
        <v>0.13684578161161598</v>
      </c>
      <c r="F40" s="38">
        <v>21.108969000000013</v>
      </c>
      <c r="G40" s="38">
        <v>8.2896932872269975</v>
      </c>
      <c r="H40" s="38">
        <v>29.398662287227012</v>
      </c>
    </row>
    <row r="41" spans="2:8" x14ac:dyDescent="0.2">
      <c r="B41" s="9">
        <v>40483</v>
      </c>
      <c r="C41" s="33">
        <v>0.29301863044824916</v>
      </c>
      <c r="D41" s="33">
        <v>5.6759469519777506E-2</v>
      </c>
      <c r="E41" s="33">
        <v>0.13673998589345371</v>
      </c>
      <c r="F41" s="39">
        <v>21.551795999999989</v>
      </c>
      <c r="G41" s="39">
        <v>8.1752451372269892</v>
      </c>
      <c r="H41" s="39">
        <v>29.727041137226976</v>
      </c>
    </row>
    <row r="42" spans="2:8" x14ac:dyDescent="0.2">
      <c r="B42" s="12">
        <v>40513</v>
      </c>
      <c r="C42" s="31">
        <v>0.29516674512016317</v>
      </c>
      <c r="D42" s="31">
        <v>5.6605405959271549E-2</v>
      </c>
      <c r="E42" s="31">
        <v>0.13774740320274481</v>
      </c>
      <c r="F42" s="38">
        <v>22.234026000000014</v>
      </c>
      <c r="G42" s="38">
        <v>8.268936596026963</v>
      </c>
      <c r="H42" s="38">
        <v>30.502962596026975</v>
      </c>
    </row>
    <row r="43" spans="2:8" x14ac:dyDescent="0.2">
      <c r="B43" s="9">
        <v>40544</v>
      </c>
      <c r="C43" s="33">
        <v>0.29416197362181484</v>
      </c>
      <c r="D43" s="33">
        <v>5.431177170353485E-2</v>
      </c>
      <c r="E43" s="33">
        <v>0.1361551194051811</v>
      </c>
      <c r="F43" s="39">
        <v>22.515221000000004</v>
      </c>
      <c r="G43" s="39">
        <v>7.9892675909399902</v>
      </c>
      <c r="H43" s="39">
        <v>30.504488590939996</v>
      </c>
    </row>
    <row r="44" spans="2:8" x14ac:dyDescent="0.2">
      <c r="B44" s="12">
        <v>40575</v>
      </c>
      <c r="C44" s="31">
        <v>0.29116973002382962</v>
      </c>
      <c r="D44" s="31">
        <v>5.2286493348241869E-2</v>
      </c>
      <c r="E44" s="31">
        <v>0.13419160988732193</v>
      </c>
      <c r="F44" s="38">
        <v>22.634911999999996</v>
      </c>
      <c r="G44" s="38">
        <v>7.7390234652399812</v>
      </c>
      <c r="H44" s="38">
        <v>30.373935465239978</v>
      </c>
    </row>
    <row r="45" spans="2:8" x14ac:dyDescent="0.2">
      <c r="B45" s="9">
        <v>40603</v>
      </c>
      <c r="C45" s="33">
        <v>0.29091268223846911</v>
      </c>
      <c r="D45" s="33">
        <v>5.0324064254393397E-2</v>
      </c>
      <c r="E45" s="33">
        <v>0.13316675754318164</v>
      </c>
      <c r="F45" s="39">
        <v>23.097973</v>
      </c>
      <c r="G45" s="39">
        <v>7.5514441394400276</v>
      </c>
      <c r="H45" s="39">
        <v>30.649417139440025</v>
      </c>
    </row>
    <row r="46" spans="2:8" x14ac:dyDescent="0.2">
      <c r="B46" s="12">
        <v>40634</v>
      </c>
      <c r="C46" s="31">
        <v>0.29136521908630497</v>
      </c>
      <c r="D46" s="31">
        <v>4.7654601833035493E-2</v>
      </c>
      <c r="E46" s="31">
        <v>0.13190481635701645</v>
      </c>
      <c r="F46" s="38">
        <v>23.605169999999998</v>
      </c>
      <c r="G46" s="38">
        <v>7.2521782608400134</v>
      </c>
      <c r="H46" s="38">
        <v>30.857348260840016</v>
      </c>
    </row>
    <row r="47" spans="2:8" x14ac:dyDescent="0.2">
      <c r="B47" s="9">
        <v>40664</v>
      </c>
      <c r="C47" s="33">
        <v>0.29043570613467939</v>
      </c>
      <c r="D47" s="33">
        <v>4.4433917440987569E-2</v>
      </c>
      <c r="E47" s="33">
        <v>0.12988926708340376</v>
      </c>
      <c r="F47" s="39">
        <v>24.016314999999988</v>
      </c>
      <c r="G47" s="39">
        <v>6.8822039979400333</v>
      </c>
      <c r="H47" s="39">
        <v>30.898518997940023</v>
      </c>
    </row>
    <row r="48" spans="2:8" x14ac:dyDescent="0.2">
      <c r="B48" s="12">
        <v>40695</v>
      </c>
      <c r="C48" s="31">
        <v>0.28369139144888256</v>
      </c>
      <c r="D48" s="31">
        <v>4.1379713782009997E-2</v>
      </c>
      <c r="E48" s="31">
        <v>0.12610465314681374</v>
      </c>
      <c r="F48" s="38">
        <v>24.052201</v>
      </c>
      <c r="G48" s="38">
        <v>6.5333113656399817</v>
      </c>
      <c r="H48" s="38">
        <v>30.585512365639989</v>
      </c>
    </row>
    <row r="49" spans="2:8" x14ac:dyDescent="0.2">
      <c r="B49" s="9">
        <v>40725</v>
      </c>
      <c r="C49" s="33">
        <v>0.27667054500579447</v>
      </c>
      <c r="D49" s="33">
        <v>3.833898116675849E-2</v>
      </c>
      <c r="E49" s="33">
        <v>0.12250685279572093</v>
      </c>
      <c r="F49" s="39">
        <v>24.030947000000001</v>
      </c>
      <c r="G49" s="39">
        <v>6.1008076664399615</v>
      </c>
      <c r="H49" s="39">
        <v>30.131754666439964</v>
      </c>
    </row>
    <row r="50" spans="2:8" x14ac:dyDescent="0.2">
      <c r="B50" s="12">
        <v>40756</v>
      </c>
      <c r="C50" s="31">
        <v>0.26649527791056671</v>
      </c>
      <c r="D50" s="31">
        <v>3.1170587289143015E-2</v>
      </c>
      <c r="E50" s="31">
        <v>0.1145671480533057</v>
      </c>
      <c r="F50" s="38">
        <v>23.683769000000002</v>
      </c>
      <c r="G50" s="38">
        <v>4.9812216729399879</v>
      </c>
      <c r="H50" s="38">
        <v>28.664990672939989</v>
      </c>
    </row>
    <row r="51" spans="2:8" x14ac:dyDescent="0.2">
      <c r="B51" s="9">
        <v>40787</v>
      </c>
      <c r="C51" s="33">
        <v>0.26353009298813745</v>
      </c>
      <c r="D51" s="33">
        <v>2.8457488243402995E-2</v>
      </c>
      <c r="E51" s="33">
        <v>0.11214200978877953</v>
      </c>
      <c r="F51" s="39">
        <v>23.950913</v>
      </c>
      <c r="G51" s="39">
        <v>4.6308851485399938</v>
      </c>
      <c r="H51" s="39">
        <v>28.581798148539999</v>
      </c>
    </row>
    <row r="52" spans="2:8" x14ac:dyDescent="0.2">
      <c r="B52" s="12">
        <v>40817</v>
      </c>
      <c r="C52" s="31">
        <v>0.25445493364296579</v>
      </c>
      <c r="D52" s="31">
        <v>2.6265786898420185E-2</v>
      </c>
      <c r="E52" s="31">
        <v>0.10778724161213971</v>
      </c>
      <c r="F52" s="38">
        <v>23.667303</v>
      </c>
      <c r="G52" s="38">
        <v>4.3661733785399903</v>
      </c>
      <c r="H52" s="38">
        <v>28.033476378539987</v>
      </c>
    </row>
    <row r="53" spans="2:8" x14ac:dyDescent="0.2">
      <c r="B53" s="9">
        <v>40848</v>
      </c>
      <c r="C53" s="33">
        <v>0.24168372777746661</v>
      </c>
      <c r="D53" s="33">
        <v>2.5851432432284938E-2</v>
      </c>
      <c r="E53" s="33">
        <v>0.10325572888184831</v>
      </c>
      <c r="F53" s="39">
        <v>22.984784000000001</v>
      </c>
      <c r="G53" s="39">
        <v>4.3859886362400342</v>
      </c>
      <c r="H53" s="39">
        <v>27.37077263624003</v>
      </c>
    </row>
    <row r="54" spans="2:8" x14ac:dyDescent="0.2">
      <c r="B54" s="12">
        <v>40878</v>
      </c>
      <c r="C54" s="31">
        <v>0.2276679372423176</v>
      </c>
      <c r="D54" s="31">
        <v>2.2456597411312007E-2</v>
      </c>
      <c r="E54" s="31">
        <v>9.6440944258450179E-2</v>
      </c>
      <c r="F54" s="38">
        <v>22.211517999999998</v>
      </c>
      <c r="G54" s="38">
        <v>3.8710840564000244</v>
      </c>
      <c r="H54" s="38">
        <v>26.082602056400017</v>
      </c>
    </row>
    <row r="55" spans="2:8" x14ac:dyDescent="0.2">
      <c r="B55" s="9">
        <v>40909</v>
      </c>
      <c r="C55" s="33">
        <v>0.22062269030219905</v>
      </c>
      <c r="D55" s="33">
        <v>2.1956049766432839E-2</v>
      </c>
      <c r="E55" s="33">
        <v>9.3869027347994516E-2</v>
      </c>
      <c r="F55" s="39">
        <v>21.853876999999994</v>
      </c>
      <c r="G55" s="39">
        <v>3.8015398614000286</v>
      </c>
      <c r="H55" s="39">
        <v>25.65541686140002</v>
      </c>
    </row>
    <row r="56" spans="2:8" x14ac:dyDescent="0.2">
      <c r="B56" s="12">
        <v>40940</v>
      </c>
      <c r="C56" s="31">
        <v>0.2157862869844196</v>
      </c>
      <c r="D56" s="31">
        <v>2.0634425576409487E-2</v>
      </c>
      <c r="E56" s="31">
        <v>9.1461000988811048E-2</v>
      </c>
      <c r="F56" s="38">
        <v>21.659067999999998</v>
      </c>
      <c r="G56" s="38">
        <v>3.5829232561000426</v>
      </c>
      <c r="H56" s="38">
        <v>25.241991256100043</v>
      </c>
    </row>
    <row r="57" spans="2:8" x14ac:dyDescent="0.2">
      <c r="B57" s="9">
        <v>40969</v>
      </c>
      <c r="C57" s="33">
        <v>0.2072238234999273</v>
      </c>
      <c r="D57" s="33">
        <v>1.6395885899924245E-2</v>
      </c>
      <c r="E57" s="33">
        <v>8.6046122508587564E-2</v>
      </c>
      <c r="F57" s="39">
        <v>21.239670000000014</v>
      </c>
      <c r="G57" s="39">
        <v>2.8732155543999451</v>
      </c>
      <c r="H57" s="39">
        <v>24.112885554399959</v>
      </c>
    </row>
    <row r="58" spans="2:8" x14ac:dyDescent="0.2">
      <c r="B58" s="12">
        <v>41000</v>
      </c>
      <c r="C58" s="31">
        <v>0.19912307399646689</v>
      </c>
      <c r="D58" s="31">
        <v>1.174812293322014E-2</v>
      </c>
      <c r="E58" s="31">
        <v>8.0466430893299856E-2</v>
      </c>
      <c r="F58" s="38">
        <v>20.832437999999996</v>
      </c>
      <c r="G58" s="38">
        <v>2.0709900417100138</v>
      </c>
      <c r="H58" s="38">
        <v>22.903428041710011</v>
      </c>
    </row>
    <row r="59" spans="2:8" x14ac:dyDescent="0.2">
      <c r="B59" s="9">
        <v>41030</v>
      </c>
      <c r="C59" s="33">
        <v>0.19297535586175529</v>
      </c>
      <c r="D59" s="33">
        <v>6.6353067213458239E-3</v>
      </c>
      <c r="E59" s="33">
        <v>7.5198237006784296E-2</v>
      </c>
      <c r="F59" s="39">
        <v>20.591813000000009</v>
      </c>
      <c r="G59" s="39">
        <v>1.1956692365099957</v>
      </c>
      <c r="H59" s="39">
        <v>21.787482236510009</v>
      </c>
    </row>
    <row r="60" spans="2:8" x14ac:dyDescent="0.2">
      <c r="B60" s="12">
        <v>41061</v>
      </c>
      <c r="C60" s="31">
        <v>0.19076679241736705</v>
      </c>
      <c r="D60" s="31">
        <v>1.1230049980581747E-4</v>
      </c>
      <c r="E60" s="31">
        <v>7.0418564413342821E-2</v>
      </c>
      <c r="F60" s="38">
        <v>20.762137999999993</v>
      </c>
      <c r="G60" s="38">
        <v>2.1998173810033224E-2</v>
      </c>
      <c r="H60" s="38">
        <v>20.784136173810023</v>
      </c>
    </row>
    <row r="61" spans="2:8" x14ac:dyDescent="0.2">
      <c r="B61" s="9">
        <v>41091</v>
      </c>
      <c r="C61" s="33">
        <v>0.18797521014202978</v>
      </c>
      <c r="D61" s="33">
        <v>-6.2646211137108443E-3</v>
      </c>
      <c r="E61" s="33">
        <v>6.5783980161214783E-2</v>
      </c>
      <c r="F61" s="39">
        <v>20.844303000000014</v>
      </c>
      <c r="G61" s="39">
        <v>-1.1377927849899652</v>
      </c>
      <c r="H61" s="39">
        <v>19.706510215010049</v>
      </c>
    </row>
    <row r="62" spans="2:8" x14ac:dyDescent="0.2">
      <c r="B62" s="12">
        <v>41122</v>
      </c>
      <c r="C62" s="31">
        <v>0.18857812660352136</v>
      </c>
      <c r="D62" s="31">
        <v>-8.2788761903407337E-3</v>
      </c>
      <c r="E62" s="31">
        <v>6.5615626419059048E-2</v>
      </c>
      <c r="F62" s="38">
        <v>21.225414999999995</v>
      </c>
      <c r="G62" s="38">
        <v>-1.494396790090007</v>
      </c>
      <c r="H62" s="38">
        <v>19.731018209909987</v>
      </c>
    </row>
    <row r="63" spans="2:8" x14ac:dyDescent="0.2">
      <c r="B63" s="9">
        <v>41153</v>
      </c>
      <c r="C63" s="33">
        <v>0.18199877479015925</v>
      </c>
      <c r="D63" s="33">
        <v>-1.4703212345750338E-2</v>
      </c>
      <c r="E63" s="33">
        <v>5.9980395474855674E-2</v>
      </c>
      <c r="F63" s="39">
        <v>20.899981999999991</v>
      </c>
      <c r="G63" s="39">
        <v>-2.6928002026900231</v>
      </c>
      <c r="H63" s="39">
        <v>18.207181797309968</v>
      </c>
    </row>
    <row r="64" spans="2:8" x14ac:dyDescent="0.2">
      <c r="B64" s="12">
        <v>41183</v>
      </c>
      <c r="C64" s="31">
        <v>0.18209197245058584</v>
      </c>
      <c r="D64" s="31">
        <v>-2.1263718749076954E-2</v>
      </c>
      <c r="E64" s="31">
        <v>5.6904876679316541E-2</v>
      </c>
      <c r="F64" s="38">
        <v>21.246321999999985</v>
      </c>
      <c r="G64" s="38">
        <v>-3.9087064289899667</v>
      </c>
      <c r="H64" s="38">
        <v>17.337615571010023</v>
      </c>
    </row>
    <row r="65" spans="2:8" x14ac:dyDescent="0.2">
      <c r="B65" s="9">
        <v>41214</v>
      </c>
      <c r="C65" s="33">
        <v>0.18391447983737441</v>
      </c>
      <c r="D65" s="33">
        <v>-2.7479958354102219E-2</v>
      </c>
      <c r="E65" s="33">
        <v>5.4416641561549906E-2</v>
      </c>
      <c r="F65" s="39">
        <v>21.718005000000019</v>
      </c>
      <c r="G65" s="39">
        <v>-5.0703005019900553</v>
      </c>
      <c r="H65" s="39">
        <v>16.647704498009965</v>
      </c>
    </row>
    <row r="66" spans="2:8" x14ac:dyDescent="0.2">
      <c r="B66" s="12">
        <v>41244</v>
      </c>
      <c r="C66" s="31">
        <v>0.1815920152519761</v>
      </c>
      <c r="D66" s="31">
        <v>-3.2785550640874517E-2</v>
      </c>
      <c r="E66" s="31">
        <v>5.1256216283433575E-2</v>
      </c>
      <c r="F66" s="38">
        <v>21.749738000000011</v>
      </c>
      <c r="G66" s="38">
        <v>-6.0562468989900324</v>
      </c>
      <c r="H66" s="38">
        <v>15.693491101009981</v>
      </c>
    </row>
    <row r="67" spans="2:8" x14ac:dyDescent="0.2">
      <c r="B67" s="9">
        <v>41275</v>
      </c>
      <c r="C67" s="33">
        <v>0.18374880532363291</v>
      </c>
      <c r="D67" s="33">
        <v>-3.7891016172611258E-2</v>
      </c>
      <c r="E67" s="33">
        <v>4.968858239805396E-2</v>
      </c>
      <c r="F67" s="39">
        <v>22.216941999999996</v>
      </c>
      <c r="G67" s="39">
        <v>-6.9877410291200297</v>
      </c>
      <c r="H67" s="39">
        <v>15.229200970879967</v>
      </c>
    </row>
    <row r="68" spans="2:8" x14ac:dyDescent="0.2">
      <c r="B68" s="12">
        <v>41306</v>
      </c>
      <c r="C68" s="31">
        <v>0.18356535324251988</v>
      </c>
      <c r="D68" s="31">
        <v>-4.1616653642360557E-2</v>
      </c>
      <c r="E68" s="31">
        <v>4.7971786261043148E-2</v>
      </c>
      <c r="F68" s="38">
        <v>22.400818000000015</v>
      </c>
      <c r="G68" s="38">
        <v>-7.6597430419900494</v>
      </c>
      <c r="H68" s="38">
        <v>14.741074958009964</v>
      </c>
    </row>
    <row r="69" spans="2:8" x14ac:dyDescent="0.2">
      <c r="B69" s="9">
        <v>41334</v>
      </c>
      <c r="C69" s="33">
        <v>0.17961242385953424</v>
      </c>
      <c r="D69" s="33">
        <v>-4.436227691888095E-2</v>
      </c>
      <c r="E69" s="33">
        <v>4.5587655239743619E-2</v>
      </c>
      <c r="F69" s="39">
        <v>22.224513000000005</v>
      </c>
      <c r="G69" s="39">
        <v>-8.1471269496899659</v>
      </c>
      <c r="H69" s="39">
        <v>14.077386050310039</v>
      </c>
    </row>
    <row r="70" spans="2:8" x14ac:dyDescent="0.2">
      <c r="B70" s="12">
        <v>41365</v>
      </c>
      <c r="C70" s="31">
        <v>0.17818744293097888</v>
      </c>
      <c r="D70" s="31">
        <v>-4.6430505827408264E-2</v>
      </c>
      <c r="E70" s="31">
        <v>4.4684355038556056E-2</v>
      </c>
      <c r="F70" s="38">
        <v>22.354212000000015</v>
      </c>
      <c r="G70" s="38">
        <v>-8.5018677610000548</v>
      </c>
      <c r="H70" s="38">
        <v>13.852344238999962</v>
      </c>
    </row>
    <row r="71" spans="2:8" x14ac:dyDescent="0.2">
      <c r="B71" s="9">
        <v>41395</v>
      </c>
      <c r="C71" s="33">
        <v>0.17592698656868411</v>
      </c>
      <c r="D71" s="33">
        <v>-4.8643722820337909E-2</v>
      </c>
      <c r="E71" s="33">
        <v>4.3480310424065305E-2</v>
      </c>
      <c r="F71" s="39">
        <v>22.395289000000005</v>
      </c>
      <c r="G71" s="39">
        <v>-8.8691759203999965</v>
      </c>
      <c r="H71" s="39">
        <v>13.526113079600007</v>
      </c>
    </row>
    <row r="72" spans="2:8" x14ac:dyDescent="0.2">
      <c r="B72" s="12">
        <v>41426</v>
      </c>
      <c r="C72" s="31">
        <v>0.17094575345259666</v>
      </c>
      <c r="D72" s="31">
        <v>-5.0082279438336985E-2</v>
      </c>
      <c r="E72" s="31">
        <v>4.1963213277128597E-2</v>
      </c>
      <c r="F72" s="38">
        <v>22.154111000000018</v>
      </c>
      <c r="G72" s="38">
        <v>-9.0815015954000433</v>
      </c>
      <c r="H72" s="38">
        <v>13.072609404599977</v>
      </c>
    </row>
    <row r="73" spans="2:8" x14ac:dyDescent="0.2">
      <c r="B73" s="9">
        <v>41456</v>
      </c>
      <c r="C73" s="33">
        <v>0.1700558927290412</v>
      </c>
      <c r="D73" s="33">
        <v>-5.1470631767592923E-2</v>
      </c>
      <c r="E73" s="33">
        <v>4.1871128839997107E-2</v>
      </c>
      <c r="F73" s="39">
        <v>22.401951999999991</v>
      </c>
      <c r="G73" s="39">
        <v>-9.3036503854000188</v>
      </c>
      <c r="H73" s="39">
        <v>13.09830161459997</v>
      </c>
    </row>
    <row r="74" spans="2:8" x14ac:dyDescent="0.2">
      <c r="B74" s="12">
        <v>41487</v>
      </c>
      <c r="C74" s="31">
        <v>0.16799283715894009</v>
      </c>
      <c r="D74" s="31">
        <v>-5.2105647875934302E-2</v>
      </c>
      <c r="E74" s="31">
        <v>4.1615643553982284E-2</v>
      </c>
      <c r="F74" s="38">
        <v>22.474155</v>
      </c>
      <c r="G74" s="38">
        <v>-9.3908467306299794</v>
      </c>
      <c r="H74" s="38">
        <v>13.08330826937002</v>
      </c>
    </row>
    <row r="75" spans="2:8" x14ac:dyDescent="0.2">
      <c r="B75" s="9">
        <v>41518</v>
      </c>
      <c r="C75" s="33">
        <v>0.16896505160564801</v>
      </c>
      <c r="D75" s="33">
        <v>-5.3317461262034294E-2</v>
      </c>
      <c r="E75" s="33">
        <v>4.2319480637744045E-2</v>
      </c>
      <c r="F75" s="39">
        <v>22.934610000000013</v>
      </c>
      <c r="G75" s="39">
        <v>-9.5760002516299689</v>
      </c>
      <c r="H75" s="39">
        <v>13.358609748370046</v>
      </c>
    </row>
    <row r="76" spans="2:8" x14ac:dyDescent="0.2">
      <c r="B76" s="12">
        <v>41548</v>
      </c>
      <c r="C76" s="31">
        <v>0.16875259633121087</v>
      </c>
      <c r="D76" s="31">
        <v>-5.3686281234903488E-2</v>
      </c>
      <c r="E76" s="31">
        <v>4.3064387893336997E-2</v>
      </c>
      <c r="F76" s="38">
        <v>23.275268000000011</v>
      </c>
      <c r="G76" s="38">
        <v>-9.6103687753300431</v>
      </c>
      <c r="H76" s="38">
        <v>13.664899224669968</v>
      </c>
    </row>
    <row r="77" spans="2:8" x14ac:dyDescent="0.2">
      <c r="B77" s="9">
        <v>41579</v>
      </c>
      <c r="C77" s="33">
        <v>0.16753013038983866</v>
      </c>
      <c r="D77" s="33">
        <v>-5.4243841562601647E-2</v>
      </c>
      <c r="E77" s="33">
        <v>4.3213287552611668E-2</v>
      </c>
      <c r="F77" s="39">
        <v>23.421637999999977</v>
      </c>
      <c r="G77" s="39">
        <v>-9.6643898803299422</v>
      </c>
      <c r="H77" s="39">
        <v>13.757248119670036</v>
      </c>
    </row>
    <row r="78" spans="2:8" x14ac:dyDescent="0.2">
      <c r="B78" s="12">
        <v>41609</v>
      </c>
      <c r="C78" s="31">
        <v>0.16880119034822805</v>
      </c>
      <c r="D78" s="31">
        <v>-5.4899101305713183E-2</v>
      </c>
      <c r="E78" s="31">
        <v>4.4314359636594913E-2</v>
      </c>
      <c r="F78" s="38">
        <v>23.889129999999977</v>
      </c>
      <c r="G78" s="38">
        <v>-9.7395717563299389</v>
      </c>
      <c r="H78" s="38">
        <v>14.149558243670038</v>
      </c>
    </row>
    <row r="79" spans="2:8" x14ac:dyDescent="0.2">
      <c r="B79" s="9">
        <v>41640</v>
      </c>
      <c r="C79" s="33">
        <v>0.16859152663086507</v>
      </c>
      <c r="D79" s="33">
        <v>-5.507971341881901E-2</v>
      </c>
      <c r="E79" s="33">
        <v>4.5009752471013798E-2</v>
      </c>
      <c r="F79" s="39">
        <v>24.129874000000012</v>
      </c>
      <c r="G79" s="39">
        <v>-9.7250898533000019</v>
      </c>
      <c r="H79" s="39">
        <v>14.404784146700008</v>
      </c>
    </row>
    <row r="80" spans="2:8" x14ac:dyDescent="0.2">
      <c r="B80" s="12">
        <v>41671</v>
      </c>
      <c r="C80" s="31">
        <v>0.16887654889743442</v>
      </c>
      <c r="D80" s="31">
        <v>-5.5574345808203418E-2</v>
      </c>
      <c r="E80" s="31">
        <v>4.5534175440795188E-2</v>
      </c>
      <c r="F80" s="38">
        <v>24.39128899999999</v>
      </c>
      <c r="G80" s="38">
        <v>-9.7861273154299813</v>
      </c>
      <c r="H80" s="38">
        <v>14.605161684570009</v>
      </c>
    </row>
    <row r="81" spans="2:8" x14ac:dyDescent="0.2">
      <c r="B81" s="9">
        <v>41699</v>
      </c>
      <c r="C81" s="33">
        <v>0.16838436475720009</v>
      </c>
      <c r="D81" s="33">
        <v>-5.6645047162067197E-2</v>
      </c>
      <c r="E81" s="33">
        <v>4.5540880892058988E-2</v>
      </c>
      <c r="F81" s="39">
        <v>24.577458999999973</v>
      </c>
      <c r="G81" s="39">
        <v>-9.9332068174219916</v>
      </c>
      <c r="H81" s="39">
        <v>14.644252182577983</v>
      </c>
    </row>
    <row r="82" spans="2:8" x14ac:dyDescent="0.2">
      <c r="B82" s="12">
        <v>41730</v>
      </c>
      <c r="C82" s="31">
        <v>0.16817742155604432</v>
      </c>
      <c r="D82" s="31">
        <v>-5.692314271830301E-2</v>
      </c>
      <c r="E82" s="31">
        <v>4.6281850713786099E-2</v>
      </c>
      <c r="F82" s="38">
        <v>24.857894999999989</v>
      </c>
      <c r="G82" s="38">
        <v>-9.931190072121943</v>
      </c>
      <c r="H82" s="38">
        <v>14.926704927878047</v>
      </c>
    </row>
    <row r="83" spans="2:8" x14ac:dyDescent="0.2">
      <c r="B83" s="9">
        <v>41760</v>
      </c>
      <c r="C83" s="33">
        <v>0.16685281411201491</v>
      </c>
      <c r="D83" s="33">
        <v>-5.5908143912144714E-2</v>
      </c>
      <c r="E83" s="33">
        <v>4.7114494636316229E-2</v>
      </c>
      <c r="F83" s="39">
        <v>24.976875</v>
      </c>
      <c r="G83" s="39">
        <v>-9.7210996243220418</v>
      </c>
      <c r="H83" s="39">
        <v>15.25577537567796</v>
      </c>
    </row>
    <row r="84" spans="2:8" x14ac:dyDescent="0.2">
      <c r="B84" s="12">
        <v>41791</v>
      </c>
      <c r="C84" s="31">
        <v>0.16589323956806523</v>
      </c>
      <c r="D84" s="31">
        <v>-5.715987056629146E-2</v>
      </c>
      <c r="E84" s="31">
        <v>4.7102042115090947E-2</v>
      </c>
      <c r="F84" s="38">
        <v>25.174535999999993</v>
      </c>
      <c r="G84" s="38">
        <v>-9.8766434418219671</v>
      </c>
      <c r="H84" s="38">
        <v>15.297892558178026</v>
      </c>
    </row>
    <row r="85" spans="2:8" x14ac:dyDescent="0.2">
      <c r="B85" s="9">
        <v>41821</v>
      </c>
      <c r="C85" s="33">
        <v>0.1625937444677088</v>
      </c>
      <c r="D85" s="33">
        <v>-5.795629006321823E-2</v>
      </c>
      <c r="E85" s="33">
        <v>4.6399637298987884E-2</v>
      </c>
      <c r="F85" s="39">
        <v>25.061358999999996</v>
      </c>
      <c r="G85" s="39">
        <v>-9.9428245663420078</v>
      </c>
      <c r="H85" s="39">
        <v>15.11853443365799</v>
      </c>
    </row>
    <row r="86" spans="2:8" x14ac:dyDescent="0.2">
      <c r="B86" s="12">
        <v>41852</v>
      </c>
      <c r="C86" s="31">
        <v>0.15864191151989893</v>
      </c>
      <c r="D86" s="31">
        <v>-5.831278784844629E-2</v>
      </c>
      <c r="E86" s="31">
        <v>4.5367847430357156E-2</v>
      </c>
      <c r="F86" s="38">
        <v>24.788527000000002</v>
      </c>
      <c r="G86" s="38">
        <v>-9.9516783181119894</v>
      </c>
      <c r="H86" s="38">
        <v>14.836848681888013</v>
      </c>
    </row>
    <row r="87" spans="2:8" x14ac:dyDescent="0.2">
      <c r="B87" s="9">
        <v>41883</v>
      </c>
      <c r="C87" s="33">
        <v>0.1546766706646181</v>
      </c>
      <c r="D87" s="33">
        <v>-5.8660479630536111E-2</v>
      </c>
      <c r="E87" s="33">
        <v>4.4356729087472013E-2</v>
      </c>
      <c r="F87" s="39">
        <v>24.542614</v>
      </c>
      <c r="G87" s="39">
        <v>-9.9666177431120015</v>
      </c>
      <c r="H87" s="39">
        <v>14.575996256888001</v>
      </c>
    </row>
    <row r="88" spans="2:8" x14ac:dyDescent="0.2">
      <c r="B88" s="12">
        <v>41913</v>
      </c>
      <c r="C88" s="31">
        <v>0.15024576822452218</v>
      </c>
      <c r="D88" s="31">
        <v>-5.8888008712220663E-2</v>
      </c>
      <c r="E88" s="31">
        <v>4.319588212845793E-2</v>
      </c>
      <c r="F88" s="38">
        <v>24.219717000000003</v>
      </c>
      <c r="G88" s="38">
        <v>-9.9549943610119715</v>
      </c>
      <c r="H88" s="38">
        <v>14.264722638988033</v>
      </c>
    </row>
    <row r="89" spans="2:8" x14ac:dyDescent="0.2">
      <c r="B89" s="9">
        <v>41944</v>
      </c>
      <c r="C89" s="33">
        <v>0.14583289580403425</v>
      </c>
      <c r="D89" s="33">
        <v>-6.0264756752164805E-2</v>
      </c>
      <c r="E89" s="33">
        <v>4.1119471018691511E-2</v>
      </c>
      <c r="F89" s="39">
        <v>23.803890000000013</v>
      </c>
      <c r="G89" s="39">
        <v>-10.162966359312055</v>
      </c>
      <c r="H89" s="39">
        <v>13.640923640687959</v>
      </c>
    </row>
    <row r="90" spans="2:8" x14ac:dyDescent="0.2">
      <c r="B90" s="12">
        <v>41974</v>
      </c>
      <c r="C90" s="31">
        <v>0.14120035271568399</v>
      </c>
      <c r="D90" s="31">
        <v>-6.1486139297884934E-2</v>
      </c>
      <c r="E90" s="31">
        <v>3.9087123552204117E-2</v>
      </c>
      <c r="F90" s="38">
        <v>23.356150000000024</v>
      </c>
      <c r="G90" s="38">
        <v>-10.331150462312007</v>
      </c>
      <c r="H90" s="38">
        <v>13.024999537688016</v>
      </c>
    </row>
    <row r="91" spans="2:8" x14ac:dyDescent="0.2">
      <c r="B91" s="9">
        <v>42005</v>
      </c>
      <c r="C91" s="33">
        <v>0.13659706822105711</v>
      </c>
      <c r="D91" s="33">
        <v>-6.0469723845932855E-2</v>
      </c>
      <c r="E91" s="33">
        <v>3.7964762517773476E-2</v>
      </c>
      <c r="F91" s="39">
        <v>22.846696999999985</v>
      </c>
      <c r="G91" s="39">
        <v>-10.140645582211993</v>
      </c>
      <c r="H91" s="39">
        <v>12.706051417787991</v>
      </c>
    </row>
    <row r="92" spans="2:8" x14ac:dyDescent="0.2">
      <c r="B92" s="12">
        <v>42036</v>
      </c>
      <c r="C92" s="31">
        <v>0.1341901920218096</v>
      </c>
      <c r="D92" s="31">
        <v>-6.1064944216299377E-2</v>
      </c>
      <c r="E92" s="31">
        <v>3.6761829445410399E-2</v>
      </c>
      <c r="F92" s="38">
        <v>22.654517999999982</v>
      </c>
      <c r="G92" s="38">
        <v>-10.301687436211942</v>
      </c>
      <c r="H92" s="38">
        <v>12.352830563788041</v>
      </c>
    </row>
    <row r="93" spans="2:8" x14ac:dyDescent="0.2">
      <c r="B93" s="9">
        <v>42064</v>
      </c>
      <c r="C93" s="33">
        <v>0.13418537298071964</v>
      </c>
      <c r="D93" s="33">
        <v>-6.1335708130015876E-2</v>
      </c>
      <c r="E93" s="33">
        <v>3.6951927171250398E-2</v>
      </c>
      <c r="F93" s="39">
        <v>22.883694000000016</v>
      </c>
      <c r="G93" s="39">
        <v>-10.390796322310033</v>
      </c>
      <c r="H93" s="39">
        <v>12.492897677689985</v>
      </c>
    </row>
    <row r="94" spans="2:8" x14ac:dyDescent="0.2">
      <c r="B94" s="12">
        <v>42095</v>
      </c>
      <c r="C94" s="31">
        <v>0.13134496691663156</v>
      </c>
      <c r="D94" s="31">
        <v>-6.2331883432818258E-2</v>
      </c>
      <c r="E94" s="31">
        <v>3.5420314096795469E-2</v>
      </c>
      <c r="F94" s="38">
        <v>22.678739</v>
      </c>
      <c r="G94" s="38">
        <v>-10.610143895610003</v>
      </c>
      <c r="H94" s="38">
        <v>12.068595104389999</v>
      </c>
    </row>
    <row r="95" spans="2:8" x14ac:dyDescent="0.2">
      <c r="B95" s="9">
        <v>42125</v>
      </c>
      <c r="C95" s="33">
        <v>0.1286713506667343</v>
      </c>
      <c r="D95" s="33">
        <v>-6.4325378045515524E-2</v>
      </c>
      <c r="E95" s="33">
        <v>3.3494065364039649E-2</v>
      </c>
      <c r="F95" s="39">
        <v>22.475144999999991</v>
      </c>
      <c r="G95" s="39">
        <v>-10.978157169309947</v>
      </c>
      <c r="H95" s="39">
        <v>11.496987830690042</v>
      </c>
    </row>
    <row r="96" spans="2:8" x14ac:dyDescent="0.2">
      <c r="B96" s="12">
        <v>42156</v>
      </c>
      <c r="C96" s="31">
        <v>0.1273238392528977</v>
      </c>
      <c r="D96" s="31">
        <v>-6.4456499806274881E-2</v>
      </c>
      <c r="E96" s="31">
        <v>3.3019776885800711E-2</v>
      </c>
      <c r="F96" s="38">
        <v>22.526892999999983</v>
      </c>
      <c r="G96" s="38">
        <v>-11.066015924409969</v>
      </c>
      <c r="H96" s="38">
        <v>11.460877075590012</v>
      </c>
    </row>
    <row r="97" spans="2:8" x14ac:dyDescent="0.2">
      <c r="B97" s="9">
        <v>42186</v>
      </c>
      <c r="C97" s="33">
        <v>0.12594209872366258</v>
      </c>
      <c r="D97" s="33">
        <v>-6.4841632462501408E-2</v>
      </c>
      <c r="E97" s="33">
        <v>3.2370328005566495E-2</v>
      </c>
      <c r="F97" s="39">
        <v>22.56834400000001</v>
      </c>
      <c r="G97" s="39">
        <v>-11.205457333889997</v>
      </c>
      <c r="H97" s="39">
        <v>11.362886666110015</v>
      </c>
    </row>
    <row r="98" spans="2:8" x14ac:dyDescent="0.2">
      <c r="B98" s="12">
        <v>42217</v>
      </c>
      <c r="C98" s="31">
        <v>0.12483629452294354</v>
      </c>
      <c r="D98" s="31">
        <v>-6.5515241474236596E-2</v>
      </c>
      <c r="E98" s="31">
        <v>3.1754462254406368E-2</v>
      </c>
      <c r="F98" s="38">
        <v>22.600752000000007</v>
      </c>
      <c r="G98" s="38">
        <v>-11.365162269520034</v>
      </c>
      <c r="H98" s="38">
        <v>11.235589730479971</v>
      </c>
    </row>
    <row r="99" spans="2:8" x14ac:dyDescent="0.2">
      <c r="B99" s="9">
        <v>42248</v>
      </c>
      <c r="C99" s="33">
        <v>0.12176725734785965</v>
      </c>
      <c r="D99" s="33">
        <v>-6.5969716051495375E-2</v>
      </c>
      <c r="E99" s="33">
        <v>3.036625783720015E-2</v>
      </c>
      <c r="F99" s="39">
        <v>22.309349999999977</v>
      </c>
      <c r="G99" s="39">
        <v>-11.471563159519995</v>
      </c>
      <c r="H99" s="39">
        <v>10.83778684047998</v>
      </c>
    </row>
    <row r="100" spans="2:8" x14ac:dyDescent="0.2">
      <c r="B100" s="12">
        <v>42278</v>
      </c>
      <c r="C100" s="31">
        <v>0.11887237183214228</v>
      </c>
      <c r="D100" s="31">
        <v>-6.6323735442538334E-2</v>
      </c>
      <c r="E100" s="31">
        <v>2.9094515047445313E-2</v>
      </c>
      <c r="F100" s="38">
        <v>22.041359999999987</v>
      </c>
      <c r="G100" s="38">
        <v>-11.558515315619994</v>
      </c>
      <c r="H100" s="38">
        <v>10.482844684379993</v>
      </c>
    </row>
    <row r="101" spans="2:8" x14ac:dyDescent="0.2">
      <c r="B101" s="9">
        <v>42309</v>
      </c>
      <c r="C101" s="33">
        <v>0.11868989413918385</v>
      </c>
      <c r="D101" s="33">
        <v>-6.5785508347002919E-2</v>
      </c>
      <c r="E101" s="33">
        <v>2.9568375693789672E-2</v>
      </c>
      <c r="F101" s="39">
        <v>22.198695999999995</v>
      </c>
      <c r="G101" s="39">
        <v>-11.494451891620004</v>
      </c>
      <c r="H101" s="39">
        <v>10.704244108379994</v>
      </c>
    </row>
    <row r="102" spans="2:8" x14ac:dyDescent="0.2">
      <c r="B102" s="12">
        <v>42339</v>
      </c>
      <c r="C102" s="31">
        <v>0.11443318726092144</v>
      </c>
      <c r="D102" s="31">
        <v>-6.5335804333646386E-2</v>
      </c>
      <c r="E102" s="31">
        <v>2.7904714577349665E-2</v>
      </c>
      <c r="F102" s="38">
        <v>21.601273999999975</v>
      </c>
      <c r="G102" s="38">
        <v>-11.448525438910018</v>
      </c>
      <c r="H102" s="38">
        <v>10.152748561089959</v>
      </c>
    </row>
    <row r="103" spans="2:8" x14ac:dyDescent="0.2">
      <c r="B103" s="9">
        <v>42370</v>
      </c>
      <c r="C103" s="33">
        <v>0.11440719921540143</v>
      </c>
      <c r="D103" s="33">
        <v>-6.6478350602565572E-2</v>
      </c>
      <c r="E103" s="33">
        <v>2.7592448061884323E-2</v>
      </c>
      <c r="F103" s="39">
        <v>21.749132000000014</v>
      </c>
      <c r="G103" s="39">
        <v>-11.661858662210005</v>
      </c>
      <c r="H103" s="39">
        <v>10.087273337790007</v>
      </c>
    </row>
    <row r="104" spans="2:8" x14ac:dyDescent="0.2">
      <c r="B104" s="12">
        <v>42401</v>
      </c>
      <c r="C104" s="31">
        <v>0.11502737336531621</v>
      </c>
      <c r="D104" s="31">
        <v>-6.6322970152425276E-2</v>
      </c>
      <c r="E104" s="31">
        <v>2.8544056634313586E-2</v>
      </c>
      <c r="F104" s="38">
        <v>22.025265000000015</v>
      </c>
      <c r="G104" s="38">
        <v>-11.574318394310035</v>
      </c>
      <c r="H104" s="38">
        <v>10.450946605689978</v>
      </c>
    </row>
    <row r="105" spans="2:8" x14ac:dyDescent="0.2">
      <c r="B105" s="9">
        <v>42430</v>
      </c>
      <c r="C105" s="33">
        <v>0.11385773743762262</v>
      </c>
      <c r="D105" s="33">
        <v>-6.6500280077191776E-2</v>
      </c>
      <c r="E105" s="33">
        <v>2.8444919683789704E-2</v>
      </c>
      <c r="F105" s="39">
        <v>22.022546999999992</v>
      </c>
      <c r="G105" s="39">
        <v>-11.567837483019968</v>
      </c>
      <c r="H105" s="39">
        <v>10.454709516980023</v>
      </c>
    </row>
    <row r="106" spans="2:8" x14ac:dyDescent="0.2">
      <c r="B106" s="12">
        <v>42461</v>
      </c>
      <c r="C106" s="31">
        <v>0.11457992215361301</v>
      </c>
      <c r="D106" s="31">
        <v>-6.5749757679113618E-2</v>
      </c>
      <c r="E106" s="31">
        <v>2.9877239963767677E-2</v>
      </c>
      <c r="F106" s="38">
        <v>22.382522999999985</v>
      </c>
      <c r="G106" s="38">
        <v>-11.374315993920005</v>
      </c>
      <c r="H106" s="38">
        <v>11.008207006079981</v>
      </c>
    </row>
    <row r="107" spans="2:8" x14ac:dyDescent="0.2">
      <c r="B107" s="9">
        <v>42491</v>
      </c>
      <c r="C107" s="33">
        <v>0.11399593699248767</v>
      </c>
      <c r="D107" s="33">
        <v>-6.5298814148219364E-2</v>
      </c>
      <c r="E107" s="33">
        <v>3.0254272537905358E-2</v>
      </c>
      <c r="F107" s="39">
        <v>22.473852000000015</v>
      </c>
      <c r="G107" s="39">
        <v>-11.279946510220025</v>
      </c>
      <c r="H107" s="39">
        <v>11.193905489779988</v>
      </c>
    </row>
    <row r="108" spans="2:8" x14ac:dyDescent="0.2">
      <c r="B108" s="12">
        <v>42522</v>
      </c>
      <c r="C108" s="31">
        <v>0.11194465366821005</v>
      </c>
      <c r="D108" s="31">
        <v>-6.4889780580978829E-2</v>
      </c>
      <c r="E108" s="31">
        <v>3.0099260774647529E-2</v>
      </c>
      <c r="F108" s="38">
        <v>22.327681000000013</v>
      </c>
      <c r="G108" s="38">
        <v>-11.148960403420046</v>
      </c>
      <c r="H108" s="38">
        <v>11.178720596579966</v>
      </c>
    </row>
    <row r="109" spans="2:8" x14ac:dyDescent="0.2">
      <c r="B109" s="9">
        <v>42552</v>
      </c>
      <c r="C109" s="33">
        <v>0.10798687848665089</v>
      </c>
      <c r="D109" s="33">
        <v>-6.4281265682616273E-2</v>
      </c>
      <c r="E109" s="33">
        <v>2.8976333438136992E-2</v>
      </c>
      <c r="F109" s="39">
        <v>21.787921999999991</v>
      </c>
      <c r="G109" s="39">
        <v>-10.987783008419978</v>
      </c>
      <c r="H109" s="39">
        <v>10.80013899158001</v>
      </c>
    </row>
    <row r="110" spans="2:8" x14ac:dyDescent="0.2">
      <c r="B110" s="12">
        <v>42583</v>
      </c>
      <c r="C110" s="31">
        <v>0.10718890777316292</v>
      </c>
      <c r="D110" s="31">
        <v>-6.4559470557472354E-2</v>
      </c>
      <c r="E110" s="31">
        <v>2.8949764368604969E-2</v>
      </c>
      <c r="F110" s="38">
        <v>21.828364000000001</v>
      </c>
      <c r="G110" s="38">
        <v>-10.999719305990002</v>
      </c>
      <c r="H110" s="38">
        <v>10.82864469401</v>
      </c>
    </row>
    <row r="111" spans="2:8" x14ac:dyDescent="0.2">
      <c r="B111" s="9">
        <v>42614</v>
      </c>
      <c r="C111" s="33">
        <v>0.10648370947604047</v>
      </c>
      <c r="D111" s="33">
        <v>-6.4321934614435583E-2</v>
      </c>
      <c r="E111" s="33">
        <v>2.9246768692041458E-2</v>
      </c>
      <c r="F111" s="39">
        <v>21.88478700000001</v>
      </c>
      <c r="G111" s="39">
        <v>-10.911434053190009</v>
      </c>
      <c r="H111" s="39">
        <v>10.973352946810003</v>
      </c>
    </row>
    <row r="112" spans="2:8" x14ac:dyDescent="0.2">
      <c r="B112" s="12">
        <v>42644</v>
      </c>
      <c r="C112" s="31">
        <v>0.10557622006220835</v>
      </c>
      <c r="D112" s="31">
        <v>-6.4275655910219442E-2</v>
      </c>
      <c r="E112" s="31">
        <v>2.931260876550823E-2</v>
      </c>
      <c r="F112" s="38">
        <v>21.903026000000011</v>
      </c>
      <c r="G112" s="38">
        <v>-10.864633493260023</v>
      </c>
      <c r="H112" s="38">
        <v>11.03839250673999</v>
      </c>
    </row>
    <row r="113" spans="2:8" x14ac:dyDescent="0.2">
      <c r="B113" s="9">
        <v>42675</v>
      </c>
      <c r="C113" s="33">
        <v>0.10428528925738334</v>
      </c>
      <c r="D113" s="33">
        <v>-6.4316922386163156E-2</v>
      </c>
      <c r="E113" s="33">
        <v>2.9108456875265976E-2</v>
      </c>
      <c r="F113" s="39">
        <v>21.819584999999993</v>
      </c>
      <c r="G113" s="39">
        <v>-10.827068877059959</v>
      </c>
      <c r="H113" s="39">
        <v>10.992516122940033</v>
      </c>
    </row>
    <row r="114" spans="2:8" x14ac:dyDescent="0.2">
      <c r="B114" s="12">
        <v>42705</v>
      </c>
      <c r="C114" s="31">
        <v>0.10662202735559156</v>
      </c>
      <c r="D114" s="31">
        <v>-6.4156907006264752E-2</v>
      </c>
      <c r="E114" s="31">
        <v>3.0800332826972143E-2</v>
      </c>
      <c r="F114" s="38">
        <v>22.429952000000018</v>
      </c>
      <c r="G114" s="38">
        <v>-10.782676175900017</v>
      </c>
      <c r="H114" s="38">
        <v>11.647275824099999</v>
      </c>
    </row>
    <row r="115" spans="2:8" x14ac:dyDescent="0.2">
      <c r="B115" s="9">
        <v>42736</v>
      </c>
      <c r="C115" s="33">
        <v>0.10562652857035881</v>
      </c>
      <c r="D115" s="33">
        <v>-6.4531262168332382E-2</v>
      </c>
      <c r="E115" s="33">
        <v>3.0465005872651885E-2</v>
      </c>
      <c r="F115" s="39">
        <v>22.377187000000006</v>
      </c>
      <c r="G115" s="39">
        <v>-10.827361999999995</v>
      </c>
      <c r="H115" s="39">
        <v>11.549825000000009</v>
      </c>
    </row>
    <row r="116" spans="2:8" x14ac:dyDescent="0.2">
      <c r="B116" s="12">
        <v>42767</v>
      </c>
      <c r="C116" s="31">
        <v>0.10551520057511321</v>
      </c>
      <c r="D116" s="31">
        <v>-6.4788874802113261E-2</v>
      </c>
      <c r="E116" s="31">
        <v>3.080477201078069E-2</v>
      </c>
      <c r="F116" s="38">
        <v>22.527888999999995</v>
      </c>
      <c r="G116" s="38">
        <v>-10.821795999999974</v>
      </c>
      <c r="H116" s="38">
        <v>11.706093000000021</v>
      </c>
    </row>
    <row r="117" spans="2:8" x14ac:dyDescent="0.2">
      <c r="B117" s="9">
        <v>42795</v>
      </c>
      <c r="C117" s="33">
        <v>0.10694950011130033</v>
      </c>
      <c r="D117" s="33">
        <v>-6.5672604987277894E-2</v>
      </c>
      <c r="E117" s="33">
        <v>3.1813861878173588E-2</v>
      </c>
      <c r="F117" s="39">
        <v>23.04164500000002</v>
      </c>
      <c r="G117" s="39">
        <v>-10.915767000000033</v>
      </c>
      <c r="H117" s="39">
        <v>12.125877999999984</v>
      </c>
    </row>
    <row r="118" spans="2:8" x14ac:dyDescent="0.2">
      <c r="B118" s="12">
        <v>42826</v>
      </c>
      <c r="C118" s="31">
        <v>0.10476263499141192</v>
      </c>
      <c r="D118" s="31">
        <v>-6.6561869650143435E-2</v>
      </c>
      <c r="E118" s="31">
        <v>3.0823126413714652E-2</v>
      </c>
      <c r="F118" s="38">
        <v>22.809625</v>
      </c>
      <c r="G118" s="38">
        <v>-11.008941000000032</v>
      </c>
      <c r="H118" s="38">
        <v>11.800683999999968</v>
      </c>
    </row>
    <row r="119" spans="2:8" x14ac:dyDescent="0.2">
      <c r="B119" s="9">
        <v>42856</v>
      </c>
      <c r="C119" s="33">
        <v>0.10529880823976745</v>
      </c>
      <c r="D119" s="33">
        <v>-6.7992097326312617E-2</v>
      </c>
      <c r="E119" s="33">
        <v>3.1237488826602045E-2</v>
      </c>
      <c r="F119" s="39">
        <v>23.125716999999977</v>
      </c>
      <c r="G119" s="39">
        <v>-11.150407000000003</v>
      </c>
      <c r="H119" s="39">
        <v>11.975309999999972</v>
      </c>
    </row>
    <row r="120" spans="2:8" x14ac:dyDescent="0.2">
      <c r="B120" s="12">
        <v>42887</v>
      </c>
      <c r="C120" s="31">
        <v>0.10585701167340478</v>
      </c>
      <c r="D120" s="31">
        <v>-6.9205821325235339E-2</v>
      </c>
      <c r="E120" s="31">
        <v>3.1844019660278944E-2</v>
      </c>
      <c r="F120" s="38">
        <v>23.477024999999994</v>
      </c>
      <c r="G120" s="38">
        <v>-11.250454999999958</v>
      </c>
      <c r="H120" s="38">
        <v>12.226570000000036</v>
      </c>
    </row>
    <row r="121" spans="2:8" x14ac:dyDescent="0.2">
      <c r="B121" s="9">
        <v>42917</v>
      </c>
      <c r="C121" s="33">
        <v>0.10697899115882659</v>
      </c>
      <c r="D121" s="33">
        <v>-7.0607749748610171E-2</v>
      </c>
      <c r="E121" s="33">
        <v>3.2663172446667499E-2</v>
      </c>
      <c r="F121" s="39">
        <v>23.915415999999997</v>
      </c>
      <c r="G121" s="39">
        <v>-11.367024000000018</v>
      </c>
      <c r="H121" s="39">
        <v>12.54839199999998</v>
      </c>
    </row>
    <row r="122" spans="2:8" x14ac:dyDescent="0.2">
      <c r="B122" s="12">
        <v>42948</v>
      </c>
      <c r="C122" s="31">
        <v>0.10702675700636388</v>
      </c>
      <c r="D122" s="31">
        <v>-7.147704244042985E-2</v>
      </c>
      <c r="E122" s="31">
        <v>3.3197909504766532E-2</v>
      </c>
      <c r="F122" s="38">
        <v>24.131562000000006</v>
      </c>
      <c r="G122" s="38">
        <v>-11.374244999999965</v>
      </c>
      <c r="H122" s="38">
        <v>12.757317000000041</v>
      </c>
    </row>
    <row r="123" spans="2:8" x14ac:dyDescent="0.2">
      <c r="B123" s="9">
        <v>42979</v>
      </c>
      <c r="C123" s="33">
        <v>0.1073621808479206</v>
      </c>
      <c r="D123" s="33">
        <v>-7.2525352360594209E-2</v>
      </c>
      <c r="E123" s="33">
        <v>3.3786808463466267E-2</v>
      </c>
      <c r="F123" s="39">
        <v>24.41493100000001</v>
      </c>
      <c r="G123" s="39">
        <v>-11.42322600000003</v>
      </c>
      <c r="H123" s="39">
        <v>12.991704999999982</v>
      </c>
    </row>
    <row r="124" spans="2:8" x14ac:dyDescent="0.2">
      <c r="B124" s="12">
        <v>43009</v>
      </c>
      <c r="C124" s="31">
        <v>0.10790586433714755</v>
      </c>
      <c r="D124" s="31">
        <v>-7.3795585922400431E-2</v>
      </c>
      <c r="E124" s="31">
        <v>3.4388634045813049E-2</v>
      </c>
      <c r="F124" s="38">
        <v>24.749802999999986</v>
      </c>
      <c r="G124" s="38">
        <v>-11.51193899999997</v>
      </c>
      <c r="H124" s="38">
        <v>13.23786400000002</v>
      </c>
    </row>
    <row r="125" spans="2:8" x14ac:dyDescent="0.2">
      <c r="B125" s="9">
        <v>43040</v>
      </c>
      <c r="C125" s="33">
        <v>0.10912646426790196</v>
      </c>
      <c r="D125" s="33">
        <v>-7.5774073412878784E-2</v>
      </c>
      <c r="E125" s="33">
        <v>3.5165411489299414E-2</v>
      </c>
      <c r="F125" s="39">
        <v>25.213597000000007</v>
      </c>
      <c r="G125" s="39">
        <v>-11.676913000000033</v>
      </c>
      <c r="H125" s="39">
        <v>13.536683999999976</v>
      </c>
    </row>
    <row r="126" spans="2:8" x14ac:dyDescent="0.2">
      <c r="B126" s="12">
        <v>43070</v>
      </c>
      <c r="C126" s="31">
        <v>0.10580501728552805</v>
      </c>
      <c r="D126" s="31">
        <v>-7.7314710559171718E-2</v>
      </c>
      <c r="E126" s="31">
        <v>3.350978544970018E-2</v>
      </c>
      <c r="F126" s="38">
        <v>24.63128</v>
      </c>
      <c r="G126" s="38">
        <v>-11.727120999999988</v>
      </c>
      <c r="H126" s="38">
        <v>12.904159000000011</v>
      </c>
    </row>
    <row r="127" spans="2:8" x14ac:dyDescent="0.2">
      <c r="B127" s="9">
        <v>43101</v>
      </c>
      <c r="C127" s="33">
        <v>0.10618879599210929</v>
      </c>
      <c r="D127" s="33">
        <v>-7.8908036594207531E-2</v>
      </c>
      <c r="E127" s="33">
        <v>3.4026054362428226E-2</v>
      </c>
      <c r="F127" s="39">
        <v>24.872510999999999</v>
      </c>
      <c r="G127" s="39">
        <v>-11.781864999999993</v>
      </c>
      <c r="H127" s="39">
        <v>13.090646000000007</v>
      </c>
    </row>
    <row r="128" spans="2:8" x14ac:dyDescent="0.2">
      <c r="B128" s="12">
        <v>43132</v>
      </c>
      <c r="C128" s="31">
        <v>0.10709211757306081</v>
      </c>
      <c r="D128" s="31">
        <v>-8.002675646689339E-2</v>
      </c>
      <c r="E128" s="31">
        <v>3.5111852220747197E-2</v>
      </c>
      <c r="F128" s="38">
        <v>25.277126000000017</v>
      </c>
      <c r="G128" s="38">
        <v>-11.784347000000041</v>
      </c>
      <c r="H128" s="38">
        <v>13.492778999999976</v>
      </c>
    </row>
    <row r="129" spans="2:8" x14ac:dyDescent="0.2">
      <c r="B129" s="9">
        <v>43160</v>
      </c>
      <c r="C129" s="33">
        <v>0.107222026126226</v>
      </c>
      <c r="D129" s="33">
        <v>-8.06427037048566E-2</v>
      </c>
      <c r="E129" s="33">
        <v>3.6130290897604223E-2</v>
      </c>
      <c r="F129" s="39">
        <v>25.570930999999984</v>
      </c>
      <c r="G129" s="39">
        <v>-11.693420999999995</v>
      </c>
      <c r="H129" s="39">
        <v>13.877509999999985</v>
      </c>
    </row>
    <row r="130" spans="2:8" x14ac:dyDescent="0.2">
      <c r="B130" s="12">
        <v>43191</v>
      </c>
      <c r="C130" s="31">
        <v>0.10868577009147717</v>
      </c>
      <c r="D130" s="31">
        <v>-8.252194681416869E-2</v>
      </c>
      <c r="E130" s="31">
        <v>3.7305739656877002E-2</v>
      </c>
      <c r="F130" s="38">
        <v>26.142877999999996</v>
      </c>
      <c r="G130" s="38">
        <v>-11.811186999999991</v>
      </c>
      <c r="H130" s="38">
        <v>14.331691000000008</v>
      </c>
    </row>
    <row r="131" spans="2:8" x14ac:dyDescent="0.2">
      <c r="B131" s="9">
        <v>43221</v>
      </c>
      <c r="C131" s="33">
        <v>0.10904684890581429</v>
      </c>
      <c r="D131" s="33">
        <v>-8.1949634928169979E-2</v>
      </c>
      <c r="E131" s="33">
        <v>3.8765546906576631E-2</v>
      </c>
      <c r="F131" s="39">
        <v>26.470647999999986</v>
      </c>
      <c r="G131" s="39">
        <v>-11.575017999999959</v>
      </c>
      <c r="H131" s="39">
        <v>14.895630000000024</v>
      </c>
    </row>
    <row r="132" spans="2:8" x14ac:dyDescent="0.2">
      <c r="B132" s="12">
        <v>43252</v>
      </c>
      <c r="C132" s="31">
        <v>0.10866706687450867</v>
      </c>
      <c r="D132" s="31">
        <v>-8.2870948145969403E-2</v>
      </c>
      <c r="E132" s="31">
        <v>3.8984168746265313E-2</v>
      </c>
      <c r="F132" s="38">
        <v>26.651420000000012</v>
      </c>
      <c r="G132" s="38">
        <v>-11.618766000000011</v>
      </c>
      <c r="H132" s="38">
        <v>15.032654000000001</v>
      </c>
    </row>
  </sheetData>
  <mergeCells count="4">
    <mergeCell ref="C2:E2"/>
    <mergeCell ref="F2:H2"/>
    <mergeCell ref="C3:E3"/>
    <mergeCell ref="F3:H3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7429C-9EBA-4924-BFE0-F8EC45CBA51C}">
  <sheetPr codeName="Arkusz120"/>
  <dimension ref="B2:O10"/>
  <sheetViews>
    <sheetView workbookViewId="0">
      <selection activeCell="F12" sqref="F11:F12"/>
    </sheetView>
  </sheetViews>
  <sheetFormatPr defaultColWidth="8.85546875" defaultRowHeight="12.75" x14ac:dyDescent="0.2"/>
  <cols>
    <col min="1" max="1" width="8.85546875" style="428"/>
    <col min="2" max="2" width="33.28515625" style="428" customWidth="1"/>
    <col min="3" max="3" width="37" style="428" customWidth="1"/>
    <col min="4" max="15" width="7.7109375" style="428" customWidth="1"/>
    <col min="16" max="16384" width="8.85546875" style="428"/>
  </cols>
  <sheetData>
    <row r="2" spans="2:15" ht="12.75" customHeight="1" x14ac:dyDescent="0.2">
      <c r="B2" s="858" t="s">
        <v>1119</v>
      </c>
      <c r="C2" s="859"/>
      <c r="D2" s="859"/>
      <c r="E2" s="859"/>
      <c r="F2" s="859"/>
      <c r="G2" s="483"/>
      <c r="H2" s="483"/>
      <c r="I2" s="483"/>
      <c r="J2" s="483"/>
    </row>
    <row r="3" spans="2:15" x14ac:dyDescent="0.2">
      <c r="D3" s="432"/>
    </row>
    <row r="4" spans="2:15" s="427" customFormat="1" x14ac:dyDescent="0.2">
      <c r="B4" s="734"/>
      <c r="C4" s="734"/>
      <c r="D4" s="732" t="s">
        <v>292</v>
      </c>
      <c r="E4" s="732" t="s">
        <v>293</v>
      </c>
      <c r="F4" s="732" t="s">
        <v>294</v>
      </c>
      <c r="G4" s="732" t="s">
        <v>295</v>
      </c>
      <c r="H4" s="732" t="s">
        <v>296</v>
      </c>
      <c r="I4" s="732" t="s">
        <v>297</v>
      </c>
      <c r="J4" s="732" t="s">
        <v>298</v>
      </c>
      <c r="K4" s="732" t="s">
        <v>299</v>
      </c>
      <c r="L4" s="732" t="s">
        <v>300</v>
      </c>
      <c r="M4" s="732" t="s">
        <v>301</v>
      </c>
      <c r="N4" s="735" t="s">
        <v>302</v>
      </c>
      <c r="O4" s="735" t="s">
        <v>303</v>
      </c>
    </row>
    <row r="5" spans="2:15" s="736" customFormat="1" ht="57.75" customHeight="1" x14ac:dyDescent="0.2">
      <c r="B5" s="713" t="s">
        <v>1120</v>
      </c>
      <c r="C5" s="713" t="s">
        <v>1121</v>
      </c>
      <c r="D5" s="737">
        <v>0.90600000000000003</v>
      </c>
      <c r="E5" s="737">
        <v>2.343</v>
      </c>
      <c r="F5" s="737">
        <v>-0.78100000000000003</v>
      </c>
      <c r="G5" s="737">
        <v>0.61199999999999999</v>
      </c>
      <c r="H5" s="737">
        <v>-0.59499999999999997</v>
      </c>
      <c r="I5" s="737">
        <v>-0.18099999999999999</v>
      </c>
      <c r="J5" s="738">
        <v>-0.45700000000000002</v>
      </c>
      <c r="K5" s="738">
        <v>-0.58399999999999996</v>
      </c>
      <c r="L5" s="738">
        <v>0.28199999999999997</v>
      </c>
      <c r="M5" s="738">
        <v>-0.97499999999999998</v>
      </c>
      <c r="N5" s="736">
        <v>1.2649999999999999</v>
      </c>
      <c r="O5" s="736">
        <v>1.115</v>
      </c>
    </row>
    <row r="6" spans="2:15" x14ac:dyDescent="0.2">
      <c r="D6" s="860"/>
      <c r="E6" s="860"/>
      <c r="F6" s="860"/>
      <c r="G6" s="860"/>
      <c r="H6" s="860"/>
      <c r="I6" s="860"/>
      <c r="J6" s="860"/>
      <c r="K6" s="860"/>
      <c r="L6" s="860"/>
      <c r="M6" s="860"/>
      <c r="N6" s="860"/>
    </row>
    <row r="10" spans="2:15" x14ac:dyDescent="0.2">
      <c r="E10" s="484"/>
      <c r="F10" s="484"/>
      <c r="G10" s="484"/>
      <c r="H10" s="484"/>
      <c r="I10" s="484"/>
      <c r="J10" s="484"/>
      <c r="K10" s="430"/>
      <c r="L10" s="430"/>
      <c r="M10" s="430"/>
      <c r="N10" s="430"/>
    </row>
  </sheetData>
  <mergeCells count="2">
    <mergeCell ref="B2:F2"/>
    <mergeCell ref="D6:N6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F6A80-A35E-45C1-84E9-C0CF816C8DB4}">
  <sheetPr codeName="Arkusz121"/>
  <dimension ref="B2:D15"/>
  <sheetViews>
    <sheetView workbookViewId="0">
      <selection activeCell="B1" sqref="B1:B1048576"/>
    </sheetView>
  </sheetViews>
  <sheetFormatPr defaultRowHeight="12.75" x14ac:dyDescent="0.2"/>
  <cols>
    <col min="1" max="1" width="9.140625" style="472"/>
    <col min="2" max="2" width="9.140625" style="729"/>
    <col min="3" max="3" width="26.5703125" style="472" customWidth="1"/>
    <col min="4" max="4" width="26.28515625" style="472" customWidth="1"/>
    <col min="5" max="16384" width="9.140625" style="472"/>
  </cols>
  <sheetData>
    <row r="2" spans="2:4" x14ac:dyDescent="0.2">
      <c r="B2" s="206" t="s">
        <v>1122</v>
      </c>
    </row>
    <row r="4" spans="2:4" ht="60" customHeight="1" x14ac:dyDescent="0.2">
      <c r="B4" s="849"/>
      <c r="C4" s="730" t="s">
        <v>1123</v>
      </c>
      <c r="D4" s="730" t="s">
        <v>1124</v>
      </c>
    </row>
    <row r="5" spans="2:4" ht="39.75" customHeight="1" x14ac:dyDescent="0.2">
      <c r="B5" s="850"/>
      <c r="C5" s="730" t="s">
        <v>1125</v>
      </c>
      <c r="D5" s="730" t="s">
        <v>1126</v>
      </c>
    </row>
    <row r="6" spans="2:4" x14ac:dyDescent="0.2">
      <c r="B6" s="731" t="s">
        <v>295</v>
      </c>
      <c r="C6" s="473">
        <v>13.00836821243</v>
      </c>
      <c r="D6" s="475">
        <v>9.0465594744333064E-2</v>
      </c>
    </row>
    <row r="7" spans="2:4" x14ac:dyDescent="0.2">
      <c r="B7" s="731" t="s">
        <v>296</v>
      </c>
      <c r="C7" s="473">
        <v>14.39649767329</v>
      </c>
      <c r="D7" s="475">
        <v>0.10646710183006203</v>
      </c>
    </row>
    <row r="8" spans="2:4" x14ac:dyDescent="0.2">
      <c r="B8" s="731" t="s">
        <v>297</v>
      </c>
      <c r="C8" s="473">
        <v>14.209054816149999</v>
      </c>
      <c r="D8" s="475">
        <v>9.9092731732265585E-2</v>
      </c>
    </row>
    <row r="9" spans="2:4" x14ac:dyDescent="0.2">
      <c r="B9" s="731" t="s">
        <v>298</v>
      </c>
      <c r="C9" s="473">
        <v>13.869895455929999</v>
      </c>
      <c r="D9" s="475">
        <v>9.014145948124111E-2</v>
      </c>
    </row>
    <row r="10" spans="2:4" x14ac:dyDescent="0.2">
      <c r="B10" s="731" t="s">
        <v>299</v>
      </c>
      <c r="C10" s="473">
        <v>14.076165832380001</v>
      </c>
      <c r="D10" s="475">
        <v>8.3704202441858278E-2</v>
      </c>
    </row>
    <row r="11" spans="2:4" x14ac:dyDescent="0.2">
      <c r="B11" s="731" t="s">
        <v>300</v>
      </c>
      <c r="C11" s="473">
        <v>13.151164495359996</v>
      </c>
      <c r="D11" s="475">
        <v>7.5120954231020914E-2</v>
      </c>
    </row>
    <row r="12" spans="2:4" x14ac:dyDescent="0.2">
      <c r="B12" s="731" t="s">
        <v>301</v>
      </c>
      <c r="C12" s="473">
        <v>14.203752489890002</v>
      </c>
      <c r="D12" s="475">
        <v>7.8250552458027575E-2</v>
      </c>
    </row>
    <row r="13" spans="2:4" x14ac:dyDescent="0.2">
      <c r="B13" s="731" t="s">
        <v>302</v>
      </c>
      <c r="C13" s="473">
        <v>14.535806137320002</v>
      </c>
      <c r="D13" s="475">
        <v>8.0774101351713645E-2</v>
      </c>
    </row>
    <row r="14" spans="2:4" x14ac:dyDescent="0.2">
      <c r="B14" s="731" t="s">
        <v>303</v>
      </c>
      <c r="C14" s="473">
        <v>13.217529357629999</v>
      </c>
      <c r="D14" s="475">
        <v>7.9613063265613113E-2</v>
      </c>
    </row>
    <row r="15" spans="2:4" x14ac:dyDescent="0.2">
      <c r="B15" s="731" t="s">
        <v>304</v>
      </c>
      <c r="C15" s="473">
        <v>13.11513111206</v>
      </c>
      <c r="D15" s="475">
        <v>8.2833316107394375E-2</v>
      </c>
    </row>
  </sheetData>
  <mergeCells count="1">
    <mergeCell ref="B4:B5"/>
  </mergeCells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CEF6C-D103-4382-B0E3-DAA84ADCFE95}">
  <sheetPr codeName="Arkusz122"/>
  <dimension ref="B1:M22"/>
  <sheetViews>
    <sheetView zoomScaleNormal="100" workbookViewId="0">
      <selection activeCell="B1" sqref="B1:B1048576"/>
    </sheetView>
  </sheetViews>
  <sheetFormatPr defaultRowHeight="12.75" x14ac:dyDescent="0.2"/>
  <cols>
    <col min="1" max="1" width="9.140625" style="194"/>
    <col min="2" max="2" width="7.7109375" style="619" bestFit="1" customWidth="1"/>
    <col min="3" max="3" width="22.140625" style="194" customWidth="1"/>
    <col min="4" max="4" width="22.85546875" style="194" customWidth="1"/>
    <col min="5" max="5" width="27.5703125" style="194" customWidth="1"/>
    <col min="6" max="6" width="19.28515625" style="205" customWidth="1"/>
    <col min="7" max="7" width="21.85546875" style="194" customWidth="1"/>
    <col min="8" max="8" width="20" style="194" customWidth="1"/>
    <col min="9" max="9" width="11.7109375" style="194" customWidth="1"/>
    <col min="10" max="10" width="12.28515625" style="194" customWidth="1"/>
    <col min="11" max="11" width="12.7109375" style="194" bestFit="1" customWidth="1"/>
    <col min="12" max="12" width="15" style="194" bestFit="1" customWidth="1"/>
    <col min="13" max="13" width="15.85546875" style="194" customWidth="1"/>
    <col min="14" max="14" width="13.28515625" style="194" bestFit="1" customWidth="1"/>
    <col min="15" max="15" width="11.28515625" style="194" bestFit="1" customWidth="1"/>
    <col min="16" max="16" width="17.85546875" style="194" customWidth="1"/>
    <col min="17" max="17" width="14.42578125" style="194" customWidth="1"/>
    <col min="18" max="18" width="18.5703125" style="194" customWidth="1"/>
    <col min="19" max="19" width="19.140625" style="194" customWidth="1"/>
    <col min="20" max="16384" width="9.140625" style="194"/>
  </cols>
  <sheetData>
    <row r="1" spans="2:11" x14ac:dyDescent="0.2">
      <c r="F1" s="492"/>
    </row>
    <row r="2" spans="2:11" x14ac:dyDescent="0.2">
      <c r="B2" s="482" t="s">
        <v>1127</v>
      </c>
      <c r="C2" s="240"/>
      <c r="D2" s="240"/>
      <c r="E2" s="240"/>
      <c r="F2" s="485"/>
      <c r="G2" s="240"/>
      <c r="H2" s="89"/>
      <c r="J2" s="89"/>
      <c r="K2" s="89"/>
    </row>
    <row r="3" spans="2:11" ht="15.75" customHeight="1" x14ac:dyDescent="0.2">
      <c r="F3" s="486"/>
      <c r="G3" s="240"/>
      <c r="H3" s="89"/>
      <c r="J3" s="89"/>
      <c r="K3" s="89"/>
    </row>
    <row r="4" spans="2:11" s="741" customFormat="1" ht="25.5" x14ac:dyDescent="0.2">
      <c r="B4" s="783"/>
      <c r="C4" s="739" t="s">
        <v>483</v>
      </c>
      <c r="D4" s="739" t="s">
        <v>851</v>
      </c>
      <c r="E4" s="739" t="s">
        <v>850</v>
      </c>
      <c r="F4" s="742"/>
      <c r="G4" s="743"/>
      <c r="H4" s="743"/>
      <c r="I4" s="743"/>
    </row>
    <row r="5" spans="2:11" s="741" customFormat="1" ht="25.5" x14ac:dyDescent="0.2">
      <c r="B5" s="785"/>
      <c r="C5" s="617" t="s">
        <v>853</v>
      </c>
      <c r="D5" s="617" t="s">
        <v>854</v>
      </c>
      <c r="E5" s="740" t="s">
        <v>852</v>
      </c>
      <c r="F5" s="742"/>
      <c r="G5" s="743"/>
      <c r="H5" s="743"/>
      <c r="I5" s="743"/>
    </row>
    <row r="6" spans="2:11" x14ac:dyDescent="0.2">
      <c r="B6" s="744" t="s">
        <v>1128</v>
      </c>
      <c r="C6" s="200">
        <v>1.0232186307754813E-3</v>
      </c>
      <c r="D6" s="200">
        <v>4.0385098644193651E-2</v>
      </c>
      <c r="E6" s="200">
        <v>0.16800551758600324</v>
      </c>
      <c r="F6" s="487"/>
      <c r="G6" s="488"/>
      <c r="H6" s="488"/>
      <c r="I6" s="488"/>
    </row>
    <row r="7" spans="2:11" x14ac:dyDescent="0.2">
      <c r="B7" s="744" t="s">
        <v>302</v>
      </c>
      <c r="C7" s="200">
        <v>7.9715816294950097E-4</v>
      </c>
      <c r="D7" s="200">
        <v>3.1385891314010941E-2</v>
      </c>
      <c r="E7" s="200">
        <v>0.12402191308148632</v>
      </c>
      <c r="F7" s="487"/>
      <c r="G7" s="488"/>
      <c r="H7" s="488"/>
      <c r="I7" s="488"/>
    </row>
    <row r="8" spans="2:11" x14ac:dyDescent="0.2">
      <c r="B8" s="744" t="s">
        <v>303</v>
      </c>
      <c r="C8" s="200">
        <v>9.0744526079080464E-4</v>
      </c>
      <c r="D8" s="200">
        <v>3.073862748066393E-2</v>
      </c>
      <c r="E8" s="200">
        <v>0.1064410688236493</v>
      </c>
      <c r="F8" s="487"/>
      <c r="G8" s="488"/>
      <c r="H8" s="488"/>
      <c r="I8" s="488"/>
    </row>
    <row r="10" spans="2:11" x14ac:dyDescent="0.2">
      <c r="E10" s="489"/>
      <c r="F10" s="490"/>
      <c r="G10" s="491"/>
      <c r="H10" s="491"/>
    </row>
    <row r="11" spans="2:11" x14ac:dyDescent="0.2">
      <c r="E11" s="489"/>
      <c r="F11" s="490"/>
      <c r="G11" s="491"/>
      <c r="H11" s="491"/>
    </row>
    <row r="12" spans="2:11" x14ac:dyDescent="0.2">
      <c r="E12" s="489"/>
      <c r="F12" s="490"/>
      <c r="G12" s="491"/>
      <c r="H12" s="491"/>
    </row>
    <row r="18" spans="6:13" x14ac:dyDescent="0.2">
      <c r="F18" s="861"/>
      <c r="G18" s="862"/>
      <c r="H18" s="862"/>
      <c r="I18" s="862"/>
      <c r="J18" s="862"/>
    </row>
    <row r="19" spans="6:13" x14ac:dyDescent="0.2">
      <c r="K19" s="205"/>
    </row>
    <row r="20" spans="6:13" x14ac:dyDescent="0.2">
      <c r="F20" s="490"/>
      <c r="G20" s="491"/>
      <c r="H20" s="491"/>
      <c r="K20" s="488"/>
      <c r="L20" s="488"/>
      <c r="M20" s="488"/>
    </row>
    <row r="21" spans="6:13" x14ac:dyDescent="0.2">
      <c r="F21" s="490"/>
      <c r="G21" s="491"/>
      <c r="H21" s="491"/>
      <c r="K21" s="488"/>
      <c r="L21" s="488"/>
      <c r="M21" s="488"/>
    </row>
    <row r="22" spans="6:13" x14ac:dyDescent="0.2">
      <c r="F22" s="490"/>
      <c r="G22" s="491"/>
      <c r="H22" s="491"/>
      <c r="K22" s="488"/>
      <c r="L22" s="488"/>
      <c r="M22" s="488"/>
    </row>
  </sheetData>
  <mergeCells count="2">
    <mergeCell ref="B4:B5"/>
    <mergeCell ref="F18:J18"/>
  </mergeCells>
  <pageMargins left="0.7" right="0.7" top="0.75" bottom="0.75" header="0.3" footer="0.3"/>
  <pageSetup paperSize="9" orientation="portrait" horizontalDpi="4294967293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A7DB9-8B85-4EB3-BEED-D38913123907}">
  <sheetPr codeName="Arkusz123"/>
  <dimension ref="B2:F10"/>
  <sheetViews>
    <sheetView workbookViewId="0">
      <selection activeCell="B5" sqref="B5:C9"/>
    </sheetView>
  </sheetViews>
  <sheetFormatPr defaultColWidth="8.85546875" defaultRowHeight="12.75" x14ac:dyDescent="0.2"/>
  <cols>
    <col min="1" max="1" width="8.85546875" style="493"/>
    <col min="2" max="2" width="20.5703125" style="493" customWidth="1"/>
    <col min="3" max="3" width="28" style="493" customWidth="1"/>
    <col min="4" max="4" width="14.28515625" style="493" customWidth="1"/>
    <col min="5" max="7" width="14.85546875" style="493" bestFit="1" customWidth="1"/>
    <col min="8" max="16384" width="8.85546875" style="493"/>
  </cols>
  <sheetData>
    <row r="2" spans="2:6" x14ac:dyDescent="0.2">
      <c r="B2" s="482" t="s">
        <v>1129</v>
      </c>
    </row>
    <row r="4" spans="2:6" s="745" customFormat="1" x14ac:dyDescent="0.2">
      <c r="B4" s="863"/>
      <c r="C4" s="864"/>
      <c r="D4" s="746" t="s">
        <v>298</v>
      </c>
      <c r="E4" s="747" t="s">
        <v>302</v>
      </c>
      <c r="F4" s="748" t="s">
        <v>304</v>
      </c>
    </row>
    <row r="5" spans="2:6" ht="29.25" customHeight="1" x14ac:dyDescent="0.2">
      <c r="B5" s="749" t="s">
        <v>1079</v>
      </c>
      <c r="C5" s="749" t="s">
        <v>922</v>
      </c>
      <c r="D5" s="494">
        <v>4.6871921824681743E-2</v>
      </c>
      <c r="E5" s="494">
        <v>5.267715938508441E-2</v>
      </c>
      <c r="F5" s="494">
        <v>6.6252660911420833E-2</v>
      </c>
    </row>
    <row r="6" spans="2:6" ht="30" customHeight="1" x14ac:dyDescent="0.2">
      <c r="B6" s="749" t="s">
        <v>916</v>
      </c>
      <c r="C6" s="749" t="s">
        <v>921</v>
      </c>
      <c r="D6" s="494">
        <v>2.8070355003529515E-2</v>
      </c>
      <c r="E6" s="494">
        <v>3.0176842811064204E-2</v>
      </c>
      <c r="F6" s="494">
        <v>2.080489272231615E-2</v>
      </c>
    </row>
    <row r="7" spans="2:6" ht="22.5" customHeight="1" x14ac:dyDescent="0.2">
      <c r="B7" s="749" t="s">
        <v>1080</v>
      </c>
      <c r="C7" s="749" t="s">
        <v>1081</v>
      </c>
      <c r="D7" s="494">
        <v>1.9463005146277751E-4</v>
      </c>
      <c r="E7" s="494">
        <v>1.5122911098155141E-4</v>
      </c>
      <c r="F7" s="494">
        <v>2.7968517476815325E-5</v>
      </c>
    </row>
    <row r="8" spans="2:6" ht="21" customHeight="1" x14ac:dyDescent="0.2">
      <c r="B8" s="749" t="s">
        <v>914</v>
      </c>
      <c r="C8" s="749" t="s">
        <v>919</v>
      </c>
      <c r="D8" s="494">
        <v>3.5469944069759902E-2</v>
      </c>
      <c r="E8" s="494">
        <v>3.758037326136307E-2</v>
      </c>
      <c r="F8" s="494">
        <v>3.8255195889541904E-2</v>
      </c>
    </row>
    <row r="9" spans="2:6" ht="27" customHeight="1" x14ac:dyDescent="0.2">
      <c r="B9" s="749" t="s">
        <v>913</v>
      </c>
      <c r="C9" s="749" t="s">
        <v>918</v>
      </c>
      <c r="D9" s="494">
        <v>0.33868098707498717</v>
      </c>
      <c r="E9" s="494">
        <v>0.37167115260144062</v>
      </c>
      <c r="F9" s="494">
        <v>0.36257079622224314</v>
      </c>
    </row>
    <row r="10" spans="2:6" x14ac:dyDescent="0.2">
      <c r="D10" s="494"/>
      <c r="E10" s="494"/>
      <c r="F10" s="494"/>
    </row>
  </sheetData>
  <mergeCells count="1">
    <mergeCell ref="B4:C4"/>
  </mergeCells>
  <pageMargins left="0.75" right="0.75" top="1" bottom="1" header="0.5" footer="0.5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9E3BE-9AE7-4CBA-9093-EB2E8370283D}">
  <sheetPr codeName="Arkusz124"/>
  <dimension ref="B1:Q24"/>
  <sheetViews>
    <sheetView zoomScaleNormal="100" workbookViewId="0">
      <selection activeCell="B1" sqref="B1:B1048576"/>
    </sheetView>
  </sheetViews>
  <sheetFormatPr defaultRowHeight="12.75" x14ac:dyDescent="0.2"/>
  <cols>
    <col min="1" max="1" width="9.140625" style="194"/>
    <col min="2" max="2" width="7.7109375" style="619" bestFit="1" customWidth="1"/>
    <col min="3" max="3" width="8" style="194" bestFit="1" customWidth="1"/>
    <col min="4" max="4" width="24.5703125" style="194" bestFit="1" customWidth="1"/>
    <col min="5" max="5" width="24.42578125" style="194" bestFit="1" customWidth="1"/>
    <col min="6" max="6" width="19.5703125" style="205" customWidth="1"/>
    <col min="7" max="7" width="14.85546875" style="194" bestFit="1" customWidth="1"/>
    <col min="8" max="8" width="30.28515625" style="194" customWidth="1"/>
    <col min="9" max="9" width="17.42578125" style="194" customWidth="1"/>
    <col min="10" max="10" width="17.28515625" style="194" customWidth="1"/>
    <col min="11" max="11" width="17" style="194" bestFit="1" customWidth="1"/>
    <col min="12" max="12" width="15.140625" style="194" bestFit="1" customWidth="1"/>
    <col min="13" max="13" width="15.85546875" style="194" customWidth="1"/>
    <col min="14" max="14" width="13.28515625" style="194" bestFit="1" customWidth="1"/>
    <col min="15" max="15" width="11.28515625" style="194" bestFit="1" customWidth="1"/>
    <col min="16" max="16" width="17.85546875" style="194" customWidth="1"/>
    <col min="17" max="17" width="14.42578125" style="194" customWidth="1"/>
    <col min="18" max="18" width="18.5703125" style="194" customWidth="1"/>
    <col min="19" max="19" width="19.140625" style="194" customWidth="1"/>
    <col min="20" max="16384" width="9.140625" style="194"/>
  </cols>
  <sheetData>
    <row r="1" spans="2:17" x14ac:dyDescent="0.2">
      <c r="F1" s="492"/>
    </row>
    <row r="2" spans="2:17" x14ac:dyDescent="0.2">
      <c r="B2" s="482" t="s">
        <v>1130</v>
      </c>
      <c r="C2" s="240"/>
      <c r="D2" s="240"/>
      <c r="E2" s="240"/>
      <c r="F2" s="485"/>
      <c r="G2" s="240"/>
      <c r="H2" s="89"/>
      <c r="J2" s="89"/>
      <c r="K2" s="89"/>
    </row>
    <row r="3" spans="2:17" x14ac:dyDescent="0.2">
      <c r="G3" s="418"/>
      <c r="H3" s="89"/>
      <c r="J3" s="89"/>
      <c r="K3" s="89"/>
    </row>
    <row r="4" spans="2:17" s="222" customFormat="1" ht="63.75" x14ac:dyDescent="0.2">
      <c r="B4" s="811"/>
      <c r="C4" s="750" t="s">
        <v>925</v>
      </c>
      <c r="D4" s="750" t="s">
        <v>1090</v>
      </c>
      <c r="E4" s="750" t="s">
        <v>880</v>
      </c>
      <c r="F4" s="750" t="s">
        <v>1131</v>
      </c>
      <c r="I4" s="751"/>
      <c r="J4" s="751"/>
    </row>
    <row r="5" spans="2:17" s="222" customFormat="1" ht="38.25" x14ac:dyDescent="0.2">
      <c r="B5" s="812"/>
      <c r="C5" s="617" t="s">
        <v>931</v>
      </c>
      <c r="D5" s="617" t="s">
        <v>930</v>
      </c>
      <c r="E5" s="617" t="s">
        <v>834</v>
      </c>
      <c r="F5" s="733" t="s">
        <v>1089</v>
      </c>
      <c r="I5" s="751"/>
      <c r="J5" s="751"/>
    </row>
    <row r="6" spans="2:17" x14ac:dyDescent="0.2">
      <c r="B6" s="618" t="s">
        <v>294</v>
      </c>
      <c r="C6" s="496">
        <v>0.66944942734073731</v>
      </c>
      <c r="D6" s="496">
        <v>0.12526958636382443</v>
      </c>
      <c r="E6" s="496">
        <v>0.20528098629543826</v>
      </c>
      <c r="F6" s="496">
        <v>0.33684230489251771</v>
      </c>
      <c r="I6" s="495"/>
      <c r="J6" s="495"/>
    </row>
    <row r="7" spans="2:17" x14ac:dyDescent="0.2">
      <c r="B7" s="618" t="s">
        <v>298</v>
      </c>
      <c r="C7" s="496">
        <v>0.64063082166915308</v>
      </c>
      <c r="D7" s="496">
        <v>0.12885962828830935</v>
      </c>
      <c r="E7" s="496">
        <v>0.23050955004253762</v>
      </c>
      <c r="F7" s="496">
        <v>0.34667579073726562</v>
      </c>
      <c r="I7" s="495"/>
      <c r="J7" s="495"/>
    </row>
    <row r="8" spans="2:17" x14ac:dyDescent="0.2">
      <c r="B8" s="618" t="s">
        <v>302</v>
      </c>
      <c r="C8" s="497">
        <v>0.7058314723312118</v>
      </c>
      <c r="D8" s="497">
        <v>0.11577046061952491</v>
      </c>
      <c r="E8" s="497">
        <v>0.17839806704926334</v>
      </c>
      <c r="F8" s="496">
        <v>0.37308370457586587</v>
      </c>
      <c r="I8" s="495"/>
      <c r="J8" s="495"/>
    </row>
    <row r="9" spans="2:17" x14ac:dyDescent="0.2">
      <c r="B9" s="618" t="s">
        <v>303</v>
      </c>
      <c r="C9" s="200">
        <v>0.71718273230368845</v>
      </c>
      <c r="D9" s="200">
        <v>0.10376677633475066</v>
      </c>
      <c r="E9" s="200">
        <v>0.17905049136156095</v>
      </c>
      <c r="F9" s="496">
        <v>0.37366905273070578</v>
      </c>
      <c r="G9" s="498"/>
      <c r="H9" s="498"/>
      <c r="I9" s="499"/>
      <c r="J9" s="499"/>
      <c r="K9" s="498"/>
      <c r="L9" s="498"/>
      <c r="M9" s="498"/>
      <c r="N9" s="498"/>
      <c r="O9" s="498"/>
      <c r="P9" s="498"/>
      <c r="Q9" s="498"/>
    </row>
    <row r="10" spans="2:17" x14ac:dyDescent="0.2">
      <c r="G10" s="498"/>
      <c r="H10" s="498"/>
      <c r="I10" s="499"/>
      <c r="J10" s="499"/>
      <c r="K10" s="498"/>
      <c r="L10" s="498"/>
      <c r="M10" s="498"/>
      <c r="N10" s="498"/>
      <c r="O10" s="498"/>
      <c r="P10" s="498"/>
      <c r="Q10" s="498"/>
    </row>
    <row r="11" spans="2:17" x14ac:dyDescent="0.2">
      <c r="G11" s="498"/>
      <c r="H11" s="498"/>
      <c r="I11" s="499"/>
      <c r="J11" s="499"/>
      <c r="K11" s="498"/>
      <c r="L11" s="498"/>
      <c r="M11" s="498"/>
      <c r="N11" s="498"/>
      <c r="O11" s="498"/>
      <c r="P11" s="498"/>
      <c r="Q11" s="498"/>
    </row>
    <row r="12" spans="2:17" x14ac:dyDescent="0.2"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</row>
    <row r="13" spans="2:17" x14ac:dyDescent="0.2">
      <c r="G13" s="498"/>
      <c r="H13" s="498"/>
      <c r="I13" s="498"/>
      <c r="J13" s="498"/>
      <c r="K13" s="498"/>
      <c r="L13" s="498"/>
      <c r="M13" s="498"/>
      <c r="N13" s="498"/>
      <c r="O13" s="498"/>
      <c r="P13" s="498"/>
      <c r="Q13" s="498"/>
    </row>
    <row r="14" spans="2:17" x14ac:dyDescent="0.2"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498"/>
    </row>
    <row r="15" spans="2:17" x14ac:dyDescent="0.2">
      <c r="G15" s="498"/>
      <c r="H15" s="498"/>
      <c r="I15" s="499"/>
      <c r="J15" s="499"/>
      <c r="K15" s="499"/>
      <c r="L15" s="498"/>
      <c r="M15" s="498"/>
      <c r="N15" s="498"/>
      <c r="O15" s="498"/>
      <c r="P15" s="498"/>
      <c r="Q15" s="498"/>
    </row>
    <row r="16" spans="2:17" x14ac:dyDescent="0.2">
      <c r="G16" s="498"/>
      <c r="H16" s="498"/>
      <c r="I16" s="499"/>
      <c r="J16" s="499"/>
      <c r="K16" s="499"/>
      <c r="L16" s="498"/>
      <c r="M16" s="498"/>
      <c r="N16" s="498"/>
      <c r="O16" s="498"/>
      <c r="P16" s="498"/>
      <c r="Q16" s="498"/>
    </row>
    <row r="17" spans="7:17" x14ac:dyDescent="0.2">
      <c r="G17" s="498"/>
      <c r="H17" s="498"/>
      <c r="I17" s="499"/>
      <c r="J17" s="499"/>
      <c r="K17" s="499"/>
      <c r="L17" s="498"/>
      <c r="M17" s="498"/>
      <c r="N17" s="498"/>
      <c r="O17" s="498"/>
      <c r="P17" s="498"/>
      <c r="Q17" s="498"/>
    </row>
    <row r="18" spans="7:17" x14ac:dyDescent="0.2">
      <c r="G18" s="498"/>
      <c r="H18" s="498"/>
      <c r="I18" s="499"/>
      <c r="J18" s="499"/>
      <c r="K18" s="499"/>
      <c r="L18" s="498"/>
      <c r="M18" s="498"/>
      <c r="N18" s="498"/>
      <c r="O18" s="498"/>
      <c r="P18" s="498"/>
      <c r="Q18" s="498"/>
    </row>
    <row r="19" spans="7:17" x14ac:dyDescent="0.2">
      <c r="G19" s="498"/>
      <c r="H19" s="498"/>
      <c r="I19" s="499"/>
      <c r="J19" s="499"/>
      <c r="K19" s="499"/>
      <c r="L19" s="498"/>
      <c r="M19" s="498"/>
      <c r="N19" s="498"/>
      <c r="O19" s="498"/>
      <c r="P19" s="498"/>
      <c r="Q19" s="498"/>
    </row>
    <row r="20" spans="7:17" x14ac:dyDescent="0.2">
      <c r="G20" s="498"/>
      <c r="H20" s="498"/>
      <c r="I20" s="499"/>
      <c r="J20" s="499"/>
      <c r="K20" s="499"/>
      <c r="L20" s="498"/>
      <c r="M20" s="498"/>
      <c r="N20" s="498"/>
      <c r="O20" s="498"/>
      <c r="P20" s="498"/>
      <c r="Q20" s="498"/>
    </row>
    <row r="21" spans="7:17" x14ac:dyDescent="0.2">
      <c r="G21" s="500"/>
      <c r="H21" s="500"/>
      <c r="I21" s="500"/>
      <c r="J21" s="500"/>
      <c r="K21" s="500"/>
      <c r="L21" s="498"/>
      <c r="M21" s="498"/>
      <c r="N21" s="498"/>
      <c r="O21" s="498"/>
      <c r="P21" s="498"/>
      <c r="Q21" s="498"/>
    </row>
    <row r="22" spans="7:17" x14ac:dyDescent="0.2">
      <c r="G22" s="498"/>
      <c r="H22" s="498"/>
      <c r="I22" s="498"/>
      <c r="J22" s="498"/>
      <c r="K22" s="498"/>
      <c r="L22" s="498"/>
      <c r="M22" s="498"/>
      <c r="N22" s="498"/>
      <c r="O22" s="498"/>
      <c r="P22" s="498"/>
      <c r="Q22" s="498"/>
    </row>
    <row r="23" spans="7:17" x14ac:dyDescent="0.2">
      <c r="G23" s="498"/>
      <c r="H23" s="498"/>
      <c r="I23" s="501"/>
      <c r="J23" s="501"/>
      <c r="K23" s="501"/>
      <c r="L23" s="498"/>
      <c r="M23" s="498"/>
      <c r="N23" s="498"/>
      <c r="O23" s="498"/>
      <c r="P23" s="498"/>
      <c r="Q23" s="498"/>
    </row>
    <row r="24" spans="7:17" x14ac:dyDescent="0.2">
      <c r="I24" s="495"/>
      <c r="J24" s="495"/>
      <c r="K24" s="495"/>
    </row>
  </sheetData>
  <mergeCells count="1">
    <mergeCell ref="B4:B5"/>
  </mergeCells>
  <pageMargins left="0.7" right="0.7" top="0.75" bottom="0.75" header="0.3" footer="0.3"/>
  <pageSetup paperSize="9" orientation="portrait" horizontalDpi="4294967293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6E8A7-97A8-4F8C-B47B-1C54B9D6EB0F}">
  <sheetPr codeName="Arkusz125"/>
  <dimension ref="B2:AT147"/>
  <sheetViews>
    <sheetView zoomScaleNormal="100" workbookViewId="0">
      <selection sqref="A1:XFD1"/>
    </sheetView>
  </sheetViews>
  <sheetFormatPr defaultRowHeight="14.25" x14ac:dyDescent="0.2"/>
  <cols>
    <col min="1" max="1" width="9.140625" style="27"/>
    <col min="2" max="2" width="10.5703125" style="10" customWidth="1"/>
    <col min="3" max="6" width="15.7109375" style="10" customWidth="1"/>
    <col min="7" max="9" width="9.140625" style="27"/>
    <col min="10" max="15" width="10.7109375" style="27" customWidth="1"/>
    <col min="16" max="17" width="9.140625" style="94"/>
    <col min="18" max="16384" width="9.140625" style="27"/>
  </cols>
  <sheetData>
    <row r="2" spans="2:46" x14ac:dyDescent="0.2">
      <c r="B2" s="92" t="s">
        <v>1132</v>
      </c>
    </row>
    <row r="3" spans="2:46" x14ac:dyDescent="0.2">
      <c r="B3" s="92" t="s">
        <v>1133</v>
      </c>
    </row>
    <row r="5" spans="2:46" ht="12.75" x14ac:dyDescent="0.2">
      <c r="P5" s="27"/>
      <c r="Q5" s="27"/>
    </row>
    <row r="6" spans="2:46" ht="76.5" x14ac:dyDescent="0.2">
      <c r="C6" s="22" t="s">
        <v>1134</v>
      </c>
      <c r="D6" s="22" t="s">
        <v>1135</v>
      </c>
      <c r="E6" s="22" t="s">
        <v>1136</v>
      </c>
      <c r="F6" s="22" t="s">
        <v>1137</v>
      </c>
      <c r="I6" s="34"/>
      <c r="J6" s="22" t="s">
        <v>1138</v>
      </c>
      <c r="K6" s="22" t="s">
        <v>1139</v>
      </c>
      <c r="L6" s="22" t="s">
        <v>1140</v>
      </c>
      <c r="M6" s="22" t="s">
        <v>1141</v>
      </c>
      <c r="N6" s="22" t="s">
        <v>1142</v>
      </c>
      <c r="O6" s="22" t="s">
        <v>1143</v>
      </c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</row>
    <row r="7" spans="2:46" ht="76.5" customHeight="1" x14ac:dyDescent="0.2">
      <c r="B7" s="502"/>
      <c r="C7" s="22" t="s">
        <v>1144</v>
      </c>
      <c r="D7" s="22" t="s">
        <v>1145</v>
      </c>
      <c r="E7" s="22" t="s">
        <v>1146</v>
      </c>
      <c r="F7" s="22" t="s">
        <v>1147</v>
      </c>
      <c r="I7" s="503"/>
      <c r="J7" s="22" t="s">
        <v>1148</v>
      </c>
      <c r="K7" s="22" t="s">
        <v>1149</v>
      </c>
      <c r="L7" s="22" t="s">
        <v>1150</v>
      </c>
      <c r="M7" s="22" t="s">
        <v>1151</v>
      </c>
      <c r="N7" s="22" t="s">
        <v>1152</v>
      </c>
      <c r="O7" s="22" t="s">
        <v>1153</v>
      </c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</row>
    <row r="8" spans="2:46" x14ac:dyDescent="0.2">
      <c r="B8" s="79" t="s">
        <v>1154</v>
      </c>
      <c r="C8" s="504">
        <v>0.215</v>
      </c>
      <c r="D8" s="504">
        <v>0.24114133400564811</v>
      </c>
      <c r="E8" s="504">
        <v>0.153</v>
      </c>
      <c r="F8" s="504">
        <v>0.17234679154692764</v>
      </c>
      <c r="I8" s="69" t="s">
        <v>251</v>
      </c>
      <c r="J8" s="504">
        <v>7.4144023207006096E-2</v>
      </c>
      <c r="K8" s="504">
        <v>0.25</v>
      </c>
      <c r="L8" s="504">
        <v>0.21327091723160799</v>
      </c>
      <c r="M8" s="504">
        <v>0.10946772438949599</v>
      </c>
      <c r="N8" s="504">
        <v>5.5871131334115899E-2</v>
      </c>
      <c r="O8" s="504">
        <v>3.0570041207691901E-2</v>
      </c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</row>
    <row r="9" spans="2:46" x14ac:dyDescent="0.2">
      <c r="B9" s="83" t="s">
        <v>1155</v>
      </c>
      <c r="C9" s="505">
        <v>0.21</v>
      </c>
      <c r="D9" s="505">
        <v>0.24160681127557024</v>
      </c>
      <c r="E9" s="505">
        <v>0.15</v>
      </c>
      <c r="F9" s="505">
        <v>0.17226343829085669</v>
      </c>
      <c r="I9" s="72" t="s">
        <v>252</v>
      </c>
      <c r="J9" s="505">
        <v>6.4563092668401101E-2</v>
      </c>
      <c r="K9" s="505">
        <v>0.25</v>
      </c>
      <c r="L9" s="505">
        <v>0.18267373888399799</v>
      </c>
      <c r="M9" s="505">
        <v>0.100245862965786</v>
      </c>
      <c r="N9" s="505">
        <v>5.5669019267270699E-2</v>
      </c>
      <c r="O9" s="505">
        <v>3.2155397607683198E-2</v>
      </c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</row>
    <row r="10" spans="2:46" x14ac:dyDescent="0.2">
      <c r="B10" s="79" t="s">
        <v>1156</v>
      </c>
      <c r="C10" s="504">
        <v>0.21199999999999999</v>
      </c>
      <c r="D10" s="504">
        <v>0.24281070192330848</v>
      </c>
      <c r="E10" s="504">
        <v>0.152</v>
      </c>
      <c r="F10" s="504">
        <v>0.17263574581250546</v>
      </c>
      <c r="I10" s="69" t="s">
        <v>253</v>
      </c>
      <c r="J10" s="504">
        <v>7.03742970359056E-2</v>
      </c>
      <c r="K10" s="504">
        <v>0.25</v>
      </c>
      <c r="L10" s="504">
        <v>0.18347173179199699</v>
      </c>
      <c r="M10" s="504">
        <v>0.10660048279767299</v>
      </c>
      <c r="N10" s="504">
        <v>6.3466985717498106E-2</v>
      </c>
      <c r="O10" s="504">
        <v>3.6112222753547703E-2</v>
      </c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</row>
    <row r="11" spans="2:46" x14ac:dyDescent="0.2">
      <c r="B11" s="83" t="s">
        <v>1157</v>
      </c>
      <c r="C11" s="505">
        <v>0.21704243958730637</v>
      </c>
      <c r="D11" s="505">
        <v>0.24477645935215123</v>
      </c>
      <c r="E11" s="505">
        <v>0.15517494457830486</v>
      </c>
      <c r="F11" s="505">
        <v>0.17347213478210674</v>
      </c>
      <c r="I11" s="72" t="s">
        <v>254</v>
      </c>
      <c r="J11" s="505">
        <v>9.7774568307816695E-2</v>
      </c>
      <c r="K11" s="505">
        <v>0.25</v>
      </c>
      <c r="L11" s="505">
        <v>0.24159656091488799</v>
      </c>
      <c r="M11" s="505">
        <v>0.13026415607491701</v>
      </c>
      <c r="N11" s="505">
        <v>8.1079811591566797E-2</v>
      </c>
      <c r="O11" s="505">
        <v>4.03872816947866E-2</v>
      </c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</row>
    <row r="12" spans="2:46" x14ac:dyDescent="0.2">
      <c r="B12" s="79" t="s">
        <v>1158</v>
      </c>
      <c r="C12" s="504">
        <v>0.21897473381133714</v>
      </c>
      <c r="D12" s="504">
        <v>0.24751213161442534</v>
      </c>
      <c r="E12" s="504">
        <v>0.15736328259659171</v>
      </c>
      <c r="F12" s="504">
        <v>0.17477070799698702</v>
      </c>
      <c r="I12" s="69" t="s">
        <v>255</v>
      </c>
      <c r="J12" s="504">
        <v>0.106122645546321</v>
      </c>
      <c r="K12" s="504">
        <v>0.25</v>
      </c>
      <c r="L12" s="504">
        <v>0.249528468096926</v>
      </c>
      <c r="M12" s="504">
        <v>0.14604644295981301</v>
      </c>
      <c r="N12" s="504">
        <v>8.9353707147862005E-2</v>
      </c>
      <c r="O12" s="504">
        <v>5.09091282398655E-2</v>
      </c>
      <c r="AF12" s="506"/>
      <c r="AG12" s="506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</row>
    <row r="13" spans="2:46" x14ac:dyDescent="0.2">
      <c r="B13" s="83" t="s">
        <v>1159</v>
      </c>
      <c r="C13" s="505">
        <v>0.22408808479674691</v>
      </c>
      <c r="D13" s="505">
        <v>0.25101189975257521</v>
      </c>
      <c r="E13" s="505">
        <v>0.16164945301855613</v>
      </c>
      <c r="F13" s="505">
        <v>0.1765204196593709</v>
      </c>
      <c r="I13" s="72" t="s">
        <v>256</v>
      </c>
      <c r="J13" s="505">
        <v>0.14856397660207399</v>
      </c>
      <c r="K13" s="505">
        <v>0.25</v>
      </c>
      <c r="L13" s="505">
        <v>0.30805579632773999</v>
      </c>
      <c r="M13" s="505">
        <v>0.18558889798504699</v>
      </c>
      <c r="N13" s="505">
        <v>0.102799273332299</v>
      </c>
      <c r="O13" s="505">
        <v>7.0139912682380207E-2</v>
      </c>
      <c r="AF13" s="506"/>
      <c r="AG13" s="506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</row>
    <row r="14" spans="2:46" x14ac:dyDescent="0.2">
      <c r="B14" s="79" t="s">
        <v>1160</v>
      </c>
      <c r="C14" s="504">
        <v>0.23578981045181122</v>
      </c>
      <c r="D14" s="504">
        <v>0.25525567611014366</v>
      </c>
      <c r="E14" s="504">
        <v>0.17044130483725084</v>
      </c>
      <c r="F14" s="504">
        <v>0.17870152025878275</v>
      </c>
      <c r="I14" s="69" t="s">
        <v>257</v>
      </c>
      <c r="J14" s="504">
        <v>0.16728242730856999</v>
      </c>
      <c r="K14" s="504">
        <v>0.25</v>
      </c>
      <c r="L14" s="504">
        <v>0.34829068949312297</v>
      </c>
      <c r="M14" s="504">
        <v>0.193552875169727</v>
      </c>
      <c r="N14" s="504">
        <v>0.116384559419728</v>
      </c>
      <c r="O14" s="504">
        <v>7.9937522265070698E-2</v>
      </c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</row>
    <row r="15" spans="2:46" x14ac:dyDescent="0.2">
      <c r="B15" s="83" t="s">
        <v>1161</v>
      </c>
      <c r="C15" s="505">
        <v>0.25413251884086718</v>
      </c>
      <c r="D15" s="505">
        <v>0.26020991112319569</v>
      </c>
      <c r="E15" s="505">
        <v>0.17578587475529342</v>
      </c>
      <c r="F15" s="505">
        <v>0.18128682480142652</v>
      </c>
      <c r="I15" s="72" t="s">
        <v>258</v>
      </c>
      <c r="J15" s="505">
        <v>0.175061525374403</v>
      </c>
      <c r="K15" s="505">
        <v>0.25</v>
      </c>
      <c r="L15" s="505">
        <v>0.362034463317711</v>
      </c>
      <c r="M15" s="505">
        <v>0.19326000218450201</v>
      </c>
      <c r="N15" s="505">
        <v>0.121657724155024</v>
      </c>
      <c r="O15" s="505">
        <v>8.9973514204808605E-2</v>
      </c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</row>
    <row r="16" spans="2:46" x14ac:dyDescent="0.2">
      <c r="B16" s="79" t="s">
        <v>1162</v>
      </c>
      <c r="C16" s="504">
        <v>0.26081991630455204</v>
      </c>
      <c r="D16" s="504">
        <v>0.26583132229496709</v>
      </c>
      <c r="E16" s="504">
        <v>0.1826566037752545</v>
      </c>
      <c r="F16" s="504">
        <v>0.18424501818579542</v>
      </c>
      <c r="I16" s="69" t="s">
        <v>259</v>
      </c>
      <c r="J16" s="504">
        <v>0.28086748415518997</v>
      </c>
      <c r="K16" s="504">
        <v>0.25</v>
      </c>
      <c r="L16" s="504">
        <v>0.50876932414931597</v>
      </c>
      <c r="M16" s="504">
        <v>0.324788500264307</v>
      </c>
      <c r="N16" s="504">
        <v>0.173806734140286</v>
      </c>
      <c r="O16" s="504">
        <v>0.10309832386236301</v>
      </c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</row>
    <row r="17" spans="2:46" x14ac:dyDescent="0.2">
      <c r="B17" s="83" t="s">
        <v>1163</v>
      </c>
      <c r="C17" s="505">
        <v>0.26424074593987334</v>
      </c>
      <c r="D17" s="505">
        <v>0.27207358843255236</v>
      </c>
      <c r="E17" s="505">
        <v>0.18713739191898474</v>
      </c>
      <c r="F17" s="505">
        <v>0.1875420348353595</v>
      </c>
      <c r="I17" s="72" t="s">
        <v>260</v>
      </c>
      <c r="J17" s="505">
        <v>0.29561214864653501</v>
      </c>
      <c r="K17" s="505">
        <v>0.25</v>
      </c>
      <c r="L17" s="505">
        <v>0.51065479430248195</v>
      </c>
      <c r="M17" s="505">
        <v>0.34049892489496297</v>
      </c>
      <c r="N17" s="505">
        <v>0.21836532525518099</v>
      </c>
      <c r="O17" s="505">
        <v>0.122765793905179</v>
      </c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</row>
    <row r="18" spans="2:46" x14ac:dyDescent="0.2">
      <c r="B18" s="79" t="s">
        <v>1164</v>
      </c>
      <c r="C18" s="504">
        <v>0.26947304536032135</v>
      </c>
      <c r="D18" s="504">
        <v>0.27888788264005088</v>
      </c>
      <c r="E18" s="504">
        <v>0.19264508460032015</v>
      </c>
      <c r="F18" s="504">
        <v>0.19114301496638356</v>
      </c>
      <c r="I18" s="69" t="s">
        <v>261</v>
      </c>
      <c r="J18" s="504">
        <v>0.29036666640766601</v>
      </c>
      <c r="K18" s="504">
        <v>0.25</v>
      </c>
      <c r="L18" s="504">
        <v>0.50244017223786097</v>
      </c>
      <c r="M18" s="504">
        <v>0.327616153221373</v>
      </c>
      <c r="N18" s="504">
        <v>0.219043053036929</v>
      </c>
      <c r="O18" s="504">
        <v>0.142114445677851</v>
      </c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</row>
    <row r="19" spans="2:46" x14ac:dyDescent="0.2">
      <c r="B19" s="83" t="s">
        <v>1165</v>
      </c>
      <c r="C19" s="505">
        <v>0.27136093851628768</v>
      </c>
      <c r="D19" s="505">
        <v>0.28622146160031559</v>
      </c>
      <c r="E19" s="505">
        <v>0.19574871576773292</v>
      </c>
      <c r="F19" s="505">
        <v>0.19501289647367412</v>
      </c>
      <c r="I19" s="72" t="s">
        <v>262</v>
      </c>
      <c r="J19" s="505">
        <v>0.22630292828354001</v>
      </c>
      <c r="K19" s="505">
        <v>0.25</v>
      </c>
      <c r="L19" s="505">
        <v>0.42431636953133101</v>
      </c>
      <c r="M19" s="505">
        <v>0.27210520437340702</v>
      </c>
      <c r="N19" s="505">
        <v>0.17737921914867799</v>
      </c>
      <c r="O19" s="505">
        <v>8.1775740643005801E-2</v>
      </c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</row>
    <row r="20" spans="2:46" x14ac:dyDescent="0.2">
      <c r="B20" s="79" t="s">
        <v>1166</v>
      </c>
      <c r="C20" s="504">
        <v>0.28715268207313138</v>
      </c>
      <c r="D20" s="504">
        <v>0.29401687457755948</v>
      </c>
      <c r="E20" s="504">
        <v>0.19942886234434037</v>
      </c>
      <c r="F20" s="504">
        <v>0.19911736828685472</v>
      </c>
      <c r="I20" s="69" t="s">
        <v>263</v>
      </c>
      <c r="J20" s="504">
        <v>0.199169311468128</v>
      </c>
      <c r="K20" s="504">
        <v>0.25</v>
      </c>
      <c r="L20" s="504">
        <v>0.38074185950689698</v>
      </c>
      <c r="M20" s="504">
        <v>0.25950745381885698</v>
      </c>
      <c r="N20" s="504">
        <v>0.17482976093063099</v>
      </c>
      <c r="O20" s="504">
        <v>6.7170202886566596E-2</v>
      </c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</row>
    <row r="21" spans="2:46" x14ac:dyDescent="0.2">
      <c r="B21" s="83" t="s">
        <v>1167</v>
      </c>
      <c r="C21" s="505">
        <v>0.3029458681545697</v>
      </c>
      <c r="D21" s="505">
        <v>0.30220924057445353</v>
      </c>
      <c r="E21" s="505">
        <v>0.20356446472634454</v>
      </c>
      <c r="F21" s="505">
        <v>0.2034224872451959</v>
      </c>
      <c r="I21" s="72" t="s">
        <v>264</v>
      </c>
      <c r="J21" s="505">
        <v>0.215492485737527</v>
      </c>
      <c r="K21" s="505">
        <v>0.25</v>
      </c>
      <c r="L21" s="505">
        <v>0.386450642899348</v>
      </c>
      <c r="M21" s="505">
        <v>0.28392258947315802</v>
      </c>
      <c r="N21" s="505">
        <v>0.19019964862262101</v>
      </c>
      <c r="O21" s="505">
        <v>6.7102132598787501E-2</v>
      </c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</row>
    <row r="22" spans="2:46" x14ac:dyDescent="0.2">
      <c r="B22" s="79" t="s">
        <v>1168</v>
      </c>
      <c r="C22" s="504">
        <v>0.32155709264306476</v>
      </c>
      <c r="D22" s="504">
        <v>0.31073024649741643</v>
      </c>
      <c r="E22" s="504">
        <v>0.20995540820501357</v>
      </c>
      <c r="F22" s="504">
        <v>0.20789446593499689</v>
      </c>
      <c r="I22" s="69" t="s">
        <v>265</v>
      </c>
      <c r="J22" s="504">
        <v>0.21233622383821599</v>
      </c>
      <c r="K22" s="504">
        <v>0.25</v>
      </c>
      <c r="L22" s="504">
        <v>0.40308005597310598</v>
      </c>
      <c r="M22" s="504">
        <v>0.30049232577243901</v>
      </c>
      <c r="N22" s="504">
        <v>0.17952433157092301</v>
      </c>
      <c r="O22" s="504">
        <v>7.2022498257140397E-2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</row>
    <row r="23" spans="2:46" x14ac:dyDescent="0.2">
      <c r="B23" s="83" t="s">
        <v>1169</v>
      </c>
      <c r="C23" s="505">
        <v>0.33544465147534469</v>
      </c>
      <c r="D23" s="505">
        <v>0.31951194756665691</v>
      </c>
      <c r="E23" s="505">
        <v>0.21362401717994353</v>
      </c>
      <c r="F23" s="505">
        <v>0.21249958793129747</v>
      </c>
      <c r="I23" s="72" t="s">
        <v>266</v>
      </c>
      <c r="J23" s="505">
        <v>0.29353034224796998</v>
      </c>
      <c r="K23" s="505">
        <v>0.25</v>
      </c>
      <c r="L23" s="505">
        <v>0.60998227185588605</v>
      </c>
      <c r="M23" s="505">
        <v>0.367170382689462</v>
      </c>
      <c r="N23" s="505">
        <v>0.20292567481488499</v>
      </c>
      <c r="O23" s="505">
        <v>7.5866058665564104E-2</v>
      </c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</row>
    <row r="24" spans="2:46" x14ac:dyDescent="0.2">
      <c r="B24" s="79" t="s">
        <v>1170</v>
      </c>
      <c r="C24" s="504">
        <v>0.34834665994925579</v>
      </c>
      <c r="D24" s="504">
        <v>0.32849181242545639</v>
      </c>
      <c r="E24" s="504">
        <v>0.22410357786526564</v>
      </c>
      <c r="F24" s="504">
        <v>0.21720516728027239</v>
      </c>
      <c r="I24" s="69" t="s">
        <v>267</v>
      </c>
      <c r="J24" s="504">
        <v>0.27315856237481001</v>
      </c>
      <c r="K24" s="504">
        <v>0.25</v>
      </c>
      <c r="L24" s="504">
        <v>0.56644253042048298</v>
      </c>
      <c r="M24" s="504">
        <v>0.34663601382373399</v>
      </c>
      <c r="N24" s="504">
        <v>0.18712444206647699</v>
      </c>
      <c r="O24" s="504">
        <v>6.1119997211637599E-2</v>
      </c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</row>
    <row r="25" spans="2:46" x14ac:dyDescent="0.2">
      <c r="B25" s="83" t="s">
        <v>1171</v>
      </c>
      <c r="C25" s="505">
        <v>0.35385757747870034</v>
      </c>
      <c r="D25" s="505">
        <v>0.33761527606905084</v>
      </c>
      <c r="E25" s="505">
        <v>0.22964733105160984</v>
      </c>
      <c r="F25" s="505">
        <v>0.22197908024272076</v>
      </c>
      <c r="I25" s="72" t="s">
        <v>268</v>
      </c>
      <c r="J25" s="505">
        <v>0.21636036153858501</v>
      </c>
      <c r="K25" s="505">
        <v>0.25</v>
      </c>
      <c r="L25" s="505">
        <v>0.45440355989751202</v>
      </c>
      <c r="M25" s="505">
        <v>0.287526767603977</v>
      </c>
      <c r="N25" s="505">
        <v>0.15641333280796799</v>
      </c>
      <c r="O25" s="505">
        <v>5.9253688876974499E-2</v>
      </c>
    </row>
    <row r="26" spans="2:46" x14ac:dyDescent="0.2">
      <c r="B26" s="79" t="s">
        <v>1172</v>
      </c>
      <c r="C26" s="504">
        <v>0.36753385979652059</v>
      </c>
      <c r="D26" s="504">
        <v>0.34683770091643812</v>
      </c>
      <c r="E26" s="504">
        <v>0.24055796183463957</v>
      </c>
      <c r="F26" s="504">
        <v>0.22679265228473416</v>
      </c>
      <c r="I26" s="69" t="s">
        <v>269</v>
      </c>
      <c r="J26" s="504">
        <v>0.17125723577750501</v>
      </c>
      <c r="K26" s="504">
        <v>0.25</v>
      </c>
      <c r="L26" s="504">
        <v>0.35920151832819902</v>
      </c>
      <c r="M26" s="504">
        <v>0.241484294815932</v>
      </c>
      <c r="N26" s="504">
        <v>0.13525019814971101</v>
      </c>
      <c r="O26" s="504">
        <v>4.23423005986312E-2</v>
      </c>
    </row>
    <row r="27" spans="2:46" x14ac:dyDescent="0.2">
      <c r="B27" s="83" t="s">
        <v>1173</v>
      </c>
      <c r="C27" s="505">
        <v>0.36663131939337051</v>
      </c>
      <c r="D27" s="505">
        <v>0.35612257053732083</v>
      </c>
      <c r="E27" s="505">
        <v>0.24172065299342321</v>
      </c>
      <c r="F27" s="505">
        <v>0.23162104299780864</v>
      </c>
      <c r="I27" s="72" t="s">
        <v>270</v>
      </c>
      <c r="J27" s="505">
        <v>0.13589633974778501</v>
      </c>
      <c r="K27" s="505">
        <v>0.25</v>
      </c>
      <c r="L27" s="505">
        <v>0.32261148919245303</v>
      </c>
      <c r="M27" s="505">
        <v>0.181985614708989</v>
      </c>
      <c r="N27" s="505">
        <v>0.102109652811654</v>
      </c>
      <c r="O27" s="505">
        <v>2.6856544529406601E-2</v>
      </c>
    </row>
    <row r="28" spans="2:46" x14ac:dyDescent="0.2">
      <c r="B28" s="79" t="s">
        <v>1174</v>
      </c>
      <c r="C28" s="504">
        <v>0.37123764336237247</v>
      </c>
      <c r="D28" s="504">
        <v>0.36544371658084157</v>
      </c>
      <c r="E28" s="504">
        <v>0.24285937230111959</v>
      </c>
      <c r="F28" s="504">
        <v>0.23644629462821515</v>
      </c>
      <c r="I28" s="69" t="s">
        <v>271</v>
      </c>
      <c r="J28" s="504">
        <v>0.107060886291217</v>
      </c>
      <c r="K28" s="504">
        <v>0.25</v>
      </c>
      <c r="L28" s="504">
        <v>0.30196804775512198</v>
      </c>
      <c r="M28" s="504">
        <v>0.15123634511571599</v>
      </c>
      <c r="N28" s="504">
        <v>8.1251304541444302E-2</v>
      </c>
      <c r="O28" s="504">
        <v>2.3381612738856399E-2</v>
      </c>
    </row>
    <row r="29" spans="2:46" x14ac:dyDescent="0.2">
      <c r="B29" s="83" t="s">
        <v>1175</v>
      </c>
      <c r="C29" s="505">
        <v>0.40169092404710083</v>
      </c>
      <c r="D29" s="505">
        <v>0.3747802250705709</v>
      </c>
      <c r="E29" s="505">
        <v>0.26125572136604841</v>
      </c>
      <c r="F29" s="505">
        <v>0.24125549922722239</v>
      </c>
      <c r="I29" s="72" t="s">
        <v>272</v>
      </c>
      <c r="J29" s="505">
        <v>0.107309150531064</v>
      </c>
      <c r="K29" s="505">
        <v>0.25</v>
      </c>
      <c r="L29" s="505">
        <v>0.266053909705255</v>
      </c>
      <c r="M29" s="505">
        <v>0.156873573890141</v>
      </c>
      <c r="N29" s="505">
        <v>9.1261989546894101E-2</v>
      </c>
      <c r="O29" s="505">
        <v>2.4843132055917001E-2</v>
      </c>
    </row>
    <row r="30" spans="2:46" x14ac:dyDescent="0.2">
      <c r="B30" s="79" t="s">
        <v>1176</v>
      </c>
      <c r="C30" s="504">
        <v>0.39417547372901807</v>
      </c>
      <c r="D30" s="504">
        <v>0.38411407899347016</v>
      </c>
      <c r="E30" s="504">
        <v>0.2545231319388967</v>
      </c>
      <c r="F30" s="504">
        <v>0.24603895538493561</v>
      </c>
      <c r="I30" s="69" t="s">
        <v>273</v>
      </c>
      <c r="J30" s="504">
        <v>0.10270994378057501</v>
      </c>
      <c r="K30" s="504">
        <v>0.25</v>
      </c>
      <c r="L30" s="504">
        <v>0.25206543030346801</v>
      </c>
      <c r="M30" s="504">
        <v>0.15504496846834401</v>
      </c>
      <c r="N30" s="504">
        <v>9.7920674544820202E-2</v>
      </c>
      <c r="O30" s="504">
        <v>2.7714711934683001E-2</v>
      </c>
    </row>
    <row r="31" spans="2:46" x14ac:dyDescent="0.2">
      <c r="B31" s="83" t="s">
        <v>1177</v>
      </c>
      <c r="C31" s="505">
        <v>0.39605022356592678</v>
      </c>
      <c r="D31" s="505">
        <v>0.3934407166859889</v>
      </c>
      <c r="E31" s="505">
        <v>0.25403192400769575</v>
      </c>
      <c r="F31" s="505">
        <v>0.25079696180252942</v>
      </c>
      <c r="I31" s="72" t="s">
        <v>274</v>
      </c>
      <c r="J31" s="505">
        <v>9.5090472305167706E-2</v>
      </c>
      <c r="K31" s="505">
        <v>0.25</v>
      </c>
      <c r="L31" s="505">
        <v>0.22567541282487399</v>
      </c>
      <c r="M31" s="505">
        <v>0.14471641072931199</v>
      </c>
      <c r="N31" s="505">
        <v>0.10471371578899</v>
      </c>
      <c r="O31" s="505">
        <v>2.8522597315823701E-2</v>
      </c>
    </row>
    <row r="32" spans="2:46" x14ac:dyDescent="0.2">
      <c r="B32" s="79" t="s">
        <v>1178</v>
      </c>
      <c r="C32" s="504">
        <v>0.40322887114864414</v>
      </c>
      <c r="D32" s="504">
        <v>0.4027606071819444</v>
      </c>
      <c r="E32" s="504">
        <v>0.25573330474368278</v>
      </c>
      <c r="F32" s="504">
        <v>0.25553405926945527</v>
      </c>
      <c r="I32" s="69" t="s">
        <v>275</v>
      </c>
      <c r="J32" s="504">
        <v>8.7785313987860603E-2</v>
      </c>
      <c r="K32" s="504">
        <v>0.25</v>
      </c>
      <c r="L32" s="504">
        <v>0.221073076530827</v>
      </c>
      <c r="M32" s="504">
        <v>0.13561647997392601</v>
      </c>
      <c r="N32" s="504">
        <v>9.6637031492634806E-2</v>
      </c>
      <c r="O32" s="504">
        <v>2.8476058515328698E-2</v>
      </c>
    </row>
    <row r="33" spans="2:44" x14ac:dyDescent="0.2">
      <c r="B33" s="83" t="s">
        <v>1179</v>
      </c>
      <c r="C33" s="505">
        <v>0.40738752292942448</v>
      </c>
      <c r="D33" s="505">
        <v>0.41207552426859378</v>
      </c>
      <c r="E33" s="505">
        <v>0.25545622571551468</v>
      </c>
      <c r="F33" s="505">
        <v>0.26025640605626726</v>
      </c>
      <c r="I33" s="72" t="s">
        <v>276</v>
      </c>
      <c r="J33" s="505">
        <v>8.7158029084197702E-2</v>
      </c>
      <c r="K33" s="505">
        <v>0.25</v>
      </c>
      <c r="L33" s="505">
        <v>0.233267041144363</v>
      </c>
      <c r="M33" s="505">
        <v>0.13857820852765401</v>
      </c>
      <c r="N33" s="505">
        <v>8.5744476218968704E-2</v>
      </c>
      <c r="O33" s="505">
        <v>2.7084526996549702E-2</v>
      </c>
    </row>
    <row r="34" spans="2:44" x14ac:dyDescent="0.2">
      <c r="B34" s="79" t="s">
        <v>1180</v>
      </c>
      <c r="C34" s="504">
        <v>0.42866278171215827</v>
      </c>
      <c r="D34" s="504">
        <v>0.42138747586517761</v>
      </c>
      <c r="E34" s="504">
        <v>0.26652462121822446</v>
      </c>
      <c r="F34" s="504">
        <v>0.26497026005625662</v>
      </c>
      <c r="I34" s="69" t="s">
        <v>277</v>
      </c>
      <c r="J34" s="504">
        <v>0.10748721201054599</v>
      </c>
      <c r="K34" s="504">
        <v>0.25</v>
      </c>
      <c r="L34" s="504">
        <v>0.25410729253042702</v>
      </c>
      <c r="M34" s="504">
        <v>0.16699917705218301</v>
      </c>
      <c r="N34" s="504">
        <v>0.107183164400592</v>
      </c>
      <c r="O34" s="504">
        <v>3.23997900587902E-2</v>
      </c>
    </row>
    <row r="35" spans="2:44" x14ac:dyDescent="0.2">
      <c r="B35" s="83" t="s">
        <v>1181</v>
      </c>
      <c r="C35" s="505">
        <v>0.42409298290135461</v>
      </c>
      <c r="D35" s="505">
        <v>0.43069612589026696</v>
      </c>
      <c r="E35" s="505">
        <v>0.26040951166896237</v>
      </c>
      <c r="F35" s="505">
        <v>0.26967947907254419</v>
      </c>
      <c r="I35" s="72" t="s">
        <v>278</v>
      </c>
      <c r="J35" s="505">
        <v>7.67615091380143E-2</v>
      </c>
      <c r="K35" s="505">
        <v>0.25</v>
      </c>
      <c r="L35" s="505">
        <v>0.18057540098057701</v>
      </c>
      <c r="M35" s="505">
        <v>0.13872808084006599</v>
      </c>
      <c r="N35" s="505">
        <v>7.0643769998355296E-2</v>
      </c>
      <c r="O35" s="505">
        <v>2.34085383246149E-2</v>
      </c>
    </row>
    <row r="36" spans="2:44" x14ac:dyDescent="0.2">
      <c r="B36" s="79" t="s">
        <v>1182</v>
      </c>
      <c r="C36" s="504">
        <v>0.43488276947763382</v>
      </c>
      <c r="D36" s="504">
        <v>0.43902702718502434</v>
      </c>
      <c r="E36" s="504">
        <v>0.25609074470041943</v>
      </c>
      <c r="F36" s="504">
        <v>0.27089576989541159</v>
      </c>
      <c r="I36" s="69" t="s">
        <v>279</v>
      </c>
      <c r="J36" s="504">
        <v>6.6710176326242696E-2</v>
      </c>
      <c r="K36" s="504">
        <v>0.25</v>
      </c>
      <c r="L36" s="504">
        <v>0.162258882616831</v>
      </c>
      <c r="M36" s="504">
        <v>0.133477798771792</v>
      </c>
      <c r="N36" s="504">
        <v>6.4939555615284805E-2</v>
      </c>
      <c r="O36" s="504">
        <v>1.99226744306698E-2</v>
      </c>
    </row>
    <row r="37" spans="2:44" x14ac:dyDescent="0.2">
      <c r="B37" s="83" t="s">
        <v>1183</v>
      </c>
      <c r="C37" s="505">
        <v>0.46072934765593332</v>
      </c>
      <c r="D37" s="505">
        <v>0.45061797073279986</v>
      </c>
      <c r="E37" s="505">
        <v>0.26175845771733536</v>
      </c>
      <c r="F37" s="505">
        <v>0.27266374729475545</v>
      </c>
      <c r="I37" s="72" t="s">
        <v>280</v>
      </c>
      <c r="J37" s="505">
        <v>6.7744159200388093E-2</v>
      </c>
      <c r="K37" s="505">
        <v>0.25</v>
      </c>
      <c r="L37" s="505">
        <v>0.16539048852439101</v>
      </c>
      <c r="M37" s="505">
        <v>0.130460612128527</v>
      </c>
      <c r="N37" s="505">
        <v>6.3805936198099503E-2</v>
      </c>
      <c r="O37" s="505">
        <v>2.1662832035524E-2</v>
      </c>
    </row>
    <row r="38" spans="2:44" x14ac:dyDescent="0.2">
      <c r="B38" s="79" t="s">
        <v>1184</v>
      </c>
      <c r="C38" s="504">
        <v>0.48336624707135639</v>
      </c>
      <c r="D38" s="504">
        <v>0.46452079183837325</v>
      </c>
      <c r="E38" s="504">
        <v>0.26537805925764402</v>
      </c>
      <c r="F38" s="504">
        <v>0.27456569041373979</v>
      </c>
      <c r="I38" s="69" t="s">
        <v>281</v>
      </c>
      <c r="J38" s="504">
        <v>4.9183840340717697E-2</v>
      </c>
      <c r="K38" s="504">
        <v>0.25</v>
      </c>
      <c r="L38" s="504">
        <v>0.13407733110912301</v>
      </c>
      <c r="M38" s="504">
        <v>0.11048019153311001</v>
      </c>
      <c r="N38" s="504">
        <v>5.2438517619782403E-2</v>
      </c>
      <c r="O38" s="504">
        <v>1.9168329292911401E-2</v>
      </c>
    </row>
    <row r="39" spans="2:44" x14ac:dyDescent="0.2">
      <c r="B39" s="83" t="s">
        <v>1185</v>
      </c>
      <c r="C39" s="505">
        <v>0.49031007250073583</v>
      </c>
      <c r="D39" s="505">
        <v>0.47747455994250865</v>
      </c>
      <c r="E39" s="505">
        <v>0.25865722022513166</v>
      </c>
      <c r="F39" s="505">
        <v>0.27463700320993667</v>
      </c>
      <c r="I39" s="72" t="s">
        <v>282</v>
      </c>
      <c r="J39" s="505">
        <v>4.8453759946104999E-2</v>
      </c>
      <c r="K39" s="505">
        <v>0.25</v>
      </c>
      <c r="L39" s="505">
        <v>0.13775416676038801</v>
      </c>
      <c r="M39" s="505">
        <v>0.10372746503449699</v>
      </c>
      <c r="N39" s="505">
        <v>6.0225346696846802E-2</v>
      </c>
      <c r="O39" s="505">
        <v>2.1763144284834099E-2</v>
      </c>
    </row>
    <row r="40" spans="2:44" x14ac:dyDescent="0.2">
      <c r="B40" s="79" t="s">
        <v>1186</v>
      </c>
      <c r="C40" s="504">
        <v>0.49732803537204334</v>
      </c>
      <c r="D40" s="504">
        <v>0.48955366627983637</v>
      </c>
      <c r="E40" s="504">
        <v>0.26663515225509649</v>
      </c>
      <c r="F40" s="504">
        <v>0.2758958617496155</v>
      </c>
      <c r="I40" s="69" t="s">
        <v>283</v>
      </c>
      <c r="J40" s="504">
        <v>5.6396782863743299E-2</v>
      </c>
      <c r="K40" s="504">
        <v>0.25</v>
      </c>
      <c r="L40" s="504">
        <v>0.15866561656214601</v>
      </c>
      <c r="M40" s="504">
        <v>0.110448157254578</v>
      </c>
      <c r="N40" s="504">
        <v>7.5089532721976299E-2</v>
      </c>
      <c r="O40" s="504">
        <v>2.2295180483294898E-2</v>
      </c>
      <c r="AP40" s="507"/>
      <c r="AQ40" s="507"/>
      <c r="AR40" s="507"/>
    </row>
    <row r="41" spans="2:44" x14ac:dyDescent="0.2">
      <c r="B41" s="83" t="s">
        <v>1187</v>
      </c>
      <c r="C41" s="505">
        <v>0.48888142443984239</v>
      </c>
      <c r="D41" s="505">
        <v>0.49787199612255617</v>
      </c>
      <c r="E41" s="505">
        <v>0.26468233982849471</v>
      </c>
      <c r="F41" s="505">
        <v>0.27635553916006961</v>
      </c>
      <c r="I41" s="72" t="s">
        <v>284</v>
      </c>
      <c r="J41" s="505">
        <v>5.9392341008312498E-2</v>
      </c>
      <c r="K41" s="505">
        <v>0.25</v>
      </c>
      <c r="L41" s="505">
        <v>0.16711591292387601</v>
      </c>
      <c r="M41" s="505">
        <v>0.111688143249074</v>
      </c>
      <c r="N41" s="505">
        <v>7.37196703682204E-2</v>
      </c>
      <c r="O41" s="505">
        <v>2.3017891573826599E-2</v>
      </c>
      <c r="AP41" s="507"/>
      <c r="AQ41" s="507"/>
      <c r="AR41" s="507"/>
    </row>
    <row r="42" spans="2:44" x14ac:dyDescent="0.2">
      <c r="B42" s="79" t="s">
        <v>1188</v>
      </c>
      <c r="C42" s="504">
        <v>0.48920814301096466</v>
      </c>
      <c r="D42" s="504">
        <v>0.50448447706220978</v>
      </c>
      <c r="E42" s="504">
        <v>0.26843797095866356</v>
      </c>
      <c r="F42" s="504">
        <v>0.27720941914626929</v>
      </c>
      <c r="I42" s="69" t="s">
        <v>285</v>
      </c>
      <c r="J42" s="504">
        <v>5.62291913942033E-2</v>
      </c>
      <c r="K42" s="504">
        <v>0.25</v>
      </c>
      <c r="L42" s="504">
        <v>0.14823116962410099</v>
      </c>
      <c r="M42" s="504">
        <v>0.107903284753985</v>
      </c>
      <c r="N42" s="504">
        <v>7.3915788574415303E-2</v>
      </c>
      <c r="O42" s="504">
        <v>2.3687401201798599E-2</v>
      </c>
      <c r="AP42" s="507"/>
      <c r="AQ42" s="507"/>
      <c r="AR42" s="507"/>
    </row>
    <row r="43" spans="2:44" x14ac:dyDescent="0.2">
      <c r="B43" s="83" t="s">
        <v>1189</v>
      </c>
      <c r="C43" s="505">
        <v>0.47904810062104247</v>
      </c>
      <c r="D43" s="505">
        <v>0.5075892278142774</v>
      </c>
      <c r="E43" s="505">
        <v>0.26537534129890583</v>
      </c>
      <c r="F43" s="505">
        <v>0.27713955880845526</v>
      </c>
      <c r="I43" s="72" t="s">
        <v>286</v>
      </c>
      <c r="J43" s="505">
        <v>4.7989720096159802E-2</v>
      </c>
      <c r="K43" s="505">
        <v>0.25</v>
      </c>
      <c r="L43" s="505">
        <v>0.14166124335482699</v>
      </c>
      <c r="M43" s="505">
        <v>9.8415443207270095E-2</v>
      </c>
      <c r="N43" s="505">
        <v>6.5479562179794504E-2</v>
      </c>
      <c r="O43" s="505">
        <v>2.29848766795346E-2</v>
      </c>
      <c r="AP43" s="507"/>
      <c r="AQ43" s="507"/>
      <c r="AR43" s="507"/>
    </row>
    <row r="44" spans="2:44" x14ac:dyDescent="0.2">
      <c r="B44" s="79" t="s">
        <v>247</v>
      </c>
      <c r="C44" s="504">
        <v>0.48222871300629266</v>
      </c>
      <c r="D44" s="504">
        <v>0.510134506721171</v>
      </c>
      <c r="E44" s="504">
        <v>0.26379286906882882</v>
      </c>
      <c r="F44" s="504">
        <v>0.27654450481804443</v>
      </c>
      <c r="I44" s="69" t="s">
        <v>287</v>
      </c>
      <c r="J44" s="504">
        <v>6.4926732787640495E-2</v>
      </c>
      <c r="K44" s="504">
        <v>0.25</v>
      </c>
      <c r="L44" s="504">
        <v>0.17054002233341001</v>
      </c>
      <c r="M44" s="504">
        <v>0.110459099867005</v>
      </c>
      <c r="N44" s="504">
        <v>6.9898286528662104E-2</v>
      </c>
      <c r="O44" s="504">
        <v>2.4921817527393499E-2</v>
      </c>
      <c r="AP44" s="507"/>
      <c r="AQ44" s="507"/>
      <c r="AR44" s="507"/>
    </row>
    <row r="45" spans="2:44" x14ac:dyDescent="0.2">
      <c r="B45" s="83" t="s">
        <v>248</v>
      </c>
      <c r="C45" s="505">
        <v>0.47214067025751977</v>
      </c>
      <c r="D45" s="505">
        <v>0.5097081585887846</v>
      </c>
      <c r="E45" s="505">
        <v>0.25976976814593544</v>
      </c>
      <c r="F45" s="505">
        <v>0.27503894645590249</v>
      </c>
      <c r="I45" s="72" t="s">
        <v>288</v>
      </c>
      <c r="J45" s="505">
        <v>7.2058714503812002E-2</v>
      </c>
      <c r="K45" s="505">
        <v>0.25</v>
      </c>
      <c r="L45" s="505">
        <v>0.190955430704427</v>
      </c>
      <c r="M45" s="505">
        <v>0.112594937763972</v>
      </c>
      <c r="N45" s="505">
        <v>7.5361272178383107E-2</v>
      </c>
      <c r="O45" s="505">
        <v>2.7145337883706998E-2</v>
      </c>
      <c r="AP45" s="507"/>
      <c r="AQ45" s="507"/>
      <c r="AR45" s="507"/>
    </row>
    <row r="46" spans="2:44" x14ac:dyDescent="0.2">
      <c r="B46" s="79" t="s">
        <v>249</v>
      </c>
      <c r="C46" s="504">
        <v>0.46146837276283625</v>
      </c>
      <c r="D46" s="504">
        <v>0.50657147199549013</v>
      </c>
      <c r="E46" s="504">
        <v>0.25670228518114407</v>
      </c>
      <c r="F46" s="504">
        <v>0.2729283246558023</v>
      </c>
      <c r="I46" s="69" t="s">
        <v>289</v>
      </c>
      <c r="J46" s="504">
        <v>7.6776553092128094E-2</v>
      </c>
      <c r="K46" s="504">
        <v>0.25</v>
      </c>
      <c r="L46" s="504">
        <v>0.19515973080258001</v>
      </c>
      <c r="M46" s="504">
        <v>0.11535393703057099</v>
      </c>
      <c r="N46" s="504">
        <v>7.9008621937080595E-2</v>
      </c>
      <c r="O46" s="504">
        <v>2.8667088571927499E-2</v>
      </c>
      <c r="AP46" s="507"/>
      <c r="AQ46" s="507"/>
      <c r="AR46" s="507"/>
    </row>
    <row r="47" spans="2:44" x14ac:dyDescent="0.2">
      <c r="B47" s="83" t="s">
        <v>250</v>
      </c>
      <c r="C47" s="505">
        <v>0.4280157039566353</v>
      </c>
      <c r="D47" s="505">
        <v>0.49674381279040181</v>
      </c>
      <c r="E47" s="505">
        <v>0.24953584627246875</v>
      </c>
      <c r="F47" s="505">
        <v>0.26952680384866684</v>
      </c>
      <c r="I47" s="72" t="s">
        <v>290</v>
      </c>
      <c r="J47" s="505">
        <v>0.124483475929254</v>
      </c>
      <c r="K47" s="505">
        <v>0.25</v>
      </c>
      <c r="L47" s="505">
        <v>0.29877585792255601</v>
      </c>
      <c r="M47" s="505">
        <v>0.179255206419144</v>
      </c>
      <c r="N47" s="505">
        <v>8.8184429648587997E-2</v>
      </c>
      <c r="O47" s="505">
        <v>3.7819744398821298E-2</v>
      </c>
      <c r="AP47" s="507"/>
      <c r="AQ47" s="507"/>
      <c r="AR47" s="507"/>
    </row>
    <row r="48" spans="2:44" x14ac:dyDescent="0.2">
      <c r="B48" s="79" t="s">
        <v>251</v>
      </c>
      <c r="C48" s="504">
        <v>0.41975449129700121</v>
      </c>
      <c r="D48" s="504">
        <v>0.48583284211728928</v>
      </c>
      <c r="E48" s="504">
        <v>0.25585254148549663</v>
      </c>
      <c r="F48" s="504">
        <v>0.26757733178035609</v>
      </c>
      <c r="I48" s="69" t="s">
        <v>291</v>
      </c>
      <c r="J48" s="504">
        <v>7.8621993453515102E-2</v>
      </c>
      <c r="K48" s="504">
        <v>0.25</v>
      </c>
      <c r="L48" s="504">
        <v>0.188975901764039</v>
      </c>
      <c r="M48" s="504">
        <v>0.13053549219298799</v>
      </c>
      <c r="N48" s="504">
        <v>8.6438536067091204E-2</v>
      </c>
      <c r="O48" s="504">
        <v>3.7517269555200301E-2</v>
      </c>
      <c r="AP48" s="507"/>
      <c r="AQ48" s="507"/>
      <c r="AR48" s="507"/>
    </row>
    <row r="49" spans="2:44" x14ac:dyDescent="0.2">
      <c r="B49" s="83" t="s">
        <v>252</v>
      </c>
      <c r="C49" s="505">
        <v>0.42461882803884937</v>
      </c>
      <c r="D49" s="505">
        <v>0.47660256560362058</v>
      </c>
      <c r="E49" s="505">
        <v>0.2612010733539295</v>
      </c>
      <c r="F49" s="505">
        <v>0.26678437259145349</v>
      </c>
      <c r="I49" s="72" t="s">
        <v>292</v>
      </c>
      <c r="J49" s="505">
        <v>8.2352965234732706E-2</v>
      </c>
      <c r="K49" s="505">
        <v>0.25</v>
      </c>
      <c r="L49" s="505">
        <v>0.190279011140539</v>
      </c>
      <c r="M49" s="505">
        <v>0.138691813512372</v>
      </c>
      <c r="N49" s="505">
        <v>8.8164246472885496E-2</v>
      </c>
      <c r="O49" s="505">
        <v>3.9810278773674802E-2</v>
      </c>
      <c r="AP49" s="507"/>
      <c r="AQ49" s="507"/>
      <c r="AR49" s="507"/>
    </row>
    <row r="50" spans="2:44" x14ac:dyDescent="0.2">
      <c r="B50" s="79" t="s">
        <v>253</v>
      </c>
      <c r="C50" s="504">
        <v>0.42512031223347246</v>
      </c>
      <c r="D50" s="504">
        <v>0.46818339214052174</v>
      </c>
      <c r="E50" s="504">
        <v>0.26483198610937847</v>
      </c>
      <c r="F50" s="504">
        <v>0.2667230953612228</v>
      </c>
      <c r="I50" s="69" t="s">
        <v>293</v>
      </c>
      <c r="J50" s="504">
        <v>9.5831481476026201E-2</v>
      </c>
      <c r="K50" s="504">
        <v>0.25</v>
      </c>
      <c r="L50" s="504">
        <v>0.230806148751316</v>
      </c>
      <c r="M50" s="504">
        <v>0.14793323770783001</v>
      </c>
      <c r="N50" s="504">
        <v>8.9231550874771498E-2</v>
      </c>
      <c r="O50" s="504">
        <v>3.9332115199790199E-2</v>
      </c>
      <c r="AP50" s="507"/>
      <c r="AQ50" s="507"/>
      <c r="AR50" s="507"/>
    </row>
    <row r="51" spans="2:44" x14ac:dyDescent="0.2">
      <c r="B51" s="83" t="s">
        <v>254</v>
      </c>
      <c r="C51" s="505">
        <v>0.43319167164967015</v>
      </c>
      <c r="D51" s="505">
        <v>0.46204408607900671</v>
      </c>
      <c r="E51" s="505">
        <v>0.26967965902727342</v>
      </c>
      <c r="F51" s="505">
        <v>0.26756028621755973</v>
      </c>
      <c r="I51" s="72" t="s">
        <v>294</v>
      </c>
      <c r="J51" s="505">
        <v>7.6931473161869102E-2</v>
      </c>
      <c r="K51" s="505">
        <v>0.25</v>
      </c>
      <c r="L51" s="505">
        <v>0.20729355304462299</v>
      </c>
      <c r="M51" s="505">
        <v>0.124525587149814</v>
      </c>
      <c r="N51" s="505">
        <v>8.0230167106921102E-2</v>
      </c>
      <c r="O51" s="505">
        <v>3.6156660751577203E-2</v>
      </c>
      <c r="AP51" s="507"/>
      <c r="AQ51" s="507"/>
      <c r="AR51" s="507"/>
    </row>
    <row r="52" spans="2:44" x14ac:dyDescent="0.2">
      <c r="B52" s="79" t="s">
        <v>255</v>
      </c>
      <c r="C52" s="504">
        <v>0.43987393415375814</v>
      </c>
      <c r="D52" s="504">
        <v>0.45777047623333261</v>
      </c>
      <c r="E52" s="504">
        <v>0.27605629481983773</v>
      </c>
      <c r="F52" s="504">
        <v>0.2694968800443559</v>
      </c>
      <c r="I52" s="69" t="s">
        <v>295</v>
      </c>
      <c r="J52" s="504">
        <v>0.120144413341642</v>
      </c>
      <c r="K52" s="504">
        <v>0.25</v>
      </c>
      <c r="L52" s="504">
        <v>0.30244676544842902</v>
      </c>
      <c r="M52" s="504">
        <v>0.166868363950232</v>
      </c>
      <c r="N52" s="504">
        <v>8.5546789316571697E-2</v>
      </c>
      <c r="O52" s="504">
        <v>4.3871820024845402E-2</v>
      </c>
      <c r="AP52" s="507"/>
      <c r="AQ52" s="507"/>
      <c r="AR52" s="507"/>
    </row>
    <row r="53" spans="2:44" x14ac:dyDescent="0.2">
      <c r="B53" s="83" t="s">
        <v>256</v>
      </c>
      <c r="C53" s="505">
        <v>0.46056986521511201</v>
      </c>
      <c r="D53" s="505">
        <v>0.45790038237270947</v>
      </c>
      <c r="E53" s="505">
        <v>0.2891025462634062</v>
      </c>
      <c r="F53" s="505">
        <v>0.27368481437142744</v>
      </c>
      <c r="I53" s="72" t="s">
        <v>296</v>
      </c>
      <c r="J53" s="505">
        <v>0.117899318667517</v>
      </c>
      <c r="K53" s="505">
        <v>0.25</v>
      </c>
      <c r="L53" s="505">
        <v>0.30368203746623801</v>
      </c>
      <c r="M53" s="505">
        <v>0.15767023686238099</v>
      </c>
      <c r="N53" s="505">
        <v>8.7650377316528499E-2</v>
      </c>
      <c r="O53" s="505">
        <v>4.3638842103113203E-2</v>
      </c>
      <c r="AP53" s="507"/>
      <c r="AQ53" s="507"/>
      <c r="AR53" s="507"/>
    </row>
    <row r="54" spans="2:44" x14ac:dyDescent="0.2">
      <c r="B54" s="79" t="s">
        <v>257</v>
      </c>
      <c r="C54" s="504">
        <v>0.48253242363372179</v>
      </c>
      <c r="D54" s="504">
        <v>0.46224901302290056</v>
      </c>
      <c r="E54" s="504">
        <v>0.30169345886929277</v>
      </c>
      <c r="F54" s="504">
        <v>0.279785902750807</v>
      </c>
      <c r="I54" s="69" t="s">
        <v>297</v>
      </c>
      <c r="J54" s="504">
        <v>9.5416781393987599E-2</v>
      </c>
      <c r="K54" s="504">
        <v>0.25</v>
      </c>
      <c r="L54" s="504">
        <v>0.24152582281729101</v>
      </c>
      <c r="M54" s="504">
        <v>0.126344845638172</v>
      </c>
      <c r="N54" s="504">
        <v>8.5812349518693598E-2</v>
      </c>
      <c r="O54" s="504">
        <v>4.1159917890409098E-2</v>
      </c>
      <c r="AP54" s="507"/>
      <c r="AQ54" s="507"/>
      <c r="AR54" s="507"/>
    </row>
    <row r="55" spans="2:44" x14ac:dyDescent="0.2">
      <c r="B55" s="83" t="s">
        <v>258</v>
      </c>
      <c r="C55" s="505">
        <v>0.49986837560721975</v>
      </c>
      <c r="D55" s="505">
        <v>0.46948322294311623</v>
      </c>
      <c r="E55" s="505">
        <v>0.31094064531716825</v>
      </c>
      <c r="F55" s="505">
        <v>0.28692782780970411</v>
      </c>
      <c r="I55" s="72" t="s">
        <v>298</v>
      </c>
      <c r="J55" s="505">
        <v>9.01763653328371E-2</v>
      </c>
      <c r="K55" s="505">
        <v>0.25</v>
      </c>
      <c r="L55" s="505">
        <v>0.23470626454058099</v>
      </c>
      <c r="M55" s="505">
        <v>0.12772329473719199</v>
      </c>
      <c r="N55" s="505">
        <v>8.2364162355424902E-2</v>
      </c>
      <c r="O55" s="505">
        <v>4.50329498029447E-2</v>
      </c>
      <c r="AP55" s="507"/>
      <c r="AQ55" s="507"/>
      <c r="AR55" s="507"/>
    </row>
    <row r="56" spans="2:44" x14ac:dyDescent="0.2">
      <c r="B56" s="79" t="s">
        <v>259</v>
      </c>
      <c r="C56" s="504">
        <v>0.50835963695572428</v>
      </c>
      <c r="D56" s="504">
        <v>0.47756842412267098</v>
      </c>
      <c r="E56" s="504">
        <v>0.3243994862422892</v>
      </c>
      <c r="F56" s="504">
        <v>0.29575783624111646</v>
      </c>
      <c r="I56" s="69" t="s">
        <v>299</v>
      </c>
      <c r="J56" s="504">
        <v>5.5010138514509498E-2</v>
      </c>
      <c r="K56" s="504">
        <v>0.25</v>
      </c>
      <c r="L56" s="504">
        <v>0.161185857305881</v>
      </c>
      <c r="M56" s="504">
        <v>9.1039780689421895E-2</v>
      </c>
      <c r="N56" s="504">
        <v>6.3969452574194896E-2</v>
      </c>
      <c r="O56" s="504">
        <v>3.09858100975548E-2</v>
      </c>
      <c r="AP56" s="507"/>
      <c r="AQ56" s="507"/>
      <c r="AR56" s="507"/>
    </row>
    <row r="57" spans="2:44" x14ac:dyDescent="0.2">
      <c r="B57" s="83" t="s">
        <v>260</v>
      </c>
      <c r="C57" s="505">
        <v>0.52826727157676145</v>
      </c>
      <c r="D57" s="505">
        <v>0.48852834202555945</v>
      </c>
      <c r="E57" s="505">
        <v>0.34186893159558684</v>
      </c>
      <c r="F57" s="505">
        <v>0.3068121049751667</v>
      </c>
      <c r="I57" s="72" t="s">
        <v>300</v>
      </c>
      <c r="J57" s="505">
        <v>5.3175445276476697E-2</v>
      </c>
      <c r="K57" s="505">
        <v>0.25</v>
      </c>
      <c r="L57" s="505">
        <v>0.15600914075698899</v>
      </c>
      <c r="M57" s="505">
        <v>8.7715489759019896E-2</v>
      </c>
      <c r="N57" s="505">
        <v>6.5355581994917797E-2</v>
      </c>
      <c r="O57" s="505">
        <v>3.1535567836053803E-2</v>
      </c>
      <c r="AP57" s="507"/>
      <c r="AQ57" s="507"/>
      <c r="AR57" s="507"/>
    </row>
    <row r="58" spans="2:44" x14ac:dyDescent="0.2">
      <c r="B58" s="79" t="s">
        <v>261</v>
      </c>
      <c r="C58" s="504">
        <v>0.55558822370993521</v>
      </c>
      <c r="D58" s="504">
        <v>0.50340878730163841</v>
      </c>
      <c r="E58" s="504">
        <v>0.36151986931045493</v>
      </c>
      <c r="F58" s="504">
        <v>0.32021151852369373</v>
      </c>
      <c r="I58" s="69" t="s">
        <v>301</v>
      </c>
      <c r="J58" s="504">
        <v>5.5680043380516103E-2</v>
      </c>
      <c r="K58" s="504">
        <v>0.25</v>
      </c>
      <c r="L58" s="504">
        <v>0.15300801029403199</v>
      </c>
      <c r="M58" s="504">
        <v>9.3965131122446602E-2</v>
      </c>
      <c r="N58" s="504">
        <v>6.4047564068425406E-2</v>
      </c>
      <c r="O58" s="504">
        <v>3.6235156790129501E-2</v>
      </c>
      <c r="AP58" s="507"/>
      <c r="AQ58" s="507"/>
      <c r="AR58" s="507"/>
    </row>
    <row r="59" spans="2:44" x14ac:dyDescent="0.2">
      <c r="B59" s="83" t="s">
        <v>262</v>
      </c>
      <c r="C59" s="505">
        <v>0.56916240305983257</v>
      </c>
      <c r="D59" s="505">
        <v>0.51908962594106023</v>
      </c>
      <c r="E59" s="505">
        <v>0.37033467778614565</v>
      </c>
      <c r="F59" s="505">
        <v>0.33356724745515348</v>
      </c>
      <c r="I59" s="72" t="s">
        <v>302</v>
      </c>
      <c r="J59" s="505">
        <v>3.9307845621466997E-2</v>
      </c>
      <c r="K59" s="505">
        <v>0.25</v>
      </c>
      <c r="L59" s="505">
        <v>0.121917271195702</v>
      </c>
      <c r="M59" s="505">
        <v>8.0756776746289505E-2</v>
      </c>
      <c r="N59" s="505">
        <v>5.0775110162942901E-2</v>
      </c>
      <c r="O59" s="505">
        <v>3.0471295045348699E-2</v>
      </c>
      <c r="AP59" s="507"/>
      <c r="AQ59" s="507"/>
      <c r="AR59" s="507"/>
    </row>
    <row r="60" spans="2:44" x14ac:dyDescent="0.2">
      <c r="B60" s="79" t="s">
        <v>263</v>
      </c>
      <c r="C60" s="504">
        <v>0.58523351633337661</v>
      </c>
      <c r="D60" s="504">
        <v>0.53585213337872994</v>
      </c>
      <c r="E60" s="504">
        <v>0.3874566253902309</v>
      </c>
      <c r="F60" s="504">
        <v>0.34838103358658584</v>
      </c>
      <c r="I60" s="69" t="s">
        <v>303</v>
      </c>
      <c r="J60" s="504">
        <v>4.2813782438243402E-2</v>
      </c>
      <c r="K60" s="504">
        <v>0.25</v>
      </c>
      <c r="L60" s="504">
        <v>0.12570861163903899</v>
      </c>
      <c r="M60" s="504">
        <v>8.7081923518806101E-2</v>
      </c>
      <c r="N60" s="504">
        <v>5.65482460866732E-2</v>
      </c>
      <c r="O60" s="504">
        <v>3.45486555973996E-2</v>
      </c>
      <c r="AP60" s="507"/>
      <c r="AQ60" s="507"/>
      <c r="AR60" s="507"/>
    </row>
    <row r="61" spans="2:44" x14ac:dyDescent="0.2">
      <c r="B61" s="83" t="s">
        <v>264</v>
      </c>
      <c r="C61" s="505">
        <v>0.60130956614730968</v>
      </c>
      <c r="D61" s="505">
        <v>0.55347699668123318</v>
      </c>
      <c r="E61" s="505">
        <v>0.40442150762424328</v>
      </c>
      <c r="F61" s="505">
        <v>0.36439119149300919</v>
      </c>
      <c r="I61" s="72" t="s">
        <v>304</v>
      </c>
      <c r="J61" s="505">
        <v>4.86750048867877E-2</v>
      </c>
      <c r="K61" s="505">
        <v>0.25</v>
      </c>
      <c r="L61" s="505">
        <v>0.13632106321088999</v>
      </c>
      <c r="M61" s="505">
        <v>9.4752281117865697E-2</v>
      </c>
      <c r="N61" s="505">
        <v>6.4936565391192302E-2</v>
      </c>
      <c r="O61" s="505">
        <v>3.5798350228632599E-2</v>
      </c>
      <c r="AP61" s="507"/>
      <c r="AQ61" s="507"/>
      <c r="AR61" s="507"/>
    </row>
    <row r="62" spans="2:44" x14ac:dyDescent="0.2">
      <c r="B62" s="79" t="s">
        <v>265</v>
      </c>
      <c r="C62" s="504">
        <v>0.63025770735641595</v>
      </c>
      <c r="D62" s="504">
        <v>0.57422414958338608</v>
      </c>
      <c r="E62" s="504">
        <v>0.42801905117403716</v>
      </c>
      <c r="F62" s="504">
        <v>0.38265400275483613</v>
      </c>
      <c r="I62" s="508"/>
      <c r="AP62" s="507"/>
      <c r="AQ62" s="507"/>
      <c r="AR62" s="507"/>
    </row>
    <row r="63" spans="2:44" x14ac:dyDescent="0.2">
      <c r="B63" s="83" t="s">
        <v>266</v>
      </c>
      <c r="C63" s="505">
        <v>0.69738187868923052</v>
      </c>
      <c r="D63" s="505">
        <v>0.60494572939360991</v>
      </c>
      <c r="E63" s="505">
        <v>0.4718288826503696</v>
      </c>
      <c r="F63" s="505">
        <v>0.40670292104527472</v>
      </c>
      <c r="I63" s="509"/>
      <c r="AP63" s="507"/>
      <c r="AQ63" s="507"/>
      <c r="AR63" s="507"/>
    </row>
    <row r="64" spans="2:44" x14ac:dyDescent="0.2">
      <c r="B64" s="79" t="s">
        <v>267</v>
      </c>
      <c r="C64" s="504">
        <v>0.73946388518671313</v>
      </c>
      <c r="D64" s="504">
        <v>0.6396938916165793</v>
      </c>
      <c r="E64" s="504">
        <v>0.49208526366853472</v>
      </c>
      <c r="F64" s="504">
        <v>0.43133835591711317</v>
      </c>
      <c r="I64" s="508"/>
      <c r="AP64" s="507"/>
      <c r="AQ64" s="507"/>
      <c r="AR64" s="507"/>
    </row>
    <row r="65" spans="2:44" x14ac:dyDescent="0.2">
      <c r="B65" s="83" t="s">
        <v>268</v>
      </c>
      <c r="C65" s="505">
        <v>0.72412853660901255</v>
      </c>
      <c r="D65" s="505">
        <v>0.66689454760959899</v>
      </c>
      <c r="E65" s="505">
        <v>0.48269639796756381</v>
      </c>
      <c r="F65" s="505">
        <v>0.45070493343209</v>
      </c>
      <c r="I65" s="509"/>
      <c r="AI65" s="10"/>
      <c r="AJ65" s="10"/>
      <c r="AK65" s="10"/>
      <c r="AL65" s="10"/>
      <c r="AM65" s="10"/>
      <c r="AN65" s="10"/>
      <c r="AP65" s="507"/>
      <c r="AQ65" s="507"/>
      <c r="AR65" s="507"/>
    </row>
    <row r="66" spans="2:44" x14ac:dyDescent="0.2">
      <c r="B66" s="79" t="s">
        <v>269</v>
      </c>
      <c r="C66" s="504">
        <v>0.71359329275742567</v>
      </c>
      <c r="D66" s="504">
        <v>0.68804762468110969</v>
      </c>
      <c r="E66" s="504">
        <v>0.47633810862378384</v>
      </c>
      <c r="F66" s="504">
        <v>0.46580751098708389</v>
      </c>
      <c r="I66" s="508"/>
      <c r="AI66" s="10"/>
      <c r="AJ66" s="10"/>
      <c r="AK66" s="10"/>
      <c r="AL66" s="10"/>
      <c r="AM66" s="10"/>
      <c r="AN66" s="10"/>
      <c r="AP66" s="507"/>
      <c r="AQ66" s="507"/>
      <c r="AR66" s="507"/>
    </row>
    <row r="67" spans="2:44" x14ac:dyDescent="0.2">
      <c r="B67" s="83" t="s">
        <v>270</v>
      </c>
      <c r="C67" s="505">
        <v>0.695859475717303</v>
      </c>
      <c r="D67" s="505">
        <v>0.70229613547347614</v>
      </c>
      <c r="E67" s="505">
        <v>0.46941102043739957</v>
      </c>
      <c r="F67" s="505">
        <v>0.47691933191112668</v>
      </c>
      <c r="I67" s="509"/>
      <c r="AI67" s="10"/>
      <c r="AJ67" s="10"/>
      <c r="AK67" s="10"/>
      <c r="AL67" s="10"/>
      <c r="AM67" s="10"/>
      <c r="AN67" s="10"/>
      <c r="AP67" s="507"/>
      <c r="AQ67" s="507"/>
      <c r="AR67" s="507"/>
    </row>
    <row r="68" spans="2:44" x14ac:dyDescent="0.2">
      <c r="B68" s="79" t="s">
        <v>271</v>
      </c>
      <c r="C68" s="504">
        <v>0.69960053018532864</v>
      </c>
      <c r="D68" s="504">
        <v>0.71441067414005921</v>
      </c>
      <c r="E68" s="504">
        <v>0.46599831408527687</v>
      </c>
      <c r="F68" s="504">
        <v>0.48510929124683566</v>
      </c>
      <c r="I68" s="508"/>
      <c r="AI68" s="10"/>
      <c r="AJ68" s="10"/>
      <c r="AK68" s="10"/>
      <c r="AL68" s="10"/>
      <c r="AM68" s="10"/>
      <c r="AN68" s="10"/>
      <c r="AP68" s="507"/>
      <c r="AQ68" s="507"/>
      <c r="AR68" s="507"/>
    </row>
    <row r="69" spans="2:44" x14ac:dyDescent="0.2">
      <c r="B69" s="83" t="s">
        <v>272</v>
      </c>
      <c r="C69" s="505">
        <v>0.72568881825377951</v>
      </c>
      <c r="D69" s="505">
        <v>0.7288930654730168</v>
      </c>
      <c r="E69" s="505">
        <v>0.48712735021580211</v>
      </c>
      <c r="F69" s="505">
        <v>0.4953832081458201</v>
      </c>
      <c r="I69" s="509"/>
      <c r="AI69" s="10"/>
      <c r="AJ69" s="10"/>
      <c r="AK69" s="10"/>
      <c r="AL69" s="10"/>
      <c r="AM69" s="10"/>
      <c r="AN69" s="10"/>
      <c r="AP69" s="507"/>
      <c r="AQ69" s="507"/>
      <c r="AR69" s="507"/>
    </row>
    <row r="70" spans="2:44" x14ac:dyDescent="0.2">
      <c r="B70" s="79" t="s">
        <v>273</v>
      </c>
      <c r="C70" s="504">
        <v>0.72123587520372123</v>
      </c>
      <c r="D70" s="504">
        <v>0.73969872680216509</v>
      </c>
      <c r="E70" s="504">
        <v>0.48327484556551914</v>
      </c>
      <c r="F70" s="504">
        <v>0.50279617349352335</v>
      </c>
      <c r="I70" s="508"/>
      <c r="AI70" s="10"/>
      <c r="AJ70" s="10"/>
      <c r="AK70" s="10"/>
      <c r="AL70" s="10"/>
      <c r="AM70" s="10"/>
      <c r="AN70" s="10"/>
      <c r="AP70" s="507"/>
      <c r="AQ70" s="507"/>
      <c r="AR70" s="507"/>
    </row>
    <row r="71" spans="2:44" x14ac:dyDescent="0.2">
      <c r="B71" s="83" t="s">
        <v>274</v>
      </c>
      <c r="C71" s="505">
        <v>0.72774585259257174</v>
      </c>
      <c r="D71" s="505">
        <v>0.74931352329552203</v>
      </c>
      <c r="E71" s="505">
        <v>0.48671725716939701</v>
      </c>
      <c r="F71" s="505">
        <v>0.50905900748069055</v>
      </c>
      <c r="I71" s="509"/>
      <c r="AI71" s="10"/>
      <c r="AJ71" s="10"/>
      <c r="AK71" s="10"/>
      <c r="AL71" s="10"/>
      <c r="AM71" s="10"/>
      <c r="AN71" s="10"/>
      <c r="AP71" s="507"/>
      <c r="AQ71" s="507"/>
      <c r="AR71" s="507"/>
    </row>
    <row r="72" spans="2:44" x14ac:dyDescent="0.2">
      <c r="B72" s="79" t="s">
        <v>275</v>
      </c>
      <c r="C72" s="504">
        <v>0.71995631626756307</v>
      </c>
      <c r="D72" s="504">
        <v>0.75517427711844798</v>
      </c>
      <c r="E72" s="504">
        <v>0.48195855472980459</v>
      </c>
      <c r="F72" s="504">
        <v>0.51276986810171854</v>
      </c>
      <c r="I72" s="508"/>
      <c r="AI72" s="10"/>
      <c r="AJ72" s="10"/>
      <c r="AK72" s="10"/>
      <c r="AL72" s="10"/>
      <c r="AM72" s="10"/>
      <c r="AN72" s="10"/>
      <c r="AP72" s="507"/>
      <c r="AQ72" s="507"/>
      <c r="AR72" s="507"/>
    </row>
    <row r="73" spans="2:44" x14ac:dyDescent="0.2">
      <c r="B73" s="83" t="s">
        <v>276</v>
      </c>
      <c r="C73" s="505">
        <v>0.72797372901873159</v>
      </c>
      <c r="D73" s="505">
        <v>0.76073804369388931</v>
      </c>
      <c r="E73" s="505">
        <v>0.49402023529179995</v>
      </c>
      <c r="F73" s="505">
        <v>0.5174540354477758</v>
      </c>
      <c r="I73" s="509"/>
      <c r="AI73" s="10"/>
      <c r="AJ73" s="10"/>
      <c r="AK73" s="10"/>
      <c r="AL73" s="10"/>
      <c r="AM73" s="10"/>
      <c r="AN73" s="10"/>
      <c r="AP73" s="507"/>
      <c r="AQ73" s="507"/>
      <c r="AR73" s="507"/>
    </row>
    <row r="74" spans="2:44" x14ac:dyDescent="0.2">
      <c r="B74" s="79" t="s">
        <v>277</v>
      </c>
      <c r="C74" s="504">
        <v>0.7599941501785572</v>
      </c>
      <c r="D74" s="504">
        <v>0.77068986426007413</v>
      </c>
      <c r="E74" s="504">
        <v>0.51157753707708387</v>
      </c>
      <c r="F74" s="504">
        <v>0.5241226258752808</v>
      </c>
      <c r="I74" s="508"/>
      <c r="AI74" s="10"/>
      <c r="AJ74" s="10"/>
      <c r="AK74" s="10"/>
      <c r="AL74" s="10"/>
      <c r="AM74" s="10"/>
      <c r="AN74" s="10"/>
      <c r="AP74" s="507"/>
      <c r="AQ74" s="507"/>
      <c r="AR74" s="507"/>
    </row>
    <row r="75" spans="2:44" x14ac:dyDescent="0.2">
      <c r="B75" s="83" t="s">
        <v>278</v>
      </c>
      <c r="C75" s="505">
        <v>0.76694219564475297</v>
      </c>
      <c r="D75" s="505">
        <v>0.77985351288788096</v>
      </c>
      <c r="E75" s="505">
        <v>0.51295274747841324</v>
      </c>
      <c r="F75" s="505">
        <v>0.52952905848110099</v>
      </c>
      <c r="I75" s="509"/>
      <c r="AI75" s="10"/>
      <c r="AJ75" s="10"/>
      <c r="AK75" s="10"/>
      <c r="AL75" s="10"/>
      <c r="AM75" s="10"/>
      <c r="AN75" s="10"/>
      <c r="AP75" s="507"/>
      <c r="AQ75" s="507"/>
      <c r="AR75" s="507"/>
    </row>
    <row r="76" spans="2:44" x14ac:dyDescent="0.2">
      <c r="B76" s="79" t="s">
        <v>279</v>
      </c>
      <c r="C76" s="504">
        <v>0.75703799464023747</v>
      </c>
      <c r="D76" s="504">
        <v>0.78511989553868244</v>
      </c>
      <c r="E76" s="504">
        <v>0.50366106241894237</v>
      </c>
      <c r="F76" s="504">
        <v>0.53179811289541357</v>
      </c>
      <c r="I76" s="508"/>
      <c r="AI76" s="10"/>
      <c r="AJ76" s="10"/>
      <c r="AK76" s="10"/>
      <c r="AL76" s="10"/>
      <c r="AM76" s="10"/>
      <c r="AN76" s="10"/>
      <c r="AP76" s="507"/>
      <c r="AQ76" s="507"/>
      <c r="AR76" s="507"/>
    </row>
    <row r="77" spans="2:44" x14ac:dyDescent="0.2">
      <c r="B77" s="83" t="s">
        <v>280</v>
      </c>
      <c r="C77" s="505">
        <v>0.76254721917350132</v>
      </c>
      <c r="D77" s="505">
        <v>0.78986773609135241</v>
      </c>
      <c r="E77" s="505">
        <v>0.50702637982159138</v>
      </c>
      <c r="F77" s="505">
        <v>0.53371032213990155</v>
      </c>
      <c r="I77" s="509"/>
      <c r="AI77" s="10"/>
      <c r="AJ77" s="10"/>
      <c r="AK77" s="10"/>
      <c r="AL77" s="10"/>
      <c r="AM77" s="10"/>
      <c r="AN77" s="10"/>
      <c r="AP77" s="507"/>
      <c r="AQ77" s="507"/>
      <c r="AR77" s="507"/>
    </row>
    <row r="78" spans="2:44" x14ac:dyDescent="0.2">
      <c r="B78" s="79" t="s">
        <v>281</v>
      </c>
      <c r="C78" s="504">
        <v>0.76040325309046863</v>
      </c>
      <c r="D78" s="504">
        <v>0.79275128030540853</v>
      </c>
      <c r="E78" s="504">
        <v>0.5035453863320708</v>
      </c>
      <c r="F78" s="504">
        <v>0.53405692688422679</v>
      </c>
      <c r="I78" s="508"/>
      <c r="AI78" s="10"/>
      <c r="AJ78" s="10"/>
      <c r="AK78" s="10"/>
      <c r="AL78" s="10"/>
      <c r="AM78" s="10"/>
      <c r="AN78" s="10"/>
      <c r="AP78" s="507"/>
      <c r="AQ78" s="507"/>
      <c r="AR78" s="507"/>
    </row>
    <row r="79" spans="2:44" x14ac:dyDescent="0.2">
      <c r="B79" s="83" t="s">
        <v>282</v>
      </c>
      <c r="C79" s="505">
        <v>0.76599063884489516</v>
      </c>
      <c r="D79" s="505">
        <v>0.79549995133539764</v>
      </c>
      <c r="E79" s="505">
        <v>0.49941735101746682</v>
      </c>
      <c r="F79" s="505">
        <v>0.53293616804065913</v>
      </c>
      <c r="I79" s="509"/>
      <c r="AI79" s="10"/>
      <c r="AJ79" s="10"/>
      <c r="AK79" s="10"/>
      <c r="AL79" s="10"/>
      <c r="AM79" s="10"/>
      <c r="AN79" s="10"/>
      <c r="AP79" s="507"/>
      <c r="AQ79" s="507"/>
      <c r="AR79" s="507"/>
    </row>
    <row r="80" spans="2:44" x14ac:dyDescent="0.2">
      <c r="B80" s="79" t="s">
        <v>283</v>
      </c>
      <c r="C80" s="504">
        <v>0.77361808830226919</v>
      </c>
      <c r="D80" s="504">
        <v>0.79858576044601537</v>
      </c>
      <c r="E80" s="504">
        <v>0.50118608953309973</v>
      </c>
      <c r="F80" s="504">
        <v>0.53169240282790664</v>
      </c>
      <c r="I80" s="508"/>
      <c r="AI80" s="10"/>
      <c r="AJ80" s="10"/>
      <c r="AK80" s="10"/>
      <c r="AL80" s="10"/>
      <c r="AM80" s="10"/>
      <c r="AN80" s="10"/>
      <c r="AP80" s="507"/>
      <c r="AQ80" s="507"/>
      <c r="AR80" s="507"/>
    </row>
    <row r="81" spans="2:44" x14ac:dyDescent="0.2">
      <c r="B81" s="83" t="s">
        <v>284</v>
      </c>
      <c r="C81" s="505">
        <v>0.79100366042234105</v>
      </c>
      <c r="D81" s="505">
        <v>0.80389729420810496</v>
      </c>
      <c r="E81" s="505">
        <v>0.51043362114338386</v>
      </c>
      <c r="F81" s="505">
        <v>0.53183641513095214</v>
      </c>
      <c r="I81" s="509"/>
      <c r="AI81" s="10"/>
      <c r="AJ81" s="10"/>
      <c r="AK81" s="10"/>
      <c r="AL81" s="10"/>
      <c r="AM81" s="10"/>
      <c r="AN81" s="10"/>
      <c r="AP81" s="507"/>
      <c r="AQ81" s="507"/>
      <c r="AR81" s="507"/>
    </row>
    <row r="82" spans="2:44" ht="15" customHeight="1" x14ac:dyDescent="0.2">
      <c r="B82" s="79" t="s">
        <v>285</v>
      </c>
      <c r="C82" s="504">
        <v>0.79505876271757359</v>
      </c>
      <c r="D82" s="504">
        <v>0.80870978372923163</v>
      </c>
      <c r="E82" s="504">
        <v>0.51302759551100674</v>
      </c>
      <c r="F82" s="504">
        <v>0.53201728574815133</v>
      </c>
      <c r="I82" s="508"/>
      <c r="AI82" s="510"/>
      <c r="AJ82" s="510"/>
      <c r="AK82" s="510"/>
      <c r="AL82" s="510"/>
      <c r="AM82" s="510"/>
      <c r="AN82" s="10"/>
      <c r="AP82" s="507"/>
      <c r="AQ82" s="507"/>
      <c r="AR82" s="507"/>
    </row>
    <row r="83" spans="2:44" x14ac:dyDescent="0.2">
      <c r="B83" s="83" t="s">
        <v>286</v>
      </c>
      <c r="C83" s="505">
        <v>0.78787480764379003</v>
      </c>
      <c r="D83" s="505">
        <v>0.81095913319957103</v>
      </c>
      <c r="E83" s="505">
        <v>0.50883344598415259</v>
      </c>
      <c r="F83" s="505">
        <v>0.5309815597513835</v>
      </c>
      <c r="I83" s="509"/>
      <c r="AI83" s="510"/>
      <c r="AJ83" s="510"/>
      <c r="AK83" s="510"/>
      <c r="AL83" s="510"/>
      <c r="AM83" s="510"/>
      <c r="AN83" s="10"/>
      <c r="AP83" s="507"/>
      <c r="AQ83" s="507"/>
      <c r="AR83" s="507"/>
    </row>
    <row r="84" spans="2:44" x14ac:dyDescent="0.2">
      <c r="B84" s="79" t="s">
        <v>287</v>
      </c>
      <c r="C84" s="504">
        <v>0.79241304183544148</v>
      </c>
      <c r="D84" s="504">
        <v>0.81318078828730445</v>
      </c>
      <c r="E84" s="504">
        <v>0.51254491124742874</v>
      </c>
      <c r="F84" s="504">
        <v>0.5304059398521116</v>
      </c>
      <c r="I84" s="508"/>
      <c r="AI84" s="510"/>
      <c r="AJ84" s="510"/>
      <c r="AK84" s="510"/>
      <c r="AL84" s="510"/>
      <c r="AM84" s="510"/>
      <c r="AN84" s="10"/>
      <c r="AP84" s="507"/>
      <c r="AQ84" s="507"/>
      <c r="AR84" s="507"/>
    </row>
    <row r="85" spans="2:44" x14ac:dyDescent="0.2">
      <c r="B85" s="83" t="s">
        <v>288</v>
      </c>
      <c r="C85" s="505">
        <v>0.80501941235340191</v>
      </c>
      <c r="D85" s="505">
        <v>0.81696578011514942</v>
      </c>
      <c r="E85" s="505">
        <v>0.5188806104777024</v>
      </c>
      <c r="F85" s="505">
        <v>0.53078950936499203</v>
      </c>
      <c r="I85" s="509"/>
      <c r="AI85" s="510"/>
      <c r="AJ85" s="510"/>
      <c r="AK85" s="510"/>
      <c r="AL85" s="510"/>
      <c r="AM85" s="510"/>
      <c r="AN85" s="10"/>
      <c r="AP85" s="507"/>
      <c r="AQ85" s="507"/>
      <c r="AR85" s="507"/>
    </row>
    <row r="86" spans="2:44" x14ac:dyDescent="0.2">
      <c r="B86" s="79" t="s">
        <v>289</v>
      </c>
      <c r="C86" s="504">
        <v>0.81203044660574242</v>
      </c>
      <c r="D86" s="504">
        <v>0.8211258987622575</v>
      </c>
      <c r="E86" s="504">
        <v>0.5248383616369352</v>
      </c>
      <c r="F86" s="504">
        <v>0.53199691140773708</v>
      </c>
      <c r="I86" s="508"/>
      <c r="AI86" s="510"/>
      <c r="AJ86" s="510"/>
      <c r="AK86" s="510"/>
      <c r="AL86" s="510"/>
      <c r="AM86" s="510"/>
      <c r="AN86" s="10"/>
      <c r="AP86" s="507"/>
      <c r="AQ86" s="507"/>
      <c r="AR86" s="507"/>
    </row>
    <row r="87" spans="2:44" x14ac:dyDescent="0.2">
      <c r="B87" s="83" t="s">
        <v>290</v>
      </c>
      <c r="C87" s="505">
        <v>0.81775711264887041</v>
      </c>
      <c r="D87" s="505">
        <v>0.82540191045208522</v>
      </c>
      <c r="E87" s="505">
        <v>0.52200970479432662</v>
      </c>
      <c r="F87" s="505">
        <v>0.53229036415532538</v>
      </c>
      <c r="I87" s="509"/>
      <c r="AI87" s="510"/>
      <c r="AJ87" s="510"/>
      <c r="AK87" s="510"/>
      <c r="AL87" s="510"/>
      <c r="AM87" s="510"/>
      <c r="AN87" s="10"/>
      <c r="AP87" s="507"/>
      <c r="AQ87" s="507"/>
      <c r="AR87" s="507"/>
    </row>
    <row r="88" spans="2:44" x14ac:dyDescent="0.2">
      <c r="B88" s="79" t="s">
        <v>291</v>
      </c>
      <c r="C88" s="504">
        <v>0.8267997760746173</v>
      </c>
      <c r="D88" s="504">
        <v>0.83043347567671155</v>
      </c>
      <c r="E88" s="504">
        <v>0.53091789302758663</v>
      </c>
      <c r="F88" s="504">
        <v>0.53402044477392696</v>
      </c>
      <c r="I88" s="508"/>
      <c r="AI88" s="510"/>
      <c r="AJ88" s="510"/>
      <c r="AK88" s="510"/>
      <c r="AL88" s="510"/>
      <c r="AM88" s="510"/>
      <c r="AN88" s="10"/>
      <c r="AP88" s="507"/>
      <c r="AQ88" s="507"/>
      <c r="AR88" s="507"/>
    </row>
    <row r="89" spans="2:44" x14ac:dyDescent="0.2">
      <c r="B89" s="83" t="s">
        <v>292</v>
      </c>
      <c r="C89" s="505">
        <v>0.8368745517193813</v>
      </c>
      <c r="D89" s="505">
        <v>0.83635403671011932</v>
      </c>
      <c r="E89" s="505">
        <v>0.53838731548212038</v>
      </c>
      <c r="F89" s="505">
        <v>0.53678300552019043</v>
      </c>
      <c r="I89" s="509"/>
      <c r="AI89" s="510"/>
      <c r="AJ89" s="510"/>
      <c r="AK89" s="510"/>
      <c r="AL89" s="510"/>
      <c r="AM89" s="510"/>
      <c r="AN89" s="10"/>
      <c r="AP89" s="507"/>
      <c r="AQ89" s="507"/>
      <c r="AR89" s="507"/>
    </row>
    <row r="90" spans="2:44" x14ac:dyDescent="0.2">
      <c r="B90" s="79" t="s">
        <v>293</v>
      </c>
      <c r="C90" s="504">
        <v>0.84279900509780104</v>
      </c>
      <c r="D90" s="504">
        <v>0.84228581047136863</v>
      </c>
      <c r="E90" s="504">
        <v>0.5418523244358443</v>
      </c>
      <c r="F90" s="504">
        <v>0.53971184235030101</v>
      </c>
      <c r="I90" s="508"/>
      <c r="AI90" s="510"/>
      <c r="AJ90" s="510"/>
      <c r="AK90" s="510"/>
      <c r="AL90" s="510"/>
      <c r="AM90" s="510"/>
      <c r="AN90" s="10"/>
      <c r="AP90" s="507"/>
      <c r="AQ90" s="507"/>
      <c r="AR90" s="507"/>
    </row>
    <row r="91" spans="2:44" x14ac:dyDescent="0.2">
      <c r="B91" s="83" t="s">
        <v>294</v>
      </c>
      <c r="C91" s="505">
        <v>0.8349819589216394</v>
      </c>
      <c r="D91" s="505">
        <v>0.8456050594261828</v>
      </c>
      <c r="E91" s="505">
        <v>0.53562092252070947</v>
      </c>
      <c r="F91" s="505">
        <v>0.54093624610479996</v>
      </c>
      <c r="I91" s="509"/>
      <c r="AI91" s="510"/>
      <c r="AJ91" s="510"/>
      <c r="AK91" s="510"/>
      <c r="AL91" s="510"/>
      <c r="AM91" s="510"/>
      <c r="AN91" s="10"/>
      <c r="AP91" s="507"/>
      <c r="AQ91" s="507"/>
      <c r="AR91" s="507"/>
    </row>
    <row r="92" spans="2:44" x14ac:dyDescent="0.2">
      <c r="B92" s="79" t="s">
        <v>295</v>
      </c>
      <c r="C92" s="504">
        <v>0.83954823197648198</v>
      </c>
      <c r="D92" s="504">
        <v>0.8489485175642415</v>
      </c>
      <c r="E92" s="504">
        <v>0.53686342997511804</v>
      </c>
      <c r="F92" s="504">
        <v>0.54205718544353876</v>
      </c>
      <c r="I92" s="508"/>
      <c r="AP92" s="507"/>
      <c r="AQ92" s="507"/>
      <c r="AR92" s="507"/>
    </row>
    <row r="93" spans="2:44" x14ac:dyDescent="0.2">
      <c r="B93" s="83" t="s">
        <v>296</v>
      </c>
      <c r="C93" s="505">
        <v>0.84916627188210891</v>
      </c>
      <c r="D93" s="505">
        <v>0.85329988370301935</v>
      </c>
      <c r="E93" s="505">
        <v>0.5435926805412109</v>
      </c>
      <c r="F93" s="505">
        <v>0.54414354365622863</v>
      </c>
      <c r="I93" s="509"/>
      <c r="AP93" s="507"/>
      <c r="AQ93" s="507"/>
      <c r="AR93" s="507"/>
    </row>
    <row r="94" spans="2:44" x14ac:dyDescent="0.2">
      <c r="B94" s="79" t="s">
        <v>297</v>
      </c>
      <c r="C94" s="504">
        <v>0.84214126203442319</v>
      </c>
      <c r="D94" s="504">
        <v>0.85539784286430498</v>
      </c>
      <c r="E94" s="504">
        <v>0.54450989952551987</v>
      </c>
      <c r="F94" s="504">
        <v>0.5459957857795863</v>
      </c>
      <c r="I94" s="508"/>
      <c r="AB94" s="511"/>
      <c r="AP94" s="507"/>
      <c r="AQ94" s="507"/>
      <c r="AR94" s="507"/>
    </row>
    <row r="95" spans="2:44" x14ac:dyDescent="0.2">
      <c r="B95" s="83" t="s">
        <v>298</v>
      </c>
      <c r="C95" s="505">
        <v>0.86409071404198678</v>
      </c>
      <c r="D95" s="505">
        <v>0.86101619330155277</v>
      </c>
      <c r="E95" s="505">
        <v>0.54472264557347028</v>
      </c>
      <c r="F95" s="505">
        <v>0.54750537429421531</v>
      </c>
      <c r="I95" s="509"/>
      <c r="AP95" s="507"/>
      <c r="AQ95" s="507"/>
      <c r="AR95" s="507"/>
    </row>
    <row r="96" spans="2:44" x14ac:dyDescent="0.2">
      <c r="B96" s="79" t="s">
        <v>299</v>
      </c>
      <c r="C96" s="504">
        <v>0.84862322167957327</v>
      </c>
      <c r="D96" s="504">
        <v>0.86267386411287816</v>
      </c>
      <c r="E96" s="504">
        <v>0.53940955000279855</v>
      </c>
      <c r="F96" s="504">
        <v>0.54765743187999505</v>
      </c>
      <c r="I96" s="508"/>
      <c r="AP96" s="507"/>
      <c r="AQ96" s="507"/>
      <c r="AR96" s="507"/>
    </row>
    <row r="97" spans="2:44" x14ac:dyDescent="0.2">
      <c r="B97" s="83" t="s">
        <v>300</v>
      </c>
      <c r="C97" s="505">
        <v>0.84061179493767491</v>
      </c>
      <c r="D97" s="505">
        <v>0.86220434199701368</v>
      </c>
      <c r="E97" s="505">
        <v>0.53900030853367831</v>
      </c>
      <c r="F97" s="505">
        <v>0.54753650442518231</v>
      </c>
      <c r="I97" s="509"/>
      <c r="AP97" s="507"/>
      <c r="AQ97" s="507"/>
      <c r="AR97" s="507"/>
    </row>
    <row r="98" spans="2:44" x14ac:dyDescent="0.2">
      <c r="B98" s="79" t="s">
        <v>301</v>
      </c>
      <c r="C98" s="504">
        <v>0.82995830307727192</v>
      </c>
      <c r="D98" s="504">
        <v>0.85935769949037433</v>
      </c>
      <c r="E98" s="504">
        <v>0.53540950458325431</v>
      </c>
      <c r="F98" s="504">
        <v>0.54658192625470181</v>
      </c>
      <c r="I98" s="508"/>
      <c r="AP98" s="507"/>
      <c r="AQ98" s="507"/>
      <c r="AR98" s="507"/>
    </row>
    <row r="99" spans="2:44" x14ac:dyDescent="0.2">
      <c r="B99" s="83" t="s">
        <v>302</v>
      </c>
      <c r="C99" s="505">
        <v>0.81482939587481418</v>
      </c>
      <c r="D99" s="505">
        <v>0.85357661187690548</v>
      </c>
      <c r="E99" s="505">
        <v>0.52600636880725704</v>
      </c>
      <c r="F99" s="505">
        <v>0.5437908918405161</v>
      </c>
      <c r="I99" s="509"/>
      <c r="AI99" s="10"/>
      <c r="AJ99" s="10"/>
      <c r="AK99" s="10"/>
      <c r="AL99" s="10"/>
      <c r="AM99" s="10"/>
      <c r="AP99" s="507"/>
      <c r="AQ99" s="507"/>
      <c r="AR99" s="507"/>
    </row>
    <row r="100" spans="2:44" x14ac:dyDescent="0.2">
      <c r="B100" s="79" t="s">
        <v>303</v>
      </c>
      <c r="C100" s="504">
        <v>0.82068017765876655</v>
      </c>
      <c r="D100" s="504">
        <v>0.84923512113367028</v>
      </c>
      <c r="E100" s="504">
        <v>0.52679031588705283</v>
      </c>
      <c r="F100" s="504">
        <v>0.54132411613942633</v>
      </c>
      <c r="I100" s="508"/>
      <c r="AI100" s="10"/>
      <c r="AJ100" s="10"/>
      <c r="AK100" s="10"/>
      <c r="AL100" s="10"/>
      <c r="AM100" s="10"/>
      <c r="AP100" s="507"/>
      <c r="AQ100" s="507"/>
      <c r="AR100" s="507"/>
    </row>
    <row r="101" spans="2:44" x14ac:dyDescent="0.2">
      <c r="B101" s="83" t="s">
        <v>304</v>
      </c>
      <c r="C101" s="505">
        <v>0.82501142050131138</v>
      </c>
      <c r="D101" s="505">
        <v>0.84597373421826649</v>
      </c>
      <c r="E101" s="505">
        <v>0.53184523501941527</v>
      </c>
      <c r="F101" s="505">
        <v>0.53999989792874248</v>
      </c>
      <c r="I101" s="509"/>
      <c r="AI101" s="10"/>
      <c r="AJ101" s="10"/>
      <c r="AK101" s="10"/>
      <c r="AL101" s="10"/>
      <c r="AM101" s="10"/>
      <c r="AP101" s="507"/>
      <c r="AQ101" s="507"/>
      <c r="AR101" s="507"/>
    </row>
    <row r="102" spans="2:44" x14ac:dyDescent="0.2">
      <c r="B102" s="79" t="s">
        <v>1190</v>
      </c>
      <c r="C102" s="504">
        <v>0.82627321360325712</v>
      </c>
      <c r="D102" s="504">
        <v>0.84315357139690428</v>
      </c>
      <c r="E102" s="504">
        <v>0.53340958811058514</v>
      </c>
      <c r="F102" s="504">
        <v>0.5390626978780696</v>
      </c>
      <c r="I102" s="508"/>
      <c r="AI102" s="10"/>
      <c r="AJ102" s="10"/>
      <c r="AK102" s="10"/>
      <c r="AL102" s="10"/>
      <c r="AM102" s="10"/>
      <c r="AP102" s="507"/>
      <c r="AQ102" s="507"/>
      <c r="AR102" s="507"/>
    </row>
    <row r="103" spans="2:44" x14ac:dyDescent="0.2">
      <c r="B103" s="83" t="s">
        <v>1191</v>
      </c>
      <c r="C103" s="505">
        <v>0.82536437592238987</v>
      </c>
      <c r="D103" s="505">
        <v>0.84035848067291485</v>
      </c>
      <c r="E103" s="505">
        <v>0.53342376038327777</v>
      </c>
      <c r="F103" s="505">
        <v>0.5381932774856043</v>
      </c>
      <c r="I103" s="509"/>
      <c r="AI103" s="10"/>
      <c r="AJ103" s="10"/>
      <c r="AK103" s="10"/>
      <c r="AL103" s="10"/>
      <c r="AM103" s="10"/>
      <c r="AP103" s="507"/>
      <c r="AQ103" s="507"/>
      <c r="AR103" s="507"/>
    </row>
    <row r="104" spans="2:44" x14ac:dyDescent="0.2">
      <c r="I104" s="508"/>
      <c r="AI104" s="10"/>
      <c r="AJ104" s="10"/>
      <c r="AK104" s="10"/>
      <c r="AL104" s="10"/>
      <c r="AM104" s="10"/>
      <c r="AP104" s="507"/>
      <c r="AQ104" s="507"/>
      <c r="AR104" s="507"/>
    </row>
    <row r="105" spans="2:44" x14ac:dyDescent="0.2">
      <c r="I105" s="509"/>
      <c r="AI105" s="10"/>
      <c r="AJ105" s="10"/>
      <c r="AK105" s="10"/>
      <c r="AL105" s="10"/>
      <c r="AM105" s="10"/>
      <c r="AP105" s="507"/>
      <c r="AQ105" s="507"/>
      <c r="AR105" s="507"/>
    </row>
    <row r="106" spans="2:44" x14ac:dyDescent="0.2">
      <c r="I106" s="508"/>
      <c r="AI106" s="10"/>
      <c r="AJ106" s="10"/>
      <c r="AK106" s="10"/>
      <c r="AL106" s="10"/>
      <c r="AM106" s="10"/>
      <c r="AP106" s="507"/>
      <c r="AQ106" s="507"/>
      <c r="AR106" s="507"/>
    </row>
    <row r="107" spans="2:44" x14ac:dyDescent="0.2">
      <c r="I107" s="509"/>
      <c r="AI107" s="10"/>
      <c r="AJ107" s="10"/>
      <c r="AK107" s="10"/>
      <c r="AL107" s="10"/>
      <c r="AM107" s="10"/>
      <c r="AP107" s="507"/>
      <c r="AQ107" s="507"/>
      <c r="AR107" s="507"/>
    </row>
    <row r="108" spans="2:44" x14ac:dyDescent="0.2">
      <c r="I108" s="508"/>
      <c r="AI108" s="10"/>
      <c r="AJ108" s="10"/>
      <c r="AK108" s="10"/>
      <c r="AL108" s="10"/>
      <c r="AM108" s="10"/>
      <c r="AP108" s="507"/>
      <c r="AQ108" s="507"/>
      <c r="AR108" s="507"/>
    </row>
    <row r="109" spans="2:44" x14ac:dyDescent="0.2">
      <c r="I109" s="509"/>
      <c r="AI109" s="10"/>
      <c r="AJ109" s="10"/>
      <c r="AK109" s="10"/>
      <c r="AL109" s="10"/>
      <c r="AM109" s="10"/>
      <c r="AP109" s="507"/>
      <c r="AQ109" s="507"/>
      <c r="AR109" s="507"/>
    </row>
    <row r="110" spans="2:44" x14ac:dyDescent="0.2">
      <c r="I110" s="508"/>
      <c r="AI110" s="10"/>
      <c r="AJ110" s="10"/>
      <c r="AK110" s="10"/>
      <c r="AL110" s="10"/>
      <c r="AM110" s="10"/>
      <c r="AP110" s="507"/>
      <c r="AQ110" s="507"/>
      <c r="AR110" s="507"/>
    </row>
    <row r="111" spans="2:44" x14ac:dyDescent="0.2">
      <c r="I111" s="509"/>
      <c r="AI111" s="10"/>
      <c r="AJ111" s="10"/>
      <c r="AK111" s="10"/>
      <c r="AL111" s="10"/>
      <c r="AM111" s="10"/>
      <c r="AP111" s="507"/>
      <c r="AQ111" s="507"/>
      <c r="AR111" s="507"/>
    </row>
    <row r="112" spans="2:44" x14ac:dyDescent="0.2">
      <c r="I112" s="508"/>
      <c r="L112" s="512"/>
      <c r="M112" s="512"/>
      <c r="N112" s="512"/>
      <c r="O112" s="512"/>
      <c r="AI112" s="10"/>
      <c r="AJ112" s="10"/>
      <c r="AK112" s="10"/>
      <c r="AL112" s="10"/>
      <c r="AM112" s="10"/>
      <c r="AP112" s="507"/>
      <c r="AQ112" s="507"/>
      <c r="AR112" s="507"/>
    </row>
    <row r="113" spans="9:44" x14ac:dyDescent="0.2">
      <c r="I113" s="509"/>
      <c r="L113" s="512"/>
      <c r="M113" s="512"/>
      <c r="N113" s="512"/>
      <c r="O113" s="512"/>
      <c r="AI113" s="510"/>
      <c r="AJ113" s="510"/>
      <c r="AK113" s="510"/>
      <c r="AL113" s="510"/>
      <c r="AM113" s="510"/>
      <c r="AP113" s="507"/>
      <c r="AQ113" s="507"/>
      <c r="AR113" s="507"/>
    </row>
    <row r="114" spans="9:44" x14ac:dyDescent="0.2">
      <c r="I114" s="508"/>
      <c r="L114" s="512"/>
      <c r="M114" s="512"/>
      <c r="N114" s="512"/>
      <c r="O114" s="512"/>
      <c r="AI114" s="510"/>
      <c r="AJ114" s="510"/>
      <c r="AK114" s="510"/>
      <c r="AL114" s="510"/>
      <c r="AM114" s="510"/>
      <c r="AP114" s="507"/>
      <c r="AQ114" s="507"/>
      <c r="AR114" s="507"/>
    </row>
    <row r="115" spans="9:44" x14ac:dyDescent="0.2">
      <c r="I115" s="509"/>
      <c r="L115" s="512"/>
      <c r="M115" s="512"/>
      <c r="N115" s="512"/>
      <c r="O115" s="512"/>
      <c r="AI115" s="510"/>
      <c r="AJ115" s="510"/>
      <c r="AK115" s="510"/>
      <c r="AL115" s="510"/>
      <c r="AM115" s="510"/>
      <c r="AP115" s="507"/>
      <c r="AQ115" s="513"/>
      <c r="AR115" s="513"/>
    </row>
    <row r="116" spans="9:44" x14ac:dyDescent="0.2">
      <c r="I116" s="508"/>
      <c r="L116" s="512"/>
      <c r="M116" s="512"/>
      <c r="N116" s="512"/>
      <c r="O116" s="512"/>
      <c r="AI116" s="510"/>
      <c r="AJ116" s="510"/>
      <c r="AK116" s="510"/>
      <c r="AL116" s="510"/>
      <c r="AM116" s="510"/>
      <c r="AP116" s="513"/>
      <c r="AQ116" s="513"/>
      <c r="AR116" s="513"/>
    </row>
    <row r="117" spans="9:44" x14ac:dyDescent="0.2">
      <c r="I117" s="509"/>
      <c r="L117" s="512"/>
      <c r="M117" s="512"/>
      <c r="N117" s="512"/>
      <c r="O117" s="512"/>
      <c r="AP117" s="513"/>
      <c r="AQ117" s="513"/>
      <c r="AR117" s="513"/>
    </row>
    <row r="118" spans="9:44" x14ac:dyDescent="0.2">
      <c r="I118" s="508"/>
      <c r="L118" s="512"/>
      <c r="M118" s="512"/>
      <c r="N118" s="512"/>
      <c r="O118" s="512"/>
    </row>
    <row r="119" spans="9:44" x14ac:dyDescent="0.2">
      <c r="I119" s="509"/>
      <c r="L119" s="512"/>
      <c r="M119" s="512"/>
      <c r="N119" s="512"/>
      <c r="O119" s="512"/>
    </row>
    <row r="120" spans="9:44" x14ac:dyDescent="0.2">
      <c r="I120" s="508"/>
      <c r="L120" s="512"/>
      <c r="M120" s="512"/>
      <c r="N120" s="512"/>
      <c r="O120" s="512"/>
    </row>
    <row r="121" spans="9:44" x14ac:dyDescent="0.2">
      <c r="I121" s="509"/>
      <c r="L121" s="512"/>
      <c r="M121" s="512"/>
      <c r="N121" s="512"/>
      <c r="O121" s="512"/>
    </row>
    <row r="122" spans="9:44" x14ac:dyDescent="0.2">
      <c r="I122" s="508"/>
      <c r="L122" s="512"/>
      <c r="M122" s="512"/>
      <c r="N122" s="512"/>
      <c r="O122" s="512"/>
    </row>
    <row r="123" spans="9:44" x14ac:dyDescent="0.2">
      <c r="I123" s="509"/>
      <c r="L123" s="512"/>
      <c r="M123" s="512"/>
      <c r="N123" s="512"/>
      <c r="O123" s="512"/>
    </row>
    <row r="124" spans="9:44" x14ac:dyDescent="0.2">
      <c r="I124" s="508"/>
      <c r="L124" s="512"/>
      <c r="M124" s="512"/>
      <c r="N124" s="512"/>
      <c r="O124" s="512"/>
    </row>
    <row r="125" spans="9:44" x14ac:dyDescent="0.2">
      <c r="I125" s="509"/>
      <c r="L125" s="512"/>
      <c r="M125" s="512"/>
      <c r="N125" s="512"/>
      <c r="O125" s="512"/>
    </row>
    <row r="126" spans="9:44" x14ac:dyDescent="0.2">
      <c r="I126" s="508"/>
      <c r="L126" s="512"/>
      <c r="M126" s="512"/>
      <c r="N126" s="512"/>
      <c r="O126" s="512"/>
    </row>
    <row r="127" spans="9:44" x14ac:dyDescent="0.2">
      <c r="I127" s="509"/>
      <c r="L127" s="512"/>
      <c r="M127" s="512"/>
      <c r="N127" s="512"/>
      <c r="O127" s="512"/>
    </row>
    <row r="128" spans="9:44" x14ac:dyDescent="0.2">
      <c r="I128" s="508"/>
      <c r="L128" s="512"/>
      <c r="M128" s="512"/>
      <c r="N128" s="512"/>
      <c r="O128" s="512"/>
    </row>
    <row r="129" spans="9:15" x14ac:dyDescent="0.2">
      <c r="I129" s="509"/>
      <c r="L129" s="512"/>
      <c r="M129" s="512"/>
      <c r="N129" s="512"/>
      <c r="O129" s="512"/>
    </row>
    <row r="130" spans="9:15" x14ac:dyDescent="0.2">
      <c r="I130" s="508"/>
      <c r="L130" s="512"/>
      <c r="M130" s="512"/>
      <c r="N130" s="512"/>
      <c r="O130" s="512"/>
    </row>
    <row r="131" spans="9:15" x14ac:dyDescent="0.2">
      <c r="I131" s="509"/>
      <c r="L131" s="512"/>
      <c r="M131" s="512"/>
      <c r="N131" s="512"/>
      <c r="O131" s="512"/>
    </row>
    <row r="132" spans="9:15" x14ac:dyDescent="0.2">
      <c r="I132" s="508"/>
      <c r="L132" s="512"/>
      <c r="M132" s="512"/>
      <c r="N132" s="512"/>
      <c r="O132" s="512"/>
    </row>
    <row r="133" spans="9:15" x14ac:dyDescent="0.2">
      <c r="I133" s="509"/>
      <c r="L133" s="512"/>
      <c r="M133" s="512"/>
      <c r="N133" s="512"/>
      <c r="O133" s="512"/>
    </row>
    <row r="134" spans="9:15" x14ac:dyDescent="0.2">
      <c r="I134" s="508"/>
      <c r="L134" s="512"/>
      <c r="M134" s="512"/>
      <c r="N134" s="512"/>
      <c r="O134" s="512"/>
    </row>
    <row r="135" spans="9:15" x14ac:dyDescent="0.2">
      <c r="I135" s="509"/>
      <c r="L135" s="512"/>
      <c r="M135" s="512"/>
      <c r="N135" s="512"/>
      <c r="O135" s="512"/>
    </row>
    <row r="136" spans="9:15" x14ac:dyDescent="0.2">
      <c r="I136" s="508"/>
      <c r="L136" s="512"/>
      <c r="M136" s="512"/>
      <c r="N136" s="512"/>
      <c r="O136" s="512"/>
    </row>
    <row r="137" spans="9:15" x14ac:dyDescent="0.2">
      <c r="I137" s="509"/>
      <c r="L137" s="512"/>
      <c r="M137" s="512"/>
      <c r="N137" s="512"/>
      <c r="O137" s="512"/>
    </row>
    <row r="138" spans="9:15" x14ac:dyDescent="0.2">
      <c r="I138" s="508"/>
      <c r="L138" s="512"/>
      <c r="M138" s="512"/>
      <c r="N138" s="512"/>
      <c r="O138" s="512"/>
    </row>
    <row r="139" spans="9:15" x14ac:dyDescent="0.2">
      <c r="I139" s="509"/>
      <c r="L139" s="512"/>
      <c r="M139" s="512"/>
      <c r="N139" s="512"/>
      <c r="O139" s="512"/>
    </row>
    <row r="140" spans="9:15" x14ac:dyDescent="0.2">
      <c r="I140" s="508"/>
      <c r="L140" s="512"/>
      <c r="M140" s="512"/>
      <c r="N140" s="512"/>
      <c r="O140" s="512"/>
    </row>
    <row r="141" spans="9:15" x14ac:dyDescent="0.2">
      <c r="I141" s="509"/>
      <c r="L141" s="512"/>
      <c r="M141" s="512"/>
      <c r="N141" s="512"/>
      <c r="O141" s="512"/>
    </row>
    <row r="142" spans="9:15" x14ac:dyDescent="0.2">
      <c r="I142" s="508"/>
      <c r="L142" s="512"/>
      <c r="M142" s="512"/>
      <c r="N142" s="512"/>
      <c r="O142" s="512"/>
    </row>
    <row r="143" spans="9:15" x14ac:dyDescent="0.2">
      <c r="I143" s="509"/>
      <c r="L143" s="512"/>
      <c r="M143" s="512"/>
      <c r="N143" s="512"/>
      <c r="O143" s="512"/>
    </row>
    <row r="144" spans="9:15" x14ac:dyDescent="0.2">
      <c r="I144" s="508"/>
      <c r="L144" s="512"/>
      <c r="M144" s="512"/>
      <c r="N144" s="512"/>
      <c r="O144" s="512"/>
    </row>
    <row r="145" spans="9:15" x14ac:dyDescent="0.2">
      <c r="I145" s="509"/>
      <c r="L145" s="512"/>
      <c r="M145" s="512"/>
      <c r="N145" s="512"/>
      <c r="O145" s="512"/>
    </row>
    <row r="146" spans="9:15" x14ac:dyDescent="0.2">
      <c r="I146" s="508"/>
      <c r="L146" s="512"/>
      <c r="M146" s="512"/>
      <c r="N146" s="512"/>
      <c r="O146" s="512"/>
    </row>
    <row r="147" spans="9:15" x14ac:dyDescent="0.2">
      <c r="I147" s="509"/>
      <c r="L147" s="512"/>
      <c r="M147" s="512"/>
      <c r="N147" s="512"/>
      <c r="O147" s="512"/>
    </row>
  </sheetData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C40F8-67F5-4109-8A40-0F1803C844EE}">
  <sheetPr codeName="Arkusz126"/>
  <dimension ref="B2:K14"/>
  <sheetViews>
    <sheetView workbookViewId="0">
      <selection activeCell="B2" sqref="B2:K14"/>
    </sheetView>
  </sheetViews>
  <sheetFormatPr defaultRowHeight="12.75" x14ac:dyDescent="0.2"/>
  <sheetData>
    <row r="2" spans="2:11" ht="15" x14ac:dyDescent="0.3">
      <c r="B2" s="514" t="s">
        <v>1192</v>
      </c>
    </row>
    <row r="3" spans="2:11" ht="15" x14ac:dyDescent="0.3">
      <c r="B3" s="514" t="s">
        <v>1193</v>
      </c>
    </row>
    <row r="5" spans="2:11" x14ac:dyDescent="0.2">
      <c r="C5" s="22" t="s">
        <v>1194</v>
      </c>
      <c r="D5" s="22" t="s">
        <v>1195</v>
      </c>
      <c r="E5" s="22" t="s">
        <v>1196</v>
      </c>
      <c r="F5" s="22" t="s">
        <v>1197</v>
      </c>
      <c r="G5" s="22" t="s">
        <v>1198</v>
      </c>
      <c r="H5" s="22" t="s">
        <v>1199</v>
      </c>
      <c r="I5" s="22" t="s">
        <v>1200</v>
      </c>
      <c r="J5" s="22" t="s">
        <v>1201</v>
      </c>
      <c r="K5" s="22" t="s">
        <v>1202</v>
      </c>
    </row>
    <row r="6" spans="2:11" x14ac:dyDescent="0.2">
      <c r="B6" s="22" t="s">
        <v>1194</v>
      </c>
      <c r="C6" s="515">
        <v>127.96</v>
      </c>
      <c r="D6" s="515">
        <v>263.61</v>
      </c>
      <c r="E6" s="515">
        <v>41.2</v>
      </c>
      <c r="F6" s="515">
        <v>5.65</v>
      </c>
      <c r="G6" s="515">
        <v>0.4</v>
      </c>
      <c r="H6" s="515">
        <v>0</v>
      </c>
      <c r="I6" s="515">
        <v>17.02</v>
      </c>
      <c r="J6" s="515">
        <v>0.46</v>
      </c>
      <c r="K6" s="515">
        <v>76.3</v>
      </c>
    </row>
    <row r="7" spans="2:11" x14ac:dyDescent="0.2">
      <c r="B7" s="22" t="s">
        <v>1195</v>
      </c>
      <c r="C7" s="516">
        <v>379.16</v>
      </c>
      <c r="D7" s="516">
        <v>198.6</v>
      </c>
      <c r="E7" s="516">
        <v>13.58</v>
      </c>
      <c r="F7" s="516">
        <v>61.75</v>
      </c>
      <c r="G7" s="516">
        <v>0.61</v>
      </c>
      <c r="H7" s="516">
        <v>0</v>
      </c>
      <c r="I7" s="516">
        <v>355.87</v>
      </c>
      <c r="J7" s="516">
        <v>719.7</v>
      </c>
      <c r="K7" s="516">
        <v>454.43</v>
      </c>
    </row>
    <row r="8" spans="2:11" x14ac:dyDescent="0.2">
      <c r="B8" s="22" t="s">
        <v>1196</v>
      </c>
      <c r="C8" s="515">
        <v>52.91</v>
      </c>
      <c r="D8" s="515">
        <v>55.28</v>
      </c>
      <c r="E8" s="515">
        <v>7.61</v>
      </c>
      <c r="F8" s="515">
        <v>4.58</v>
      </c>
      <c r="G8" s="515">
        <v>3.01</v>
      </c>
      <c r="H8" s="515">
        <v>0</v>
      </c>
      <c r="I8" s="515">
        <v>68.33</v>
      </c>
      <c r="J8" s="515">
        <v>0</v>
      </c>
      <c r="K8" s="515">
        <v>52.51</v>
      </c>
    </row>
    <row r="9" spans="2:11" x14ac:dyDescent="0.2">
      <c r="B9" s="22" t="s">
        <v>1197</v>
      </c>
      <c r="C9" s="516">
        <v>66.03</v>
      </c>
      <c r="D9" s="516">
        <v>22.48</v>
      </c>
      <c r="E9" s="516">
        <v>3.16</v>
      </c>
      <c r="F9" s="516">
        <v>2.33</v>
      </c>
      <c r="G9" s="516">
        <v>0</v>
      </c>
      <c r="H9" s="516">
        <v>0</v>
      </c>
      <c r="I9" s="516">
        <v>0.15</v>
      </c>
      <c r="J9" s="516">
        <v>3.73</v>
      </c>
      <c r="K9" s="516">
        <v>9.36</v>
      </c>
    </row>
    <row r="10" spans="2:11" x14ac:dyDescent="0.2">
      <c r="B10" s="22" t="s">
        <v>1198</v>
      </c>
      <c r="C10" s="515">
        <v>6.75</v>
      </c>
      <c r="D10" s="515">
        <v>21.05</v>
      </c>
      <c r="E10" s="515">
        <v>49.09</v>
      </c>
      <c r="F10" s="515">
        <v>0.06</v>
      </c>
      <c r="G10" s="515">
        <v>0.18</v>
      </c>
      <c r="H10" s="515">
        <v>0</v>
      </c>
      <c r="I10" s="515">
        <v>71.62</v>
      </c>
      <c r="J10" s="515">
        <v>7.0000000000000007E-2</v>
      </c>
      <c r="K10" s="515">
        <v>11.86</v>
      </c>
    </row>
    <row r="11" spans="2:11" x14ac:dyDescent="0.2">
      <c r="B11" s="22" t="s">
        <v>1199</v>
      </c>
      <c r="C11" s="516">
        <v>71.290000000000006</v>
      </c>
      <c r="D11" s="516">
        <v>59.16</v>
      </c>
      <c r="E11" s="516">
        <v>0</v>
      </c>
      <c r="F11" s="516">
        <v>2.6</v>
      </c>
      <c r="G11" s="516">
        <v>6.06</v>
      </c>
      <c r="H11" s="516">
        <v>0</v>
      </c>
      <c r="I11" s="516">
        <v>3.4</v>
      </c>
      <c r="J11" s="516">
        <v>0</v>
      </c>
      <c r="K11" s="516">
        <v>19.850000000000001</v>
      </c>
    </row>
    <row r="12" spans="2:11" x14ac:dyDescent="0.2">
      <c r="B12" s="22" t="s">
        <v>1200</v>
      </c>
      <c r="C12" s="515">
        <v>77.989999999999995</v>
      </c>
      <c r="D12" s="515">
        <v>136.58000000000001</v>
      </c>
      <c r="E12" s="515">
        <v>0</v>
      </c>
      <c r="F12" s="515">
        <v>4.9800000000000004</v>
      </c>
      <c r="G12" s="515">
        <v>11.78</v>
      </c>
      <c r="H12" s="515">
        <v>0</v>
      </c>
      <c r="I12" s="515">
        <v>103.56</v>
      </c>
      <c r="J12" s="515">
        <v>1.1599999999999999</v>
      </c>
      <c r="K12" s="515">
        <v>6.17</v>
      </c>
    </row>
    <row r="13" spans="2:11" x14ac:dyDescent="0.2">
      <c r="B13" s="22" t="s">
        <v>1201</v>
      </c>
      <c r="C13" s="516">
        <v>43.4</v>
      </c>
      <c r="D13" s="516">
        <v>815.29</v>
      </c>
      <c r="E13" s="516">
        <v>128.02000000000001</v>
      </c>
      <c r="F13" s="516">
        <v>5.31</v>
      </c>
      <c r="G13" s="516">
        <v>2.64</v>
      </c>
      <c r="H13" s="516">
        <v>0</v>
      </c>
      <c r="I13" s="516">
        <v>18.75</v>
      </c>
      <c r="J13" s="516">
        <v>0</v>
      </c>
      <c r="K13" s="516">
        <v>9.7799999999999994</v>
      </c>
    </row>
    <row r="14" spans="2:11" x14ac:dyDescent="0.2">
      <c r="B14" s="22" t="s">
        <v>1202</v>
      </c>
      <c r="C14" s="515">
        <v>455.08</v>
      </c>
      <c r="D14" s="515">
        <v>296.73</v>
      </c>
      <c r="E14" s="515">
        <v>69.08</v>
      </c>
      <c r="F14" s="515">
        <v>69.72</v>
      </c>
      <c r="G14" s="515">
        <v>16.45</v>
      </c>
      <c r="H14" s="515">
        <v>0</v>
      </c>
      <c r="I14" s="515">
        <v>535.20000000000005</v>
      </c>
      <c r="J14" s="515">
        <v>0.48</v>
      </c>
      <c r="K14" s="515">
        <v>0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62FC3-3D26-4ED4-91D1-B650AEE1DF8D}">
  <sheetPr codeName="Arkusz127"/>
  <dimension ref="B2:G15"/>
  <sheetViews>
    <sheetView workbookViewId="0">
      <selection activeCell="G7" sqref="G7"/>
    </sheetView>
  </sheetViews>
  <sheetFormatPr defaultRowHeight="12.75" x14ac:dyDescent="0.2"/>
  <cols>
    <col min="5" max="5" width="14.140625" customWidth="1"/>
    <col min="6" max="6" width="15.7109375" customWidth="1"/>
  </cols>
  <sheetData>
    <row r="2" spans="2:7" ht="15" x14ac:dyDescent="0.3">
      <c r="D2" s="514" t="s">
        <v>1203</v>
      </c>
    </row>
    <row r="3" spans="2:7" ht="15" x14ac:dyDescent="0.3">
      <c r="D3" s="514" t="s">
        <v>1204</v>
      </c>
    </row>
    <row r="5" spans="2:7" x14ac:dyDescent="0.2">
      <c r="D5" s="22" t="s">
        <v>1205</v>
      </c>
      <c r="E5" s="22" t="s">
        <v>1206</v>
      </c>
      <c r="F5" s="22" t="s">
        <v>1207</v>
      </c>
      <c r="G5" s="22" t="s">
        <v>1208</v>
      </c>
    </row>
    <row r="6" spans="2:7" ht="51" x14ac:dyDescent="0.2">
      <c r="D6" s="22" t="s">
        <v>1276</v>
      </c>
      <c r="E6" s="22" t="s">
        <v>1277</v>
      </c>
      <c r="F6" s="22" t="s">
        <v>1278</v>
      </c>
      <c r="G6" s="22" t="s">
        <v>1279</v>
      </c>
    </row>
    <row r="7" spans="2:7" ht="25.5" x14ac:dyDescent="0.2">
      <c r="B7" s="22" t="s">
        <v>43</v>
      </c>
      <c r="C7" s="752" t="s">
        <v>47</v>
      </c>
      <c r="D7" s="70">
        <v>0.29658099999999998</v>
      </c>
      <c r="E7" s="70">
        <v>0.55647400000000002</v>
      </c>
      <c r="F7" s="70">
        <v>0.15327399999999999</v>
      </c>
      <c r="G7" s="70">
        <v>0.64212800000000003</v>
      </c>
    </row>
    <row r="8" spans="2:7" x14ac:dyDescent="0.2">
      <c r="B8" s="22" t="s">
        <v>1209</v>
      </c>
      <c r="C8" s="22" t="s">
        <v>1209</v>
      </c>
      <c r="D8" s="73">
        <v>0.40442899999999998</v>
      </c>
      <c r="E8" s="73">
        <v>0.154446</v>
      </c>
      <c r="F8" s="73">
        <v>0.14476</v>
      </c>
      <c r="G8" s="73">
        <v>0.14305799999999999</v>
      </c>
    </row>
    <row r="9" spans="2:7" x14ac:dyDescent="0.2">
      <c r="B9" s="22" t="s">
        <v>1210</v>
      </c>
      <c r="C9" s="22" t="s">
        <v>1210</v>
      </c>
      <c r="D9" s="70">
        <v>9.0953999999999993E-2</v>
      </c>
      <c r="E9" s="70">
        <v>8.0683000000000005E-2</v>
      </c>
      <c r="F9" s="70">
        <v>0.21984600000000001</v>
      </c>
      <c r="G9" s="70">
        <v>0</v>
      </c>
    </row>
    <row r="10" spans="2:7" x14ac:dyDescent="0.2">
      <c r="B10" s="22" t="s">
        <v>1211</v>
      </c>
      <c r="C10" s="22" t="s">
        <v>1211</v>
      </c>
      <c r="D10" s="73">
        <v>4.5192000000000003E-2</v>
      </c>
      <c r="E10" s="73">
        <v>2.3743E-2</v>
      </c>
      <c r="F10" s="73">
        <v>0</v>
      </c>
      <c r="G10" s="73">
        <v>4.8099999999999997E-2</v>
      </c>
    </row>
    <row r="11" spans="2:7" x14ac:dyDescent="0.2">
      <c r="B11" s="22" t="s">
        <v>1212</v>
      </c>
      <c r="C11" s="22" t="s">
        <v>1212</v>
      </c>
      <c r="D11" s="70">
        <v>4.4306999999999999E-2</v>
      </c>
      <c r="E11" s="70">
        <v>5.9596999999999997E-2</v>
      </c>
      <c r="F11" s="70">
        <v>0.24829599999999999</v>
      </c>
      <c r="G11" s="70">
        <v>0</v>
      </c>
    </row>
    <row r="12" spans="2:7" x14ac:dyDescent="0.2">
      <c r="B12" s="22" t="s">
        <v>1213</v>
      </c>
      <c r="C12" s="22" t="s">
        <v>1213</v>
      </c>
      <c r="D12" s="73">
        <v>3.6155E-2</v>
      </c>
      <c r="E12" s="73">
        <v>5.9059999999999998E-3</v>
      </c>
      <c r="F12" s="73">
        <v>7.9413999999999998E-2</v>
      </c>
      <c r="G12" s="73">
        <v>0</v>
      </c>
    </row>
    <row r="13" spans="2:7" x14ac:dyDescent="0.2">
      <c r="B13" s="22" t="s">
        <v>1214</v>
      </c>
      <c r="C13" s="22" t="s">
        <v>1214</v>
      </c>
      <c r="D13" s="70">
        <v>3.6554000000000003E-2</v>
      </c>
      <c r="E13" s="70">
        <v>2.2741000000000001E-2</v>
      </c>
      <c r="F13" s="70">
        <v>6.4366000000000007E-2</v>
      </c>
      <c r="G13" s="70">
        <v>0</v>
      </c>
    </row>
    <row r="14" spans="2:7" x14ac:dyDescent="0.2">
      <c r="B14" s="22" t="s">
        <v>1215</v>
      </c>
      <c r="C14" s="22" t="s">
        <v>1215</v>
      </c>
      <c r="D14" s="73">
        <v>3.1931000000000001E-2</v>
      </c>
      <c r="E14" s="73">
        <v>1.1051E-2</v>
      </c>
      <c r="F14" s="73">
        <v>4.5066000000000002E-2</v>
      </c>
      <c r="G14" s="73">
        <v>0</v>
      </c>
    </row>
    <row r="15" spans="2:7" x14ac:dyDescent="0.2">
      <c r="B15" s="22" t="s">
        <v>1216</v>
      </c>
      <c r="C15" s="22" t="s">
        <v>1216</v>
      </c>
      <c r="D15" s="70">
        <v>1.3897E-2</v>
      </c>
      <c r="E15" s="70">
        <v>8.5361000000000006E-2</v>
      </c>
      <c r="F15" s="70">
        <v>4.4977999999999997E-2</v>
      </c>
      <c r="G15" s="70">
        <v>0.166714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64E9E-488C-42A5-B0D4-B88CBF37D926}">
  <sheetPr codeName="Arkusz128"/>
  <dimension ref="B2:U10"/>
  <sheetViews>
    <sheetView workbookViewId="0">
      <selection activeCell="B13" sqref="B13"/>
    </sheetView>
  </sheetViews>
  <sheetFormatPr defaultRowHeight="14.25" x14ac:dyDescent="0.2"/>
  <cols>
    <col min="1" max="1" width="9.140625" style="94"/>
    <col min="2" max="2" width="14.5703125" style="94" customWidth="1"/>
    <col min="3" max="3" width="17.140625" style="94" customWidth="1"/>
    <col min="4" max="16384" width="9.140625" style="94"/>
  </cols>
  <sheetData>
    <row r="2" spans="2:21" ht="15" thickBot="1" x14ac:dyDescent="0.25">
      <c r="D2" s="22" t="s">
        <v>297</v>
      </c>
      <c r="E2" s="22" t="s">
        <v>298</v>
      </c>
      <c r="F2" s="22" t="s">
        <v>299</v>
      </c>
      <c r="G2" s="22" t="s">
        <v>300</v>
      </c>
      <c r="H2" s="22" t="s">
        <v>301</v>
      </c>
      <c r="I2" s="22" t="s">
        <v>302</v>
      </c>
      <c r="J2" s="22" t="s">
        <v>303</v>
      </c>
      <c r="K2" s="22" t="s">
        <v>304</v>
      </c>
      <c r="L2" s="22" t="s">
        <v>1190</v>
      </c>
      <c r="M2" s="22" t="s">
        <v>1191</v>
      </c>
      <c r="N2" s="22" t="s">
        <v>1217</v>
      </c>
      <c r="O2" s="22" t="s">
        <v>1218</v>
      </c>
      <c r="P2" s="22" t="s">
        <v>1219</v>
      </c>
      <c r="Q2" s="22" t="s">
        <v>1220</v>
      </c>
      <c r="R2" s="22" t="s">
        <v>1221</v>
      </c>
      <c r="S2" s="22" t="s">
        <v>1222</v>
      </c>
      <c r="T2" s="22" t="s">
        <v>1223</v>
      </c>
      <c r="U2" s="22" t="s">
        <v>1224</v>
      </c>
    </row>
    <row r="3" spans="2:21" ht="20.100000000000001" customHeight="1" thickBot="1" x14ac:dyDescent="0.25">
      <c r="B3" s="22" t="s">
        <v>1225</v>
      </c>
      <c r="C3" s="753" t="s">
        <v>1280</v>
      </c>
      <c r="D3" s="97">
        <v>1.9267960708997587E-2</v>
      </c>
      <c r="E3" s="97">
        <v>1.850621959756496E-2</v>
      </c>
      <c r="F3" s="97">
        <v>3.5762471870616673E-2</v>
      </c>
      <c r="G3" s="97">
        <v>3.1275975829071052E-2</v>
      </c>
      <c r="H3" s="97">
        <v>4.3852832705783849E-2</v>
      </c>
      <c r="I3" s="97">
        <v>4.0045663317319687E-2</v>
      </c>
      <c r="J3" s="97">
        <v>4.3625591994436545E-2</v>
      </c>
      <c r="K3" s="97">
        <v>4.2008800921928123E-2</v>
      </c>
      <c r="L3" s="97">
        <v>3.5242349330330547E-2</v>
      </c>
      <c r="M3" s="97">
        <v>2.6147088217702289E-2</v>
      </c>
      <c r="N3" s="97">
        <v>1.8676121306449054E-2</v>
      </c>
      <c r="O3" s="97">
        <v>1.3284265601611561E-2</v>
      </c>
      <c r="P3" s="97">
        <v>8.9910747317813004E-3</v>
      </c>
      <c r="Q3" s="97">
        <v>8.4921313378080229E-3</v>
      </c>
      <c r="R3" s="97">
        <v>6.1490927152928589E-3</v>
      </c>
      <c r="S3" s="97">
        <v>5.4703034810078977E-3</v>
      </c>
      <c r="T3" s="97">
        <v>4.4722165571371812E-3</v>
      </c>
      <c r="U3" s="97">
        <v>4.4435049350086296E-3</v>
      </c>
    </row>
    <row r="4" spans="2:21" ht="20.100000000000001" customHeight="1" thickBot="1" x14ac:dyDescent="0.25">
      <c r="B4" s="22" t="s">
        <v>1226</v>
      </c>
      <c r="C4" s="754" t="s">
        <v>1281</v>
      </c>
      <c r="D4" s="100">
        <v>3.978709302713386E-3</v>
      </c>
      <c r="E4" s="100">
        <v>4.0242602529745042E-3</v>
      </c>
      <c r="F4" s="100">
        <v>4.0704496932001122E-3</v>
      </c>
      <c r="G4" s="100">
        <v>4.1172852405754051E-3</v>
      </c>
      <c r="H4" s="100">
        <v>4.1647746090817395E-3</v>
      </c>
      <c r="I4" s="100">
        <v>4.2129256109158172E-3</v>
      </c>
      <c r="J4" s="100">
        <v>4.2738059558502725E-3</v>
      </c>
      <c r="K4" s="100">
        <v>4.4338590025385302E-3</v>
      </c>
      <c r="L4" s="100">
        <v>5.4325828474791338E-3</v>
      </c>
      <c r="M4" s="100">
        <v>8.6438239962844839E-3</v>
      </c>
      <c r="N4" s="100">
        <v>9.129931204795879E-3</v>
      </c>
      <c r="O4" s="100">
        <v>1.1300231536909131E-2</v>
      </c>
      <c r="P4" s="100">
        <v>1.2518817077041063E-2</v>
      </c>
      <c r="Q4" s="100">
        <v>1.3143613347674691E-2</v>
      </c>
      <c r="R4" s="100">
        <v>1.3723607837073321E-2</v>
      </c>
      <c r="S4" s="100">
        <v>1.3861311815014201E-2</v>
      </c>
      <c r="T4" s="100">
        <v>1.3909562261523617E-2</v>
      </c>
      <c r="U4" s="100">
        <v>1.4007116861849262E-2</v>
      </c>
    </row>
    <row r="5" spans="2:21" ht="20.100000000000001" customHeight="1" thickBot="1" x14ac:dyDescent="0.25">
      <c r="B5" s="22" t="s">
        <v>1227</v>
      </c>
      <c r="C5" s="754" t="s">
        <v>1282</v>
      </c>
      <c r="D5" s="97">
        <v>2.2602259595973402E-3</v>
      </c>
      <c r="E5" s="97">
        <v>2.2861025523391865E-3</v>
      </c>
      <c r="F5" s="97">
        <v>2.3123418585850528E-3</v>
      </c>
      <c r="G5" s="97">
        <v>2.3389482055070007E-3</v>
      </c>
      <c r="H5" s="97">
        <v>2.3659259752650749E-3</v>
      </c>
      <c r="I5" s="97">
        <v>2.3932796058134878E-3</v>
      </c>
      <c r="J5" s="97">
        <v>2.4278645240824112E-3</v>
      </c>
      <c r="K5" s="97">
        <v>2.5187874901786487E-3</v>
      </c>
      <c r="L5" s="97">
        <v>3.0861427275326934E-3</v>
      </c>
      <c r="M5" s="97">
        <v>4.9103890147617207E-3</v>
      </c>
      <c r="N5" s="97">
        <v>5.1865371058955681E-3</v>
      </c>
      <c r="O5" s="97">
        <v>6.4194426942235476E-3</v>
      </c>
      <c r="P5" s="97">
        <v>7.1116975402712515E-3</v>
      </c>
      <c r="Q5" s="97">
        <v>7.4666322017245892E-3</v>
      </c>
      <c r="R5" s="97">
        <v>7.796115838896004E-3</v>
      </c>
      <c r="S5" s="97">
        <v>7.8743428019693515E-3</v>
      </c>
      <c r="T5" s="97">
        <v>7.90175294620633E-3</v>
      </c>
      <c r="U5" s="97">
        <v>7.9571718253950291E-3</v>
      </c>
    </row>
    <row r="6" spans="2:21" ht="20.100000000000001" customHeight="1" thickBot="1" x14ac:dyDescent="0.25">
      <c r="B6" s="22" t="s">
        <v>1228</v>
      </c>
      <c r="C6" s="754" t="s">
        <v>1283</v>
      </c>
      <c r="D6" s="100">
        <v>3.8172728233137397E-3</v>
      </c>
      <c r="E6" s="100">
        <v>3.8609755397673688E-3</v>
      </c>
      <c r="F6" s="100">
        <v>3.905290839399105E-3</v>
      </c>
      <c r="G6" s="100">
        <v>3.9502260303261663E-3</v>
      </c>
      <c r="H6" s="100">
        <v>3.9957885135344651E-3</v>
      </c>
      <c r="I6" s="100">
        <v>4.0419857842401152E-3</v>
      </c>
      <c r="J6" s="100">
        <v>4.1003959038318494E-3</v>
      </c>
      <c r="K6" s="100">
        <v>4.2539547840935998E-3</v>
      </c>
      <c r="L6" s="100">
        <v>5.212155321309829E-3</v>
      </c>
      <c r="M6" s="100">
        <v>8.28023138570496E-3</v>
      </c>
      <c r="N6" s="100">
        <v>8.6343513301167588E-3</v>
      </c>
      <c r="O6" s="100">
        <v>1.0525205005559885E-2</v>
      </c>
      <c r="P6" s="100">
        <v>1.1458254989768022E-2</v>
      </c>
      <c r="Q6" s="100">
        <v>1.1883295444429971E-2</v>
      </c>
      <c r="R6" s="100">
        <v>1.23418921264782E-2</v>
      </c>
      <c r="S6" s="100">
        <v>1.2494403710913794E-2</v>
      </c>
      <c r="T6" s="100">
        <v>1.2574475954620263E-2</v>
      </c>
      <c r="U6" s="100">
        <v>1.2641202390319163E-2</v>
      </c>
    </row>
    <row r="7" spans="2:21" ht="20.100000000000001" customHeight="1" thickBot="1" x14ac:dyDescent="0.25">
      <c r="B7" s="22" t="s">
        <v>1229</v>
      </c>
      <c r="C7" s="754" t="s">
        <v>1284</v>
      </c>
      <c r="D7" s="97">
        <v>2.2602259595973367E-3</v>
      </c>
      <c r="E7" s="97">
        <v>2.2861025523391865E-3</v>
      </c>
      <c r="F7" s="97">
        <v>2.3123418585850528E-3</v>
      </c>
      <c r="G7" s="97">
        <v>2.3389482055069938E-3</v>
      </c>
      <c r="H7" s="97">
        <v>2.3659259752650749E-3</v>
      </c>
      <c r="I7" s="97">
        <v>2.3932796058134947E-3</v>
      </c>
      <c r="J7" s="97">
        <v>2.4278645240824112E-3</v>
      </c>
      <c r="K7" s="97">
        <v>2.5187874901786487E-3</v>
      </c>
      <c r="L7" s="97">
        <v>3.0861427275326869E-3</v>
      </c>
      <c r="M7" s="97">
        <v>4.8951527692745536E-3</v>
      </c>
      <c r="N7" s="97">
        <v>5.038357441335857E-3</v>
      </c>
      <c r="O7" s="97">
        <v>6.0446217334613403E-3</v>
      </c>
      <c r="P7" s="97">
        <v>6.4572950205262561E-3</v>
      </c>
      <c r="Q7" s="97">
        <v>6.6056979765806503E-3</v>
      </c>
      <c r="R7" s="97">
        <v>6.8192896133209835E-3</v>
      </c>
      <c r="S7" s="97">
        <v>6.9216685589562343E-3</v>
      </c>
      <c r="T7" s="97">
        <v>6.989080853227538E-3</v>
      </c>
      <c r="U7" s="97">
        <v>7.0126801587812385E-3</v>
      </c>
    </row>
    <row r="8" spans="2:21" ht="20.100000000000001" customHeight="1" thickBot="1" x14ac:dyDescent="0.25">
      <c r="B8" s="22" t="s">
        <v>1230</v>
      </c>
      <c r="C8" s="754" t="s">
        <v>1285</v>
      </c>
      <c r="D8" s="100">
        <v>3.9787093027133791E-3</v>
      </c>
      <c r="E8" s="100">
        <v>4.0242602529744938E-3</v>
      </c>
      <c r="F8" s="100">
        <v>4.0704496932001052E-3</v>
      </c>
      <c r="G8" s="100">
        <v>4.1172852405753982E-3</v>
      </c>
      <c r="H8" s="100">
        <v>4.1647746090817325E-3</v>
      </c>
      <c r="I8" s="100">
        <v>4.2129256109158034E-3</v>
      </c>
      <c r="J8" s="100">
        <v>4.2738059558502725E-3</v>
      </c>
      <c r="K8" s="100">
        <v>4.4338590025385233E-3</v>
      </c>
      <c r="L8" s="100">
        <v>5.4325828474791338E-3</v>
      </c>
      <c r="M8" s="100">
        <v>8.6170034279019134E-3</v>
      </c>
      <c r="N8" s="100">
        <v>8.8690885431590497E-3</v>
      </c>
      <c r="O8" s="100">
        <v>1.0640429145447473E-2</v>
      </c>
      <c r="P8" s="100">
        <v>1.1366863497315284E-2</v>
      </c>
      <c r="Q8" s="100">
        <v>1.1628099221981133E-2</v>
      </c>
      <c r="R8" s="100">
        <v>1.200408746028802E-2</v>
      </c>
      <c r="S8" s="100">
        <v>1.2184306498807383E-2</v>
      </c>
      <c r="T8" s="100">
        <v>1.230297326942678E-2</v>
      </c>
      <c r="U8" s="100">
        <v>1.2344515445215191E-2</v>
      </c>
    </row>
    <row r="9" spans="2:21" ht="56.25" customHeight="1" thickBot="1" x14ac:dyDescent="0.25">
      <c r="B9" s="22" t="s">
        <v>1231</v>
      </c>
      <c r="C9" s="754" t="s">
        <v>1286</v>
      </c>
      <c r="D9" s="97">
        <v>2.7415532382965183E-2</v>
      </c>
      <c r="E9" s="97">
        <v>2.6747070172762333E-2</v>
      </c>
      <c r="F9" s="97">
        <v>4.4097908842101387E-2</v>
      </c>
      <c r="G9" s="97">
        <v>3.9707322290316538E-2</v>
      </c>
      <c r="H9" s="97">
        <v>5.2381427546897896E-2</v>
      </c>
      <c r="I9" s="97">
        <v>4.8672861426169049E-2</v>
      </c>
      <c r="J9" s="97">
        <v>5.2377460426285154E-2</v>
      </c>
      <c r="K9" s="97">
        <v>5.1088424806692102E-2</v>
      </c>
      <c r="L9" s="97">
        <v>4.6367152565997286E-2</v>
      </c>
      <c r="M9" s="97">
        <v>4.3847850000000001E-2</v>
      </c>
      <c r="N9" s="97">
        <v>3.7372329999999995E-2</v>
      </c>
      <c r="O9" s="97">
        <v>3.64248E-2</v>
      </c>
      <c r="P9" s="97">
        <v>3.4627020000000001E-2</v>
      </c>
      <c r="Q9" s="97">
        <v>3.540753E-2</v>
      </c>
      <c r="R9" s="97">
        <v>3.4252199999999997E-2</v>
      </c>
      <c r="S9" s="97">
        <v>3.3855400000000001E-2</v>
      </c>
      <c r="T9" s="97">
        <v>3.2956120000000005E-2</v>
      </c>
      <c r="U9" s="97">
        <v>3.3127179999999999E-2</v>
      </c>
    </row>
    <row r="10" spans="2:21" ht="20.100000000000001" customHeight="1" thickBot="1" x14ac:dyDescent="0.25">
      <c r="B10" s="22" t="s">
        <v>1232</v>
      </c>
      <c r="C10" s="754" t="s">
        <v>1287</v>
      </c>
      <c r="D10" s="100"/>
      <c r="E10" s="100"/>
      <c r="F10" s="100"/>
      <c r="G10" s="100"/>
      <c r="H10" s="100"/>
      <c r="I10" s="100">
        <v>4.8672861426169049E-2</v>
      </c>
      <c r="J10" s="100">
        <v>4.3418121557359204E-2</v>
      </c>
      <c r="K10" s="100">
        <v>2.87258412467674E-2</v>
      </c>
      <c r="L10" s="100">
        <v>1.9242463863206001E-2</v>
      </c>
      <c r="M10" s="100">
        <v>6.1635289929036193E-3</v>
      </c>
      <c r="N10" s="100">
        <v>5.8365907879480705E-3</v>
      </c>
      <c r="O10" s="100">
        <v>5.5721374913129092E-3</v>
      </c>
      <c r="P10" s="100">
        <v>7.8095781734988101E-3</v>
      </c>
      <c r="Q10" s="100">
        <v>4.9028903400976098E-3</v>
      </c>
      <c r="R10" s="100">
        <v>5.8080776354616503E-3</v>
      </c>
      <c r="S10" s="100">
        <v>8.3306200556432196E-3</v>
      </c>
      <c r="T10" s="100">
        <v>8.93094046778997E-3</v>
      </c>
      <c r="U10" s="100">
        <v>1.6347435380897599E-2</v>
      </c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241FD-4452-4D32-B7B6-7FFEA2C8B0CE}">
  <sheetPr codeName="Arkusz129"/>
  <dimension ref="B2:L8"/>
  <sheetViews>
    <sheetView zoomScaleNormal="100" workbookViewId="0">
      <selection sqref="A1:XFD1"/>
    </sheetView>
  </sheetViews>
  <sheetFormatPr defaultRowHeight="12.75" customHeight="1" x14ac:dyDescent="0.2"/>
  <cols>
    <col min="1" max="1" width="9.140625" style="518"/>
    <col min="2" max="2" width="16.140625" style="518" customWidth="1"/>
    <col min="3" max="3" width="22.7109375" style="518" customWidth="1"/>
    <col min="4" max="4" width="16.7109375" style="518" customWidth="1"/>
    <col min="5" max="6" width="17.28515625" style="518" customWidth="1"/>
    <col min="7" max="8" width="13.28515625" style="518" customWidth="1"/>
    <col min="9" max="9" width="15.5703125" style="518" customWidth="1"/>
    <col min="10" max="10" width="16.140625" style="518" customWidth="1"/>
    <col min="11" max="11" width="14.5703125" style="518" customWidth="1"/>
    <col min="12" max="12" width="13.140625" style="518" customWidth="1"/>
    <col min="13" max="16384" width="9.140625" style="518"/>
  </cols>
  <sheetData>
    <row r="2" spans="2:12" ht="89.25" x14ac:dyDescent="0.2">
      <c r="B2" s="517" t="s">
        <v>1233</v>
      </c>
      <c r="C2" s="517" t="s">
        <v>1234</v>
      </c>
      <c r="D2" s="517" t="s">
        <v>1235</v>
      </c>
      <c r="E2" s="517" t="s">
        <v>1236</v>
      </c>
      <c r="F2" s="517" t="s">
        <v>1237</v>
      </c>
      <c r="G2" s="517" t="s">
        <v>1238</v>
      </c>
      <c r="H2" s="517" t="s">
        <v>1239</v>
      </c>
      <c r="I2" s="517" t="s">
        <v>1240</v>
      </c>
      <c r="J2" s="517" t="s">
        <v>1241</v>
      </c>
      <c r="K2" s="517" t="s">
        <v>1242</v>
      </c>
      <c r="L2" s="517" t="s">
        <v>1243</v>
      </c>
    </row>
    <row r="3" spans="2:12" ht="63.75" x14ac:dyDescent="0.2">
      <c r="B3" s="517" t="s">
        <v>1244</v>
      </c>
      <c r="C3" s="519" t="s">
        <v>1245</v>
      </c>
      <c r="D3" s="519" t="s">
        <v>1246</v>
      </c>
      <c r="E3" s="517" t="s">
        <v>1247</v>
      </c>
      <c r="F3" s="517" t="s">
        <v>1248</v>
      </c>
      <c r="G3" s="519" t="s">
        <v>1249</v>
      </c>
      <c r="H3" s="519" t="s">
        <v>1250</v>
      </c>
      <c r="I3" s="519" t="s">
        <v>1251</v>
      </c>
      <c r="J3" s="517" t="s">
        <v>1252</v>
      </c>
      <c r="K3" s="519" t="s">
        <v>1253</v>
      </c>
      <c r="L3" s="517" t="s">
        <v>1254</v>
      </c>
    </row>
    <row r="4" spans="2:12" ht="12.75" customHeight="1" x14ac:dyDescent="0.2">
      <c r="B4" s="122">
        <v>0.18098012527860358</v>
      </c>
      <c r="C4" s="122">
        <v>2.9611276828675776E-3</v>
      </c>
      <c r="D4" s="122">
        <v>4.1892986686520077E-2</v>
      </c>
      <c r="E4" s="122">
        <v>-6.1428326907450913E-3</v>
      </c>
      <c r="F4" s="122">
        <v>-3.2343639500342906E-2</v>
      </c>
      <c r="G4" s="122">
        <v>-5.9384332120035301E-3</v>
      </c>
      <c r="H4" s="122">
        <v>-2.5721757494143868E-3</v>
      </c>
      <c r="I4" s="122">
        <v>-1.8597822400525457E-3</v>
      </c>
      <c r="J4" s="122">
        <v>-1.8473555605265334E-2</v>
      </c>
      <c r="K4" s="122">
        <v>-8.3150685392937764E-3</v>
      </c>
      <c r="L4" s="520">
        <v>0.15008311579007977</v>
      </c>
    </row>
    <row r="5" spans="2:12" ht="12.75" customHeight="1" x14ac:dyDescent="0.2">
      <c r="B5" s="521"/>
      <c r="C5" s="521"/>
      <c r="D5" s="521"/>
      <c r="E5" s="521"/>
      <c r="F5" s="521"/>
      <c r="G5" s="521"/>
      <c r="H5" s="521"/>
      <c r="I5" s="521"/>
      <c r="J5" s="521"/>
      <c r="K5" s="521"/>
    </row>
    <row r="8" spans="2:12" ht="12.75" customHeight="1" x14ac:dyDescent="0.2">
      <c r="B8" s="522"/>
      <c r="C8" s="522"/>
      <c r="D8" s="522"/>
      <c r="E8" s="522"/>
      <c r="F8" s="522"/>
      <c r="G8" s="522"/>
      <c r="H8" s="522"/>
      <c r="I8" s="522"/>
      <c r="J8" s="522"/>
      <c r="K8" s="522"/>
      <c r="L8" s="522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37A3C-6C9B-4685-9B8F-0DFB2C6156E2}">
  <sheetPr codeName="Arkusz13"/>
  <dimension ref="B2:E42"/>
  <sheetViews>
    <sheetView workbookViewId="0">
      <selection sqref="A1:XFD1"/>
    </sheetView>
  </sheetViews>
  <sheetFormatPr defaultRowHeight="12.75" x14ac:dyDescent="0.2"/>
  <cols>
    <col min="1" max="1" width="9.140625" style="27"/>
    <col min="2" max="2" width="10.140625" style="27" bestFit="1" customWidth="1"/>
    <col min="3" max="3" width="10.7109375" style="27" customWidth="1"/>
    <col min="4" max="4" width="13.7109375" style="27" customWidth="1"/>
    <col min="5" max="5" width="13" style="27" customWidth="1"/>
    <col min="6" max="16384" width="9.140625" style="27"/>
  </cols>
  <sheetData>
    <row r="2" spans="2:5" ht="38.25" x14ac:dyDescent="0.2">
      <c r="C2" s="40" t="s">
        <v>155</v>
      </c>
      <c r="D2" s="40" t="s">
        <v>156</v>
      </c>
      <c r="E2" s="40" t="s">
        <v>157</v>
      </c>
    </row>
    <row r="3" spans="2:5" ht="38.25" x14ac:dyDescent="0.2">
      <c r="C3" s="40" t="s">
        <v>158</v>
      </c>
      <c r="D3" s="40" t="s">
        <v>159</v>
      </c>
      <c r="E3" s="40" t="s">
        <v>160</v>
      </c>
    </row>
    <row r="4" spans="2:5" x14ac:dyDescent="0.2">
      <c r="B4" s="41">
        <v>39783</v>
      </c>
      <c r="C4" s="42">
        <v>46.897791101235093</v>
      </c>
      <c r="D4" s="33">
        <v>0.12697312851881593</v>
      </c>
      <c r="E4" s="33">
        <v>0.10285541333864234</v>
      </c>
    </row>
    <row r="5" spans="2:5" x14ac:dyDescent="0.2">
      <c r="B5" s="43">
        <v>39873</v>
      </c>
      <c r="C5" s="44">
        <v>47.708358903583758</v>
      </c>
      <c r="D5" s="31">
        <v>0.13815878735477755</v>
      </c>
      <c r="E5" s="31">
        <v>0.11414757618659484</v>
      </c>
    </row>
    <row r="6" spans="2:5" x14ac:dyDescent="0.2">
      <c r="B6" s="41">
        <v>39965</v>
      </c>
      <c r="C6" s="42">
        <v>47.96046926519751</v>
      </c>
      <c r="D6" s="33">
        <v>0.13407948917394724</v>
      </c>
      <c r="E6" s="33">
        <v>0.10707369745410852</v>
      </c>
    </row>
    <row r="7" spans="2:5" x14ac:dyDescent="0.2">
      <c r="B7" s="43">
        <v>40057</v>
      </c>
      <c r="C7" s="44">
        <v>48.005436134186439</v>
      </c>
      <c r="D7" s="31">
        <v>0.12849080999336826</v>
      </c>
      <c r="E7" s="31">
        <v>0.10062724421331563</v>
      </c>
    </row>
    <row r="8" spans="2:5" x14ac:dyDescent="0.2">
      <c r="B8" s="41">
        <v>40148</v>
      </c>
      <c r="C8" s="42">
        <v>47.845391769639562</v>
      </c>
      <c r="D8" s="33">
        <v>0.12524652626548297</v>
      </c>
      <c r="E8" s="33">
        <v>9.7180414797548548E-2</v>
      </c>
    </row>
    <row r="9" spans="2:5" x14ac:dyDescent="0.2">
      <c r="B9" s="43">
        <v>40238</v>
      </c>
      <c r="C9" s="44">
        <v>47.492199896296292</v>
      </c>
      <c r="D9" s="31">
        <v>0.1184554891740689</v>
      </c>
      <c r="E9" s="31">
        <v>9.3300315279528173E-2</v>
      </c>
    </row>
    <row r="10" spans="2:5" x14ac:dyDescent="0.2">
      <c r="B10" s="41">
        <v>40330</v>
      </c>
      <c r="C10" s="42">
        <v>47.181016512681445</v>
      </c>
      <c r="D10" s="33">
        <v>0.13130494919700589</v>
      </c>
      <c r="E10" s="33">
        <v>0.10594640833980476</v>
      </c>
    </row>
    <row r="11" spans="2:5" x14ac:dyDescent="0.2">
      <c r="B11" s="43">
        <v>40422</v>
      </c>
      <c r="C11" s="44">
        <v>47.003839810382239</v>
      </c>
      <c r="D11" s="31">
        <v>0.12336811121011912</v>
      </c>
      <c r="E11" s="31">
        <v>9.9317952419365516E-2</v>
      </c>
    </row>
    <row r="12" spans="2:5" x14ac:dyDescent="0.2">
      <c r="B12" s="41">
        <v>40513</v>
      </c>
      <c r="C12" s="42">
        <v>46.402792361642277</v>
      </c>
      <c r="D12" s="33">
        <v>0.12672387041179412</v>
      </c>
      <c r="E12" s="33">
        <v>0.10159501978806142</v>
      </c>
    </row>
    <row r="13" spans="2:5" x14ac:dyDescent="0.2">
      <c r="B13" s="43">
        <v>40603</v>
      </c>
      <c r="C13" s="44">
        <v>46.104999466991082</v>
      </c>
      <c r="D13" s="31">
        <v>0.11879180974960724</v>
      </c>
      <c r="E13" s="31">
        <v>9.6465948263029802E-2</v>
      </c>
    </row>
    <row r="14" spans="2:5" x14ac:dyDescent="0.2">
      <c r="B14" s="41">
        <v>40695</v>
      </c>
      <c r="C14" s="42">
        <v>45.805904258574721</v>
      </c>
      <c r="D14" s="33">
        <v>0.1235524519600855</v>
      </c>
      <c r="E14" s="33">
        <v>0.10069893885238312</v>
      </c>
    </row>
    <row r="15" spans="2:5" x14ac:dyDescent="0.2">
      <c r="B15" s="43">
        <v>40787</v>
      </c>
      <c r="C15" s="44">
        <v>45.271501840729997</v>
      </c>
      <c r="D15" s="31">
        <v>0.1280012099400912</v>
      </c>
      <c r="E15" s="31">
        <v>0.1069223624866163</v>
      </c>
    </row>
    <row r="16" spans="2:5" x14ac:dyDescent="0.2">
      <c r="B16" s="41">
        <v>40878</v>
      </c>
      <c r="C16" s="42">
        <v>44.873799482839289</v>
      </c>
      <c r="D16" s="33">
        <v>0.12600300628787045</v>
      </c>
      <c r="E16" s="33">
        <v>0.10405762617036923</v>
      </c>
    </row>
    <row r="17" spans="2:5" x14ac:dyDescent="0.2">
      <c r="B17" s="43">
        <v>40969</v>
      </c>
      <c r="C17" s="44">
        <v>44.330934729009847</v>
      </c>
      <c r="D17" s="31">
        <v>0.11759431025897506</v>
      </c>
      <c r="E17" s="31">
        <v>9.6495262082180566E-2</v>
      </c>
    </row>
    <row r="18" spans="2:5" x14ac:dyDescent="0.2">
      <c r="B18" s="41">
        <v>41061</v>
      </c>
      <c r="C18" s="42">
        <v>43.765519648786544</v>
      </c>
      <c r="D18" s="33">
        <v>0.11817004408051139</v>
      </c>
      <c r="E18" s="33">
        <v>9.6587510284748129E-2</v>
      </c>
    </row>
    <row r="19" spans="2:5" x14ac:dyDescent="0.2">
      <c r="B19" s="43">
        <v>41153</v>
      </c>
      <c r="C19" s="44">
        <v>43.173783762938136</v>
      </c>
      <c r="D19" s="31">
        <v>0.1100093005990216</v>
      </c>
      <c r="E19" s="31">
        <v>9.0505575930101362E-2</v>
      </c>
    </row>
    <row r="20" spans="2:5" x14ac:dyDescent="0.2">
      <c r="B20" s="41">
        <v>41244</v>
      </c>
      <c r="C20" s="42">
        <v>42.557630201370024</v>
      </c>
      <c r="D20" s="33">
        <v>0.10680644377236172</v>
      </c>
      <c r="E20" s="33">
        <v>8.8457088121091071E-2</v>
      </c>
    </row>
    <row r="21" spans="2:5" x14ac:dyDescent="0.2">
      <c r="B21" s="43">
        <v>41334</v>
      </c>
      <c r="C21" s="44">
        <v>41.945072397809049</v>
      </c>
      <c r="D21" s="31">
        <v>0.10484619983439501</v>
      </c>
      <c r="E21" s="31">
        <v>8.824197588608769E-2</v>
      </c>
    </row>
    <row r="22" spans="2:5" x14ac:dyDescent="0.2">
      <c r="B22" s="41">
        <v>41426</v>
      </c>
      <c r="C22" s="42">
        <v>41.337869779348878</v>
      </c>
      <c r="D22" s="33">
        <v>0.1035491351186293</v>
      </c>
      <c r="E22" s="33">
        <v>8.8682094545321111E-2</v>
      </c>
    </row>
    <row r="23" spans="2:5" x14ac:dyDescent="0.2">
      <c r="B23" s="43">
        <v>41518</v>
      </c>
      <c r="C23" s="44">
        <v>40.720092145797096</v>
      </c>
      <c r="D23" s="31">
        <v>9.8380155998771382E-2</v>
      </c>
      <c r="E23" s="31">
        <v>8.5610711335014369E-2</v>
      </c>
    </row>
    <row r="24" spans="2:5" x14ac:dyDescent="0.2">
      <c r="B24" s="41">
        <v>41609</v>
      </c>
      <c r="C24" s="42">
        <v>40.096234367163468</v>
      </c>
      <c r="D24" s="33">
        <v>9.6525055896869508E-2</v>
      </c>
      <c r="E24" s="33">
        <v>8.1833420475823607E-2</v>
      </c>
    </row>
    <row r="25" spans="2:5" x14ac:dyDescent="0.2">
      <c r="B25" s="43">
        <v>41699</v>
      </c>
      <c r="C25" s="44">
        <v>39.482986154071128</v>
      </c>
      <c r="D25" s="31">
        <v>9.3543085966360517E-2</v>
      </c>
      <c r="E25" s="31">
        <v>8.0621981575101254E-2</v>
      </c>
    </row>
    <row r="26" spans="2:5" x14ac:dyDescent="0.2">
      <c r="B26" s="41">
        <v>41791</v>
      </c>
      <c r="C26" s="42">
        <v>38.905473380248793</v>
      </c>
      <c r="D26" s="33">
        <v>8.9381260245436703E-2</v>
      </c>
      <c r="E26" s="33">
        <v>7.8811427990557001E-2</v>
      </c>
    </row>
    <row r="27" spans="2:5" x14ac:dyDescent="0.2">
      <c r="B27" s="43">
        <v>41883</v>
      </c>
      <c r="C27" s="44">
        <v>38.278789533236989</v>
      </c>
      <c r="D27" s="31">
        <v>8.6266281256245386E-2</v>
      </c>
      <c r="E27" s="31">
        <v>7.7551397990350435E-2</v>
      </c>
    </row>
    <row r="28" spans="2:5" x14ac:dyDescent="0.2">
      <c r="B28" s="41">
        <v>41974</v>
      </c>
      <c r="C28" s="42">
        <v>37.583834613930655</v>
      </c>
      <c r="D28" s="33">
        <v>8.7115723330830508E-2</v>
      </c>
      <c r="E28" s="33">
        <v>7.7465866239151956E-2</v>
      </c>
    </row>
    <row r="29" spans="2:5" x14ac:dyDescent="0.2">
      <c r="B29" s="43">
        <v>42064</v>
      </c>
      <c r="C29" s="44">
        <v>36.989035339555102</v>
      </c>
      <c r="D29" s="31">
        <v>9.2341170384922663E-2</v>
      </c>
      <c r="E29" s="31">
        <v>8.3337154935180791E-2</v>
      </c>
    </row>
    <row r="30" spans="2:5" x14ac:dyDescent="0.2">
      <c r="B30" s="41">
        <v>42156</v>
      </c>
      <c r="C30" s="42">
        <v>36.354714751064044</v>
      </c>
      <c r="D30" s="33">
        <v>9.3332972298153016E-2</v>
      </c>
      <c r="E30" s="33">
        <v>8.3864092598740614E-2</v>
      </c>
    </row>
    <row r="31" spans="2:5" x14ac:dyDescent="0.2">
      <c r="B31" s="43">
        <v>42248</v>
      </c>
      <c r="C31" s="44">
        <v>35.668901118989297</v>
      </c>
      <c r="D31" s="31">
        <v>8.6149580205409831E-2</v>
      </c>
      <c r="E31" s="31">
        <v>7.8302671979601043E-2</v>
      </c>
    </row>
    <row r="32" spans="2:5" x14ac:dyDescent="0.2">
      <c r="B32" s="41">
        <v>42339</v>
      </c>
      <c r="C32" s="42">
        <v>35.065019030816877</v>
      </c>
      <c r="D32" s="33">
        <v>8.6606850984693284E-2</v>
      </c>
      <c r="E32" s="33">
        <v>7.6767664086795528E-2</v>
      </c>
    </row>
    <row r="33" spans="2:5" x14ac:dyDescent="0.2">
      <c r="B33" s="43">
        <v>42430</v>
      </c>
      <c r="C33" s="44">
        <v>34.477218290471313</v>
      </c>
      <c r="D33" s="31">
        <v>8.2730799165708968E-2</v>
      </c>
      <c r="E33" s="31">
        <v>7.4217609538871077E-2</v>
      </c>
    </row>
    <row r="34" spans="2:5" x14ac:dyDescent="0.2">
      <c r="B34" s="41">
        <v>42522</v>
      </c>
      <c r="C34" s="42">
        <v>33.899553977677805</v>
      </c>
      <c r="D34" s="33">
        <v>8.3172283937370722E-2</v>
      </c>
      <c r="E34" s="33">
        <v>7.5376325233195707E-2</v>
      </c>
    </row>
    <row r="35" spans="2:5" x14ac:dyDescent="0.2">
      <c r="B35" s="43">
        <v>42614</v>
      </c>
      <c r="C35" s="44">
        <v>33.306601393397315</v>
      </c>
      <c r="D35" s="31">
        <v>7.9597943048176814E-2</v>
      </c>
      <c r="E35" s="31">
        <v>7.1885376188499009E-2</v>
      </c>
    </row>
    <row r="36" spans="2:5" x14ac:dyDescent="0.2">
      <c r="B36" s="41">
        <v>42705</v>
      </c>
      <c r="C36" s="42">
        <v>32.702289820513442</v>
      </c>
      <c r="D36" s="33">
        <v>7.8905152949939342E-2</v>
      </c>
      <c r="E36" s="33">
        <v>7.2442952747949457E-2</v>
      </c>
    </row>
    <row r="37" spans="2:5" x14ac:dyDescent="0.2">
      <c r="B37" s="43">
        <v>42795</v>
      </c>
      <c r="C37" s="44">
        <v>32.089404728719494</v>
      </c>
      <c r="D37" s="31">
        <v>7.3230536446273239E-2</v>
      </c>
      <c r="E37" s="31">
        <v>6.7178361339879061E-2</v>
      </c>
    </row>
    <row r="38" spans="2:5" x14ac:dyDescent="0.2">
      <c r="B38" s="41">
        <v>42887</v>
      </c>
      <c r="C38" s="42">
        <v>31.454248327255801</v>
      </c>
      <c r="D38" s="33">
        <v>6.9737481774769475E-2</v>
      </c>
      <c r="E38" s="33">
        <v>6.3634030252917029E-2</v>
      </c>
    </row>
    <row r="39" spans="2:5" x14ac:dyDescent="0.2">
      <c r="B39" s="43">
        <v>42979</v>
      </c>
      <c r="C39" s="44">
        <v>30.813950507190519</v>
      </c>
      <c r="D39" s="31">
        <v>6.6157268019948021E-2</v>
      </c>
      <c r="E39" s="31">
        <v>5.962407315605614E-2</v>
      </c>
    </row>
    <row r="40" spans="2:5" x14ac:dyDescent="0.2">
      <c r="B40" s="41">
        <v>43070</v>
      </c>
      <c r="C40" s="42">
        <v>30.123570038685802</v>
      </c>
      <c r="D40" s="33">
        <v>6.047791954342574E-2</v>
      </c>
      <c r="E40" s="33">
        <v>5.4214166585733151E-2</v>
      </c>
    </row>
    <row r="41" spans="2:5" x14ac:dyDescent="0.2">
      <c r="B41" s="43">
        <v>43160</v>
      </c>
      <c r="C41" s="44">
        <v>29.458259818775829</v>
      </c>
      <c r="D41" s="31">
        <v>5.8169137761941471E-2</v>
      </c>
      <c r="E41" s="31">
        <v>5.2465835494296516E-2</v>
      </c>
    </row>
    <row r="42" spans="2:5" x14ac:dyDescent="0.2">
      <c r="B42" s="41">
        <v>43252</v>
      </c>
      <c r="C42" s="42">
        <v>28.772180867327997</v>
      </c>
      <c r="D42" s="33">
        <v>5.8757846061205356E-2</v>
      </c>
      <c r="E42" s="33">
        <v>5.3091474266592976E-2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4E271-C4E5-4C0C-8C23-C9DD4C4062C5}">
  <sheetPr codeName="Arkusz130"/>
  <dimension ref="B2:K103"/>
  <sheetViews>
    <sheetView workbookViewId="0">
      <pane ySplit="3" topLeftCell="A4" activePane="bottomLeft" state="frozen"/>
      <selection pane="bottomLeft" sqref="A1:XFD1"/>
    </sheetView>
  </sheetViews>
  <sheetFormatPr defaultRowHeight="12.75" x14ac:dyDescent="0.2"/>
  <cols>
    <col min="1" max="1" width="9.140625" style="524"/>
    <col min="2" max="2" width="27.7109375" style="524" customWidth="1"/>
    <col min="3" max="3" width="26.140625" style="524" customWidth="1"/>
    <col min="4" max="5" width="29.42578125" style="524" bestFit="1" customWidth="1"/>
    <col min="6" max="16384" width="9.140625" style="524"/>
  </cols>
  <sheetData>
    <row r="2" spans="2:11" ht="30" customHeight="1" x14ac:dyDescent="0.2">
      <c r="B2" s="21" t="s">
        <v>1255</v>
      </c>
      <c r="C2" s="523" t="s">
        <v>304</v>
      </c>
      <c r="D2" s="21" t="s">
        <v>1256</v>
      </c>
      <c r="E2" s="21" t="s">
        <v>1257</v>
      </c>
    </row>
    <row r="3" spans="2:11" ht="30" customHeight="1" x14ac:dyDescent="0.2">
      <c r="B3" s="21" t="s">
        <v>635</v>
      </c>
      <c r="C3" s="523" t="s">
        <v>304</v>
      </c>
      <c r="D3" s="21" t="s">
        <v>1258</v>
      </c>
      <c r="E3" s="21" t="s">
        <v>1259</v>
      </c>
    </row>
    <row r="4" spans="2:11" x14ac:dyDescent="0.2">
      <c r="B4" s="525">
        <v>0</v>
      </c>
      <c r="C4" s="526">
        <v>3.8858470091904798E-13</v>
      </c>
      <c r="D4" s="526">
        <v>2.1935763146444E-9</v>
      </c>
      <c r="E4" s="526">
        <v>1.0568084087657201E-3</v>
      </c>
      <c r="H4" s="527"/>
      <c r="I4" s="527"/>
      <c r="J4" s="527"/>
      <c r="K4" s="527"/>
    </row>
    <row r="5" spans="2:11" x14ac:dyDescent="0.2">
      <c r="B5" s="528">
        <v>4.4444444444444444E-3</v>
      </c>
      <c r="C5" s="529">
        <v>3.3924899352830899E-12</v>
      </c>
      <c r="D5" s="529">
        <v>7.4271839293655197E-9</v>
      </c>
      <c r="E5" s="529">
        <v>1.48168911847937E-3</v>
      </c>
      <c r="H5" s="527"/>
      <c r="I5" s="527"/>
      <c r="J5" s="527"/>
      <c r="K5" s="527"/>
    </row>
    <row r="6" spans="2:11" x14ac:dyDescent="0.2">
      <c r="B6" s="525">
        <v>8.8888888888888889E-3</v>
      </c>
      <c r="C6" s="526">
        <v>2.6324235552191599E-11</v>
      </c>
      <c r="D6" s="526">
        <v>2.39303433131356E-8</v>
      </c>
      <c r="E6" s="526">
        <v>2.0338987436245301E-3</v>
      </c>
      <c r="H6" s="527"/>
      <c r="I6" s="527"/>
      <c r="J6" s="527"/>
      <c r="K6" s="527"/>
    </row>
    <row r="7" spans="2:11" x14ac:dyDescent="0.2">
      <c r="B7" s="528">
        <v>1.3333333333333332E-2</v>
      </c>
      <c r="C7" s="529">
        <v>1.81550482895343E-10</v>
      </c>
      <c r="D7" s="529">
        <v>7.3377588579900406E-8</v>
      </c>
      <c r="E7" s="529">
        <v>2.71988349216976E-3</v>
      </c>
      <c r="H7" s="527"/>
      <c r="I7" s="527"/>
      <c r="J7" s="527"/>
      <c r="K7" s="527"/>
    </row>
    <row r="8" spans="2:11" x14ac:dyDescent="0.2">
      <c r="B8" s="525">
        <v>1.7777777777777778E-2</v>
      </c>
      <c r="C8" s="526">
        <v>1.11286827584782E-9</v>
      </c>
      <c r="D8" s="526">
        <v>2.1414638070138999E-7</v>
      </c>
      <c r="E8" s="526">
        <v>3.53561471117476E-3</v>
      </c>
      <c r="H8" s="527"/>
      <c r="I8" s="527"/>
      <c r="J8" s="527"/>
      <c r="K8" s="527"/>
    </row>
    <row r="9" spans="2:11" x14ac:dyDescent="0.2">
      <c r="B9" s="528">
        <v>2.2222222222222223E-2</v>
      </c>
      <c r="C9" s="529">
        <v>6.0631103184496703E-9</v>
      </c>
      <c r="D9" s="529">
        <v>5.9489714053831105E-7</v>
      </c>
      <c r="E9" s="529">
        <v>4.4646264778069001E-3</v>
      </c>
      <c r="H9" s="527"/>
      <c r="I9" s="527"/>
      <c r="J9" s="527"/>
      <c r="K9" s="527"/>
    </row>
    <row r="10" spans="2:11" x14ac:dyDescent="0.2">
      <c r="B10" s="525">
        <v>2.6666666666666668E-2</v>
      </c>
      <c r="C10" s="526">
        <v>2.93598660731012E-8</v>
      </c>
      <c r="D10" s="526">
        <v>1.5733219712173999E-6</v>
      </c>
      <c r="E10" s="526">
        <v>5.4781138701839299E-3</v>
      </c>
      <c r="H10" s="527"/>
      <c r="I10" s="527"/>
      <c r="J10" s="527"/>
      <c r="K10" s="527"/>
    </row>
    <row r="11" spans="2:11" x14ac:dyDescent="0.2">
      <c r="B11" s="528">
        <v>3.1111111111111117E-2</v>
      </c>
      <c r="C11" s="529">
        <v>1.26363956740667E-7</v>
      </c>
      <c r="D11" s="529">
        <v>3.9619628145085699E-6</v>
      </c>
      <c r="E11" s="529">
        <v>6.5378273196190599E-3</v>
      </c>
      <c r="H11" s="527"/>
      <c r="I11" s="527"/>
      <c r="J11" s="527"/>
      <c r="K11" s="527"/>
    </row>
    <row r="12" spans="2:11" x14ac:dyDescent="0.2">
      <c r="B12" s="525">
        <v>3.5555555555555562E-2</v>
      </c>
      <c r="C12" s="526">
        <v>4.8340554665160604E-7</v>
      </c>
      <c r="D12" s="526">
        <v>9.5018226993148799E-6</v>
      </c>
      <c r="E12" s="526">
        <v>7.6019675220470404E-3</v>
      </c>
      <c r="H12" s="527"/>
      <c r="I12" s="527"/>
      <c r="J12" s="527"/>
      <c r="K12" s="527"/>
    </row>
    <row r="13" spans="2:11" x14ac:dyDescent="0.2">
      <c r="B13" s="528">
        <v>4.0000000000000008E-2</v>
      </c>
      <c r="C13" s="529">
        <v>1.6437663668957401E-6</v>
      </c>
      <c r="D13" s="529">
        <v>2.1707561110011001E-5</v>
      </c>
      <c r="E13" s="529">
        <v>8.6335116286912206E-3</v>
      </c>
      <c r="H13" s="527"/>
      <c r="I13" s="527"/>
      <c r="J13" s="527"/>
      <c r="K13" s="527"/>
    </row>
    <row r="14" spans="2:11" x14ac:dyDescent="0.2">
      <c r="B14" s="525">
        <v>4.4444444444444453E-2</v>
      </c>
      <c r="C14" s="526">
        <v>4.9688758349607804E-6</v>
      </c>
      <c r="D14" s="526">
        <v>4.7254953765612202E-5</v>
      </c>
      <c r="E14" s="526">
        <v>9.6095636704063899E-3</v>
      </c>
      <c r="H14" s="527"/>
      <c r="I14" s="527"/>
      <c r="J14" s="527"/>
      <c r="K14" s="527"/>
    </row>
    <row r="15" spans="2:11" x14ac:dyDescent="0.2">
      <c r="B15" s="528">
        <v>4.8888888888888898E-2</v>
      </c>
      <c r="C15" s="529">
        <v>1.3356228980926201E-5</v>
      </c>
      <c r="D15" s="529">
        <v>9.8054073669623102E-5</v>
      </c>
      <c r="E15" s="529">
        <v>1.05296764691048E-2</v>
      </c>
      <c r="H15" s="527"/>
      <c r="I15" s="527"/>
      <c r="J15" s="527"/>
      <c r="K15" s="527"/>
    </row>
    <row r="16" spans="2:11" x14ac:dyDescent="0.2">
      <c r="B16" s="525">
        <v>5.3333333333333351E-2</v>
      </c>
      <c r="C16" s="526">
        <v>3.1944656391044699E-5</v>
      </c>
      <c r="D16" s="526">
        <v>1.94019909412828E-4</v>
      </c>
      <c r="E16" s="526">
        <v>1.1420902966445601E-2</v>
      </c>
      <c r="H16" s="527"/>
      <c r="I16" s="527"/>
      <c r="J16" s="527"/>
      <c r="K16" s="527"/>
    </row>
    <row r="17" spans="2:11" x14ac:dyDescent="0.2">
      <c r="B17" s="528">
        <v>5.7777777777777796E-2</v>
      </c>
      <c r="C17" s="529">
        <v>6.8087568886349893E-5</v>
      </c>
      <c r="D17" s="529">
        <v>3.6627476871726197E-4</v>
      </c>
      <c r="E17" s="529">
        <v>1.2337778477171799E-2</v>
      </c>
      <c r="H17" s="527"/>
      <c r="I17" s="527"/>
      <c r="J17" s="527"/>
      <c r="K17" s="527"/>
    </row>
    <row r="18" spans="2:11" x14ac:dyDescent="0.2">
      <c r="B18" s="525">
        <v>6.2222222222222241E-2</v>
      </c>
      <c r="C18" s="526">
        <v>1.2979583454830401E-4</v>
      </c>
      <c r="D18" s="526">
        <v>6.6010231489890001E-4</v>
      </c>
      <c r="E18" s="526">
        <v>1.3356515462821E-2</v>
      </c>
      <c r="H18" s="527"/>
      <c r="I18" s="527"/>
      <c r="J18" s="527"/>
      <c r="K18" s="527"/>
    </row>
    <row r="19" spans="2:11" x14ac:dyDescent="0.2">
      <c r="B19" s="528">
        <v>6.6666666666666693E-2</v>
      </c>
      <c r="C19" s="529">
        <v>2.23147034624612E-4</v>
      </c>
      <c r="D19" s="529">
        <v>1.13652557653443E-3</v>
      </c>
      <c r="E19" s="529">
        <v>1.45641965501435E-2</v>
      </c>
      <c r="H19" s="527"/>
      <c r="I19" s="527"/>
      <c r="J19" s="527"/>
      <c r="K19" s="527"/>
    </row>
    <row r="20" spans="2:11" x14ac:dyDescent="0.2">
      <c r="B20" s="525">
        <v>7.1111111111111139E-2</v>
      </c>
      <c r="C20" s="526">
        <v>3.52367131290365E-4</v>
      </c>
      <c r="D20" s="526">
        <v>1.8711202579945699E-3</v>
      </c>
      <c r="E20" s="526">
        <v>1.6045276777214099E-2</v>
      </c>
      <c r="H20" s="527"/>
      <c r="I20" s="527"/>
      <c r="J20" s="527"/>
      <c r="K20" s="527"/>
    </row>
    <row r="21" spans="2:11" x14ac:dyDescent="0.2">
      <c r="B21" s="528">
        <v>7.5555555555555584E-2</v>
      </c>
      <c r="C21" s="529">
        <v>5.2976571702011502E-4</v>
      </c>
      <c r="D21" s="529">
        <v>2.9488889896728101E-3</v>
      </c>
      <c r="E21" s="529">
        <v>1.7868762082409499E-2</v>
      </c>
      <c r="H21" s="527"/>
      <c r="I21" s="527"/>
      <c r="J21" s="527"/>
      <c r="K21" s="527"/>
    </row>
    <row r="22" spans="2:11" x14ac:dyDescent="0.2">
      <c r="B22" s="525">
        <v>8.0000000000000016E-2</v>
      </c>
      <c r="C22" s="526">
        <v>8.0178510282273401E-4</v>
      </c>
      <c r="D22" s="526">
        <v>4.4549366594844502E-3</v>
      </c>
      <c r="E22" s="526">
        <v>2.0079591984338601E-2</v>
      </c>
      <c r="H22" s="527"/>
      <c r="I22" s="527"/>
      <c r="J22" s="527"/>
      <c r="K22" s="527"/>
    </row>
    <row r="23" spans="2:11" x14ac:dyDescent="0.2">
      <c r="B23" s="528">
        <v>8.4444444444444461E-2</v>
      </c>
      <c r="C23" s="529">
        <v>1.2868218294298699E-3</v>
      </c>
      <c r="D23" s="529">
        <v>6.4622761661465699E-3</v>
      </c>
      <c r="E23" s="529">
        <v>2.26968217047341E-2</v>
      </c>
      <c r="H23" s="527"/>
      <c r="I23" s="527"/>
      <c r="J23" s="527"/>
      <c r="K23" s="527"/>
    </row>
    <row r="24" spans="2:11" x14ac:dyDescent="0.2">
      <c r="B24" s="525">
        <v>8.8888888888888906E-2</v>
      </c>
      <c r="C24" s="526">
        <v>2.2004804046043699E-3</v>
      </c>
      <c r="D24" s="526">
        <v>9.0199348760184508E-3</v>
      </c>
      <c r="E24" s="526">
        <v>2.57193078008668E-2</v>
      </c>
      <c r="H24" s="527"/>
      <c r="I24" s="527"/>
      <c r="J24" s="527"/>
      <c r="K24" s="527"/>
    </row>
    <row r="25" spans="2:11" x14ac:dyDescent="0.2">
      <c r="B25" s="528">
        <v>9.3333333333333351E-2</v>
      </c>
      <c r="C25" s="529">
        <v>3.8272063097315001E-3</v>
      </c>
      <c r="D25" s="529">
        <v>1.21458224617523E-2</v>
      </c>
      <c r="E25" s="529">
        <v>2.91372315780552E-2</v>
      </c>
      <c r="H25" s="527"/>
      <c r="I25" s="527"/>
      <c r="J25" s="527"/>
      <c r="K25" s="527"/>
    </row>
    <row r="26" spans="2:11" x14ac:dyDescent="0.2">
      <c r="B26" s="525">
        <v>9.7777777777777797E-2</v>
      </c>
      <c r="C26" s="526">
        <v>6.4082044698742201E-3</v>
      </c>
      <c r="D26" s="526">
        <v>1.58286303825525E-2</v>
      </c>
      <c r="E26" s="526">
        <v>3.2945655103191397E-2</v>
      </c>
      <c r="H26" s="527"/>
      <c r="I26" s="527"/>
      <c r="J26" s="527"/>
      <c r="K26" s="527"/>
    </row>
    <row r="27" spans="2:11" x14ac:dyDescent="0.2">
      <c r="B27" s="528">
        <v>0.10222222222222226</v>
      </c>
      <c r="C27" s="529">
        <v>9.9716323892001992E-3</v>
      </c>
      <c r="D27" s="529">
        <v>2.00407463382513E-2</v>
      </c>
      <c r="E27" s="529">
        <v>3.7155122327206302E-2</v>
      </c>
      <c r="H27" s="527"/>
      <c r="I27" s="527"/>
      <c r="J27" s="527"/>
      <c r="K27" s="527"/>
    </row>
    <row r="28" spans="2:11" x14ac:dyDescent="0.2">
      <c r="B28" s="525">
        <v>0.1066666666666667</v>
      </c>
      <c r="C28" s="526">
        <v>1.4209585954113899E-2</v>
      </c>
      <c r="D28" s="526">
        <v>2.4759944658816601E-2</v>
      </c>
      <c r="E28" s="526">
        <v>4.1794591634549197E-2</v>
      </c>
      <c r="H28" s="527"/>
      <c r="I28" s="527"/>
      <c r="J28" s="527"/>
      <c r="K28" s="527"/>
    </row>
    <row r="29" spans="2:11" x14ac:dyDescent="0.2">
      <c r="B29" s="528">
        <v>0.11111111111111115</v>
      </c>
      <c r="C29" s="529">
        <v>1.85336153785618E-2</v>
      </c>
      <c r="D29" s="529">
        <v>2.9992634610030801E-2</v>
      </c>
      <c r="E29" s="529">
        <v>4.6903786611890298E-2</v>
      </c>
      <c r="H29" s="527"/>
      <c r="I29" s="527"/>
      <c r="J29" s="527"/>
      <c r="K29" s="527"/>
    </row>
    <row r="30" spans="2:11" x14ac:dyDescent="0.2">
      <c r="B30" s="525">
        <v>0.11555555555555559</v>
      </c>
      <c r="C30" s="526">
        <v>2.2348522057352001E-2</v>
      </c>
      <c r="D30" s="526">
        <v>3.5787764237304197E-2</v>
      </c>
      <c r="E30" s="526">
        <v>5.2514970038684397E-2</v>
      </c>
      <c r="H30" s="527"/>
      <c r="I30" s="527"/>
      <c r="J30" s="527"/>
      <c r="K30" s="527"/>
    </row>
    <row r="31" spans="2:11" x14ac:dyDescent="0.2">
      <c r="B31" s="528">
        <v>0.12000000000000004</v>
      </c>
      <c r="C31" s="529">
        <v>2.5408847015900599E-2</v>
      </c>
      <c r="D31" s="529">
        <v>4.2230349607063802E-2</v>
      </c>
      <c r="E31" s="529">
        <v>5.8627369544231797E-2</v>
      </c>
      <c r="H31" s="527"/>
      <c r="I31" s="527"/>
      <c r="J31" s="527"/>
      <c r="K31" s="527"/>
    </row>
    <row r="32" spans="2:11" x14ac:dyDescent="0.2">
      <c r="B32" s="525">
        <v>0.12444444444444448</v>
      </c>
      <c r="C32" s="526">
        <v>2.8018761218216E-2</v>
      </c>
      <c r="D32" s="526">
        <v>4.9408531802357401E-2</v>
      </c>
      <c r="E32" s="526">
        <v>6.5180086260400005E-2</v>
      </c>
      <c r="H32" s="527"/>
      <c r="I32" s="527"/>
      <c r="J32" s="527"/>
      <c r="K32" s="527"/>
    </row>
    <row r="33" spans="2:11" x14ac:dyDescent="0.2">
      <c r="B33" s="528">
        <v>0.12888888888888894</v>
      </c>
      <c r="C33" s="529">
        <v>3.0933719685585798E-2</v>
      </c>
      <c r="D33" s="529">
        <v>5.73576417196595E-2</v>
      </c>
      <c r="E33" s="529">
        <v>7.2030491017284107E-2</v>
      </c>
      <c r="H33" s="527"/>
      <c r="I33" s="527"/>
      <c r="J33" s="527"/>
      <c r="K33" s="527"/>
    </row>
    <row r="34" spans="2:11" x14ac:dyDescent="0.2">
      <c r="B34" s="525">
        <v>0.13333333333333339</v>
      </c>
      <c r="C34" s="526">
        <v>3.5053193314647901E-2</v>
      </c>
      <c r="D34" s="526">
        <v>6.5996115239848899E-2</v>
      </c>
      <c r="E34" s="526">
        <v>7.8944503328105695E-2</v>
      </c>
      <c r="H34" s="527"/>
      <c r="I34" s="527"/>
      <c r="J34" s="527"/>
      <c r="K34" s="527"/>
    </row>
    <row r="35" spans="2:11" x14ac:dyDescent="0.2">
      <c r="B35" s="528">
        <v>0.13777777777777783</v>
      </c>
      <c r="C35" s="529">
        <v>4.1125993703067E-2</v>
      </c>
      <c r="D35" s="529">
        <v>7.5076344968047007E-2</v>
      </c>
      <c r="E35" s="529">
        <v>8.5602889128975096E-2</v>
      </c>
      <c r="H35" s="527"/>
      <c r="I35" s="527"/>
      <c r="J35" s="527"/>
      <c r="K35" s="527"/>
    </row>
    <row r="36" spans="2:11" x14ac:dyDescent="0.2">
      <c r="B36" s="525">
        <v>0.14222222222222228</v>
      </c>
      <c r="C36" s="526">
        <v>4.9584787439346502E-2</v>
      </c>
      <c r="D36" s="526">
        <v>8.4173672418785497E-2</v>
      </c>
      <c r="E36" s="526">
        <v>9.1624404567570095E-2</v>
      </c>
      <c r="H36" s="527"/>
      <c r="I36" s="527"/>
      <c r="J36" s="527"/>
      <c r="K36" s="527"/>
    </row>
    <row r="37" spans="2:11" x14ac:dyDescent="0.2">
      <c r="B37" s="528">
        <v>0.14666666666666672</v>
      </c>
      <c r="C37" s="529">
        <v>6.0427489432159302E-2</v>
      </c>
      <c r="D37" s="529">
        <v>9.2726422324366203E-2</v>
      </c>
      <c r="E37" s="529">
        <v>9.6603127634410202E-2</v>
      </c>
      <c r="H37" s="527"/>
      <c r="I37" s="527"/>
      <c r="J37" s="527"/>
      <c r="K37" s="527"/>
    </row>
    <row r="38" spans="2:11" x14ac:dyDescent="0.2">
      <c r="B38" s="525">
        <v>0.15111111111111117</v>
      </c>
      <c r="C38" s="526">
        <v>7.3046349119210693E-2</v>
      </c>
      <c r="D38" s="526">
        <v>0.100121704324588</v>
      </c>
      <c r="E38" s="526">
        <v>0.10015445545177</v>
      </c>
      <c r="H38" s="527"/>
      <c r="I38" s="527"/>
      <c r="J38" s="527"/>
      <c r="K38" s="527"/>
    </row>
    <row r="39" spans="2:11" x14ac:dyDescent="0.2">
      <c r="B39" s="528">
        <v>0.15555555555555561</v>
      </c>
      <c r="C39" s="529">
        <v>8.6126992490706794E-2</v>
      </c>
      <c r="D39" s="529">
        <v>0.105803105850047</v>
      </c>
      <c r="E39" s="529">
        <v>0.101962615326688</v>
      </c>
      <c r="H39" s="527"/>
      <c r="I39" s="527"/>
      <c r="J39" s="527"/>
      <c r="K39" s="527"/>
    </row>
    <row r="40" spans="2:11" x14ac:dyDescent="0.2">
      <c r="B40" s="525">
        <v>0.16000000000000003</v>
      </c>
      <c r="C40" s="526">
        <v>9.7909834497267201E-2</v>
      </c>
      <c r="D40" s="526">
        <v>0.10936639944995701</v>
      </c>
      <c r="E40" s="526">
        <v>0.101822314915944</v>
      </c>
      <c r="H40" s="527"/>
      <c r="I40" s="527"/>
      <c r="J40" s="527"/>
      <c r="K40" s="527"/>
    </row>
    <row r="41" spans="2:11" x14ac:dyDescent="0.2">
      <c r="B41" s="528">
        <v>0.16444444444444448</v>
      </c>
      <c r="C41" s="529">
        <v>0.106907211605375</v>
      </c>
      <c r="D41" s="529">
        <v>0.11061384274081799</v>
      </c>
      <c r="E41" s="529">
        <v>9.9668226565450505E-2</v>
      </c>
      <c r="H41" s="527"/>
      <c r="I41" s="527"/>
      <c r="J41" s="527"/>
      <c r="K41" s="527"/>
    </row>
    <row r="42" spans="2:11" x14ac:dyDescent="0.2">
      <c r="B42" s="525">
        <v>0.16888888888888889</v>
      </c>
      <c r="C42" s="526">
        <v>0.112690977340609</v>
      </c>
      <c r="D42" s="526">
        <v>0.109555212167788</v>
      </c>
      <c r="E42" s="526">
        <v>9.5587968987177502E-2</v>
      </c>
      <c r="H42" s="527"/>
      <c r="I42" s="527"/>
      <c r="J42" s="527"/>
      <c r="K42" s="527"/>
    </row>
    <row r="43" spans="2:11" x14ac:dyDescent="0.2">
      <c r="B43" s="528">
        <v>0.17333333333333331</v>
      </c>
      <c r="C43" s="529">
        <v>0.116105667755659</v>
      </c>
      <c r="D43" s="529">
        <v>0.10636599622191099</v>
      </c>
      <c r="E43" s="529">
        <v>8.9816693952426294E-2</v>
      </c>
      <c r="H43" s="527"/>
      <c r="I43" s="527"/>
      <c r="J43" s="527"/>
      <c r="K43" s="527"/>
    </row>
    <row r="44" spans="2:11" x14ac:dyDescent="0.2">
      <c r="B44" s="525">
        <v>0.17777777777777776</v>
      </c>
      <c r="C44" s="526">
        <v>0.118597155317112</v>
      </c>
      <c r="D44" s="526">
        <v>0.101328954043873</v>
      </c>
      <c r="E44" s="526">
        <v>8.2713908721496296E-2</v>
      </c>
      <c r="H44" s="527"/>
      <c r="I44" s="527"/>
      <c r="J44" s="527"/>
      <c r="K44" s="527"/>
    </row>
    <row r="45" spans="2:11" x14ac:dyDescent="0.2">
      <c r="B45" s="528">
        <v>0.18222222222222217</v>
      </c>
      <c r="C45" s="529">
        <v>0.12105110636686001</v>
      </c>
      <c r="D45" s="529">
        <v>9.4786822698202294E-2</v>
      </c>
      <c r="E45" s="529">
        <v>7.4725501103145006E-2</v>
      </c>
      <c r="H45" s="527"/>
      <c r="I45" s="527"/>
      <c r="J45" s="527"/>
      <c r="K45" s="527"/>
    </row>
    <row r="46" spans="2:11" x14ac:dyDescent="0.2">
      <c r="B46" s="525">
        <v>0.18666666666666662</v>
      </c>
      <c r="C46" s="526">
        <v>0.122969853293408</v>
      </c>
      <c r="D46" s="526">
        <v>8.7121403988453999E-2</v>
      </c>
      <c r="E46" s="526">
        <v>6.6335862678925897E-2</v>
      </c>
      <c r="H46" s="527"/>
      <c r="I46" s="527"/>
      <c r="J46" s="527"/>
      <c r="K46" s="527"/>
    </row>
    <row r="47" spans="2:11" x14ac:dyDescent="0.2">
      <c r="B47" s="528">
        <v>0.19111111111111104</v>
      </c>
      <c r="C47" s="529">
        <v>0.12259187727999001</v>
      </c>
      <c r="D47" s="529">
        <v>7.8755189133833003E-2</v>
      </c>
      <c r="E47" s="529">
        <v>5.8016379468144599E-2</v>
      </c>
      <c r="H47" s="527"/>
      <c r="I47" s="527"/>
      <c r="J47" s="527"/>
      <c r="K47" s="527"/>
    </row>
    <row r="48" spans="2:11" x14ac:dyDescent="0.2">
      <c r="B48" s="525">
        <v>0.19555555555555545</v>
      </c>
      <c r="C48" s="526">
        <v>0.117899575390501</v>
      </c>
      <c r="D48" s="526">
        <v>7.0156606170164698E-2</v>
      </c>
      <c r="E48" s="526">
        <v>5.0177159105584103E-2</v>
      </c>
      <c r="H48" s="527"/>
      <c r="I48" s="527"/>
      <c r="J48" s="527"/>
      <c r="K48" s="527"/>
    </row>
    <row r="49" spans="2:11" x14ac:dyDescent="0.2">
      <c r="B49" s="528">
        <v>0.1999999999999999</v>
      </c>
      <c r="C49" s="529">
        <v>0.107902265296966</v>
      </c>
      <c r="D49" s="529">
        <v>6.1826592059446697E-2</v>
      </c>
      <c r="E49" s="529">
        <v>4.3128555821997698E-2</v>
      </c>
      <c r="H49" s="527"/>
      <c r="I49" s="527"/>
      <c r="J49" s="527"/>
      <c r="K49" s="527"/>
    </row>
    <row r="50" spans="2:11" x14ac:dyDescent="0.2">
      <c r="B50" s="525">
        <v>0.20444444444444432</v>
      </c>
      <c r="C50" s="526">
        <v>9.3456844819287802E-2</v>
      </c>
      <c r="D50" s="526">
        <v>5.4253585790887002E-2</v>
      </c>
      <c r="E50" s="526">
        <v>3.7057702366857903E-2</v>
      </c>
      <c r="H50" s="527"/>
      <c r="I50" s="527"/>
      <c r="J50" s="527"/>
      <c r="K50" s="527"/>
    </row>
    <row r="51" spans="2:11" x14ac:dyDescent="0.2">
      <c r="B51" s="528">
        <v>0.20888888888888876</v>
      </c>
      <c r="C51" s="529">
        <v>7.7171980219047601E-2</v>
      </c>
      <c r="D51" s="529">
        <v>4.78410332670327E-2</v>
      </c>
      <c r="E51" s="529">
        <v>3.2022984932128802E-2</v>
      </c>
      <c r="H51" s="527"/>
      <c r="I51" s="527"/>
      <c r="J51" s="527"/>
      <c r="K51" s="527"/>
    </row>
    <row r="52" spans="2:11" x14ac:dyDescent="0.2">
      <c r="B52" s="525">
        <v>0.21333333333333318</v>
      </c>
      <c r="C52" s="526">
        <v>6.2417570527471003E-2</v>
      </c>
      <c r="D52" s="526">
        <v>4.2827725667883197E-2</v>
      </c>
      <c r="E52" s="526">
        <v>2.7966473174304601E-2</v>
      </c>
      <c r="H52" s="527"/>
      <c r="I52" s="527"/>
      <c r="J52" s="527"/>
      <c r="K52" s="527"/>
    </row>
    <row r="53" spans="2:11" x14ac:dyDescent="0.2">
      <c r="B53" s="528">
        <v>0.2177777777777776</v>
      </c>
      <c r="C53" s="529">
        <v>5.1903172730876301E-2</v>
      </c>
      <c r="D53" s="529">
        <v>3.9229416117740903E-2</v>
      </c>
      <c r="E53" s="529">
        <v>2.4741289967812101E-2</v>
      </c>
      <c r="H53" s="527"/>
      <c r="I53" s="527"/>
      <c r="J53" s="527"/>
      <c r="K53" s="527"/>
    </row>
    <row r="54" spans="2:11" x14ac:dyDescent="0.2">
      <c r="B54" s="525">
        <v>0.22222222222222204</v>
      </c>
      <c r="C54" s="526">
        <v>4.65174431755132E-2</v>
      </c>
      <c r="D54" s="526">
        <v>3.6826649579453398E-2</v>
      </c>
      <c r="E54" s="526">
        <v>2.21483991979315E-2</v>
      </c>
      <c r="H54" s="527"/>
      <c r="I54" s="527"/>
      <c r="J54" s="527"/>
      <c r="K54" s="527"/>
    </row>
    <row r="55" spans="2:11" x14ac:dyDescent="0.2">
      <c r="B55" s="528">
        <v>0.22666666666666646</v>
      </c>
      <c r="C55" s="529">
        <v>4.5022642898506902E-2</v>
      </c>
      <c r="D55" s="529">
        <v>3.5209836022680102E-2</v>
      </c>
      <c r="E55" s="529">
        <v>1.9975870438568299E-2</v>
      </c>
      <c r="H55" s="527"/>
      <c r="I55" s="527"/>
      <c r="J55" s="527"/>
      <c r="K55" s="527"/>
    </row>
    <row r="56" spans="2:11" x14ac:dyDescent="0.2">
      <c r="B56" s="525">
        <v>0.23111111111111091</v>
      </c>
      <c r="C56" s="526">
        <v>4.4779127797701303E-2</v>
      </c>
      <c r="D56" s="526">
        <v>3.3873515366971897E-2</v>
      </c>
      <c r="E56" s="526">
        <v>1.80337096612708E-2</v>
      </c>
      <c r="H56" s="527"/>
      <c r="I56" s="527"/>
      <c r="J56" s="527"/>
      <c r="K56" s="527"/>
    </row>
    <row r="57" spans="2:11" x14ac:dyDescent="0.2">
      <c r="B57" s="528">
        <v>0.23555555555555532</v>
      </c>
      <c r="C57" s="529">
        <v>4.3114330808734599E-2</v>
      </c>
      <c r="D57" s="529">
        <v>3.23346322589372E-2</v>
      </c>
      <c r="E57" s="529">
        <v>1.6178796056155801E-2</v>
      </c>
      <c r="H57" s="527"/>
      <c r="I57" s="527"/>
      <c r="J57" s="527"/>
      <c r="K57" s="527"/>
    </row>
    <row r="58" spans="2:11" x14ac:dyDescent="0.2">
      <c r="B58" s="525">
        <v>0.23999999999999974</v>
      </c>
      <c r="C58" s="526">
        <v>3.8575329427481299E-2</v>
      </c>
      <c r="D58" s="526">
        <v>3.0241010309741499E-2</v>
      </c>
      <c r="E58" s="526">
        <v>1.4326975392072099E-2</v>
      </c>
      <c r="H58" s="527"/>
      <c r="I58" s="527"/>
      <c r="J58" s="527"/>
      <c r="K58" s="527"/>
    </row>
    <row r="59" spans="2:11" x14ac:dyDescent="0.2">
      <c r="B59" s="528">
        <v>0.24444444444444419</v>
      </c>
      <c r="C59" s="529">
        <v>3.1393963816766797E-2</v>
      </c>
      <c r="D59" s="529">
        <v>2.7439485721191498E-2</v>
      </c>
      <c r="E59" s="529">
        <v>1.24522670967621E-2</v>
      </c>
      <c r="H59" s="527"/>
      <c r="I59" s="527"/>
      <c r="J59" s="527"/>
      <c r="K59" s="527"/>
    </row>
    <row r="60" spans="2:11" x14ac:dyDescent="0.2">
      <c r="B60" s="525">
        <v>0.2488888888888886</v>
      </c>
      <c r="C60" s="526">
        <v>2.3021001276301401E-2</v>
      </c>
      <c r="D60" s="526">
        <v>2.39871114607897E-2</v>
      </c>
      <c r="E60" s="526">
        <v>1.05757306656643E-2</v>
      </c>
      <c r="H60" s="527"/>
      <c r="I60" s="527"/>
      <c r="J60" s="527"/>
      <c r="K60" s="527"/>
    </row>
    <row r="61" spans="2:11" x14ac:dyDescent="0.2">
      <c r="B61" s="528">
        <v>0.25333333333333302</v>
      </c>
      <c r="C61" s="529">
        <v>1.5167183163321701E-2</v>
      </c>
      <c r="D61" s="529">
        <v>2.0107931932387399E-2</v>
      </c>
      <c r="E61" s="529">
        <v>8.7482062545473603E-3</v>
      </c>
      <c r="H61" s="527"/>
      <c r="I61" s="527"/>
      <c r="J61" s="527"/>
      <c r="K61" s="527"/>
    </row>
    <row r="62" spans="2:11" x14ac:dyDescent="0.2">
      <c r="B62" s="525">
        <v>0.25777777777777744</v>
      </c>
      <c r="C62" s="526">
        <v>8.9935854794642601E-3</v>
      </c>
      <c r="D62" s="526">
        <v>1.6114547038941E-2</v>
      </c>
      <c r="E62" s="526">
        <v>7.0316092829821302E-3</v>
      </c>
      <c r="H62" s="527"/>
      <c r="I62" s="527"/>
      <c r="J62" s="527"/>
      <c r="K62" s="527"/>
    </row>
    <row r="63" spans="2:11" x14ac:dyDescent="0.2">
      <c r="B63" s="528">
        <v>0.26222222222222191</v>
      </c>
      <c r="C63" s="529">
        <v>4.8323052291883804E-3</v>
      </c>
      <c r="D63" s="529">
        <v>1.2321913118691101E-2</v>
      </c>
      <c r="E63" s="529">
        <v>5.4827875387509304E-3</v>
      </c>
      <c r="H63" s="527"/>
      <c r="I63" s="527"/>
      <c r="J63" s="527"/>
      <c r="K63" s="527"/>
    </row>
    <row r="64" spans="2:11" x14ac:dyDescent="0.2">
      <c r="B64" s="525">
        <v>0.26666666666666633</v>
      </c>
      <c r="C64" s="526">
        <v>2.3866842479670402E-3</v>
      </c>
      <c r="D64" s="526">
        <v>8.9784768234570309E-3</v>
      </c>
      <c r="E64" s="526">
        <v>4.1425009107812398E-3</v>
      </c>
      <c r="H64" s="527"/>
      <c r="I64" s="527"/>
      <c r="J64" s="527"/>
      <c r="K64" s="527"/>
    </row>
    <row r="65" spans="2:11" x14ac:dyDescent="0.2">
      <c r="B65" s="528">
        <v>0.27111111111111075</v>
      </c>
      <c r="C65" s="529">
        <v>1.11102415297423E-3</v>
      </c>
      <c r="D65" s="529">
        <v>6.2293453487908797E-3</v>
      </c>
      <c r="E65" s="529">
        <v>3.0303777659250299E-3</v>
      </c>
      <c r="H65" s="527"/>
      <c r="I65" s="527"/>
      <c r="J65" s="527"/>
      <c r="K65" s="527"/>
    </row>
    <row r="66" spans="2:11" x14ac:dyDescent="0.2">
      <c r="B66" s="525">
        <v>0.27555555555555517</v>
      </c>
      <c r="C66" s="526">
        <v>5.0475170704844204E-4</v>
      </c>
      <c r="D66" s="526">
        <v>4.11312567161266E-3</v>
      </c>
      <c r="E66" s="526">
        <v>2.1452105257895602E-3</v>
      </c>
      <c r="H66" s="527"/>
      <c r="I66" s="527"/>
      <c r="J66" s="527"/>
      <c r="K66" s="527"/>
    </row>
    <row r="67" spans="2:11" x14ac:dyDescent="0.2">
      <c r="B67" s="528">
        <v>0.27999999999999958</v>
      </c>
      <c r="C67" s="529">
        <v>2.3112585713727101E-4</v>
      </c>
      <c r="D67" s="529">
        <v>2.5837148305260598E-3</v>
      </c>
      <c r="E67" s="529">
        <v>1.4690021452656999E-3</v>
      </c>
      <c r="H67" s="527"/>
      <c r="I67" s="527"/>
      <c r="J67" s="527"/>
      <c r="K67" s="527"/>
    </row>
    <row r="68" spans="2:11" x14ac:dyDescent="0.2">
      <c r="B68" s="525">
        <v>0.28444444444444406</v>
      </c>
      <c r="C68" s="526">
        <v>1.0757652540652E-4</v>
      </c>
      <c r="D68" s="526">
        <v>1.5437025096324E-3</v>
      </c>
      <c r="E68" s="526">
        <v>9.7285214564617097E-4</v>
      </c>
      <c r="H68" s="527"/>
      <c r="I68" s="527"/>
      <c r="J68" s="527"/>
      <c r="K68" s="527"/>
    </row>
    <row r="69" spans="2:11" x14ac:dyDescent="0.2">
      <c r="B69" s="528">
        <v>0.28888888888888847</v>
      </c>
      <c r="C69" s="529">
        <v>4.97995143026395E-5</v>
      </c>
      <c r="D69" s="529">
        <v>8.7713295469793104E-4</v>
      </c>
      <c r="E69" s="529">
        <v>6.2298265431099602E-4</v>
      </c>
      <c r="H69" s="527"/>
      <c r="I69" s="527"/>
      <c r="J69" s="527"/>
      <c r="K69" s="527"/>
    </row>
    <row r="70" spans="2:11" x14ac:dyDescent="0.2">
      <c r="B70" s="525">
        <v>0.29333333333333289</v>
      </c>
      <c r="C70" s="526">
        <v>2.2213837363263498E-5</v>
      </c>
      <c r="D70" s="526">
        <v>4.7392688183298901E-4</v>
      </c>
      <c r="E70" s="526">
        <v>3.8573250357098701E-4</v>
      </c>
      <c r="H70" s="527"/>
      <c r="I70" s="527"/>
      <c r="J70" s="527"/>
      <c r="K70" s="527"/>
    </row>
    <row r="71" spans="2:11" x14ac:dyDescent="0.2">
      <c r="B71" s="528">
        <v>0.29777777777777731</v>
      </c>
      <c r="C71" s="529">
        <v>9.5717646404277102E-6</v>
      </c>
      <c r="D71" s="529">
        <v>2.4349929118892201E-4</v>
      </c>
      <c r="E71" s="529">
        <v>2.3096173076519099E-4</v>
      </c>
      <c r="H71" s="527"/>
      <c r="I71" s="527"/>
      <c r="J71" s="527"/>
      <c r="K71" s="527"/>
    </row>
    <row r="72" spans="2:11" x14ac:dyDescent="0.2">
      <c r="B72" s="525">
        <v>0.30222222222222173</v>
      </c>
      <c r="C72" s="525">
        <v>4.7451233603298801E-6</v>
      </c>
      <c r="D72" s="525">
        <v>1.18998780118295E-4</v>
      </c>
      <c r="E72" s="525">
        <v>1.33829682477728E-4</v>
      </c>
      <c r="H72" s="527"/>
      <c r="I72" s="527"/>
      <c r="J72" s="527"/>
      <c r="K72" s="527"/>
    </row>
    <row r="73" spans="2:11" x14ac:dyDescent="0.2">
      <c r="B73" s="528">
        <v>0.3066666666666662</v>
      </c>
      <c r="C73" s="528">
        <v>4.3844951930592702E-6</v>
      </c>
      <c r="D73" s="528">
        <v>5.5406678535908102E-5</v>
      </c>
      <c r="E73" s="528">
        <v>7.5245185565943297E-5</v>
      </c>
      <c r="H73" s="527"/>
      <c r="I73" s="527"/>
      <c r="J73" s="527"/>
      <c r="K73" s="527"/>
    </row>
    <row r="74" spans="2:11" x14ac:dyDescent="0.2">
      <c r="B74" s="525">
        <v>0.31111111111111062</v>
      </c>
      <c r="C74" s="525">
        <v>7.2623135511653701E-6</v>
      </c>
      <c r="D74" s="525">
        <v>2.4794788026365201E-5</v>
      </c>
      <c r="E74" s="525">
        <v>4.1428057766632803E-5</v>
      </c>
      <c r="H74" s="527"/>
      <c r="I74" s="527"/>
      <c r="J74" s="527"/>
      <c r="K74" s="527"/>
    </row>
    <row r="75" spans="2:11" x14ac:dyDescent="0.2">
      <c r="B75" s="528">
        <v>0.31555555555555503</v>
      </c>
      <c r="C75" s="528">
        <v>1.32143985900689E-5</v>
      </c>
      <c r="D75" s="528">
        <v>1.1140797367082301E-5</v>
      </c>
      <c r="E75" s="528">
        <v>2.3010571063509799E-5</v>
      </c>
      <c r="H75" s="527"/>
      <c r="I75" s="527"/>
      <c r="J75" s="527"/>
      <c r="K75" s="527"/>
    </row>
    <row r="76" spans="2:11" x14ac:dyDescent="0.2">
      <c r="B76" s="525">
        <v>0.31999999999999945</v>
      </c>
      <c r="C76" s="525">
        <v>2.2142477303384E-5</v>
      </c>
      <c r="D76" s="525">
        <v>5.9885394976542101E-6</v>
      </c>
      <c r="E76" s="525">
        <v>1.4010790739351E-5</v>
      </c>
      <c r="H76" s="527"/>
      <c r="I76" s="527"/>
      <c r="J76" s="527"/>
      <c r="K76" s="527"/>
    </row>
    <row r="77" spans="2:11" x14ac:dyDescent="0.2">
      <c r="B77" s="528">
        <v>0.32444444444444392</v>
      </c>
      <c r="C77" s="528">
        <v>3.3147069002755901E-5</v>
      </c>
      <c r="D77" s="528">
        <v>5.3596931157071398E-6</v>
      </c>
      <c r="E77" s="528">
        <v>1.0885385768115101E-5</v>
      </c>
      <c r="H77" s="527"/>
      <c r="I77" s="527"/>
      <c r="J77" s="527"/>
      <c r="K77" s="527"/>
    </row>
    <row r="78" spans="2:11" x14ac:dyDescent="0.2">
      <c r="B78" s="525">
        <v>0.32888888888888834</v>
      </c>
      <c r="C78" s="525">
        <v>4.4135281979171997E-5</v>
      </c>
      <c r="D78" s="525">
        <v>7.8088407751266499E-6</v>
      </c>
      <c r="E78" s="525">
        <v>1.1757760836716E-5</v>
      </c>
      <c r="H78" s="527"/>
      <c r="I78" s="527"/>
      <c r="J78" s="527"/>
      <c r="K78" s="527"/>
    </row>
    <row r="79" spans="2:11" x14ac:dyDescent="0.2">
      <c r="B79" s="528">
        <v>0.33333333333333282</v>
      </c>
      <c r="C79" s="528">
        <v>5.2236722483734202E-5</v>
      </c>
      <c r="D79" s="528">
        <v>1.33067572087633E-5</v>
      </c>
      <c r="E79" s="528">
        <v>1.5836916353679699E-5</v>
      </c>
      <c r="H79" s="527"/>
      <c r="I79" s="527"/>
      <c r="J79" s="527"/>
      <c r="K79" s="527"/>
    </row>
    <row r="80" spans="2:11" x14ac:dyDescent="0.2">
      <c r="B80" s="525">
        <v>0.33777777777777723</v>
      </c>
      <c r="C80" s="525">
        <v>5.49511209361801E-5</v>
      </c>
      <c r="D80" s="525">
        <v>2.2616458275246E-5</v>
      </c>
      <c r="E80" s="525">
        <v>2.2996432936493301E-5</v>
      </c>
      <c r="H80" s="527"/>
      <c r="I80" s="527"/>
      <c r="J80" s="527"/>
      <c r="K80" s="527"/>
    </row>
    <row r="81" spans="2:11" x14ac:dyDescent="0.2">
      <c r="B81" s="528">
        <v>0.34222222222222165</v>
      </c>
      <c r="C81" s="528">
        <v>5.1378608888076598E-5</v>
      </c>
      <c r="D81" s="528">
        <v>3.6890058136242701E-5</v>
      </c>
      <c r="E81" s="528">
        <v>3.3465608824488802E-5</v>
      </c>
      <c r="H81" s="527"/>
      <c r="I81" s="527"/>
      <c r="J81" s="527"/>
      <c r="K81" s="527"/>
    </row>
    <row r="82" spans="2:11" x14ac:dyDescent="0.2">
      <c r="B82" s="525">
        <v>0.34666666666666607</v>
      </c>
      <c r="C82" s="525">
        <v>4.2696522029737701E-5</v>
      </c>
      <c r="D82" s="525">
        <v>5.73043881155612E-5</v>
      </c>
      <c r="E82" s="525">
        <v>4.7587463236661199E-5</v>
      </c>
      <c r="H82" s="527"/>
      <c r="I82" s="527"/>
      <c r="J82" s="527"/>
      <c r="K82" s="527"/>
    </row>
    <row r="83" spans="2:11" x14ac:dyDescent="0.2">
      <c r="B83" s="528">
        <v>0.35111111111111049</v>
      </c>
      <c r="C83" s="528">
        <v>3.15360233639207E-5</v>
      </c>
      <c r="D83" s="528">
        <v>8.4648840374040003E-5</v>
      </c>
      <c r="E83" s="528">
        <v>6.5612841232882502E-5</v>
      </c>
      <c r="H83" s="527"/>
      <c r="I83" s="527"/>
      <c r="J83" s="527"/>
      <c r="K83" s="527"/>
    </row>
    <row r="84" spans="2:11" x14ac:dyDescent="0.2">
      <c r="B84" s="525">
        <v>0.35555555555555496</v>
      </c>
      <c r="C84" s="525">
        <v>2.0702636369976201E-5</v>
      </c>
      <c r="D84" s="525">
        <v>1.18874126746744E-4</v>
      </c>
      <c r="E84" s="525">
        <v>8.7519486768741295E-5</v>
      </c>
      <c r="H84" s="527"/>
      <c r="I84" s="527"/>
      <c r="J84" s="527"/>
      <c r="K84" s="527"/>
    </row>
    <row r="85" spans="2:11" x14ac:dyDescent="0.2">
      <c r="B85" s="528">
        <v>0.35999999999999938</v>
      </c>
      <c r="C85" s="528">
        <v>1.20795099519165E-5</v>
      </c>
      <c r="D85" s="528">
        <v>1.5869521292358101E-4</v>
      </c>
      <c r="E85" s="528">
        <v>1.12864036653663E-4</v>
      </c>
      <c r="H85" s="527"/>
      <c r="I85" s="527"/>
      <c r="J85" s="527"/>
      <c r="K85" s="527"/>
    </row>
    <row r="86" spans="2:11" x14ac:dyDescent="0.2">
      <c r="B86" s="525">
        <v>0.36444444444444379</v>
      </c>
      <c r="C86" s="525">
        <v>6.2644996404108299E-6</v>
      </c>
      <c r="D86" s="525">
        <v>2.01393806494528E-4</v>
      </c>
      <c r="E86" s="525">
        <v>1.40688660894897E-4</v>
      </c>
      <c r="H86" s="527"/>
      <c r="I86" s="527"/>
      <c r="J86" s="527"/>
      <c r="K86" s="527"/>
    </row>
    <row r="87" spans="2:11" x14ac:dyDescent="0.2">
      <c r="B87" s="528">
        <v>0.36888888888888821</v>
      </c>
      <c r="C87" s="528">
        <v>2.8883525499070201E-6</v>
      </c>
      <c r="D87" s="528">
        <v>2.4295920933456E-4</v>
      </c>
      <c r="E87" s="528">
        <v>1.69508548667552E-4</v>
      </c>
      <c r="H87" s="527"/>
      <c r="I87" s="527"/>
      <c r="J87" s="527"/>
      <c r="K87" s="527"/>
    </row>
    <row r="88" spans="2:11" x14ac:dyDescent="0.2">
      <c r="B88" s="525">
        <v>0.37333333333333263</v>
      </c>
      <c r="C88" s="525">
        <v>1.1880982656943901E-6</v>
      </c>
      <c r="D88" s="525">
        <v>2.7862843204748601E-4</v>
      </c>
      <c r="E88" s="525">
        <v>1.9739959963454201E-4</v>
      </c>
      <c r="H88" s="527"/>
      <c r="I88" s="527"/>
      <c r="J88" s="527"/>
      <c r="K88" s="527"/>
    </row>
    <row r="89" spans="2:11" x14ac:dyDescent="0.2">
      <c r="B89" s="528">
        <v>0.3777777777777771</v>
      </c>
      <c r="C89" s="528">
        <v>4.56085567717305E-7</v>
      </c>
      <c r="D89" s="528">
        <v>3.0375419162846602E-4</v>
      </c>
      <c r="E89" s="528">
        <v>2.22188263072353E-4</v>
      </c>
      <c r="H89" s="527"/>
      <c r="I89" s="527"/>
      <c r="J89" s="527"/>
      <c r="K89" s="527"/>
    </row>
    <row r="90" spans="2:11" x14ac:dyDescent="0.2">
      <c r="B90" s="525">
        <v>0.38222222222222152</v>
      </c>
      <c r="C90" s="525">
        <v>2.4920201897148199E-7</v>
      </c>
      <c r="D90" s="525">
        <v>3.1479215754194302E-4</v>
      </c>
      <c r="E90" s="525">
        <v>2.41721663385353E-4</v>
      </c>
      <c r="H90" s="527"/>
      <c r="I90" s="527"/>
      <c r="J90" s="527"/>
      <c r="K90" s="527"/>
    </row>
    <row r="91" spans="2:11" x14ac:dyDescent="0.2">
      <c r="B91" s="528">
        <v>0.38666666666666594</v>
      </c>
      <c r="C91" s="528">
        <v>4.6243279030061898E-7</v>
      </c>
      <c r="D91" s="528">
        <v>3.1012037769916398E-4</v>
      </c>
      <c r="E91" s="528">
        <v>2.5417304155481401E-4</v>
      </c>
      <c r="H91" s="527"/>
      <c r="I91" s="527"/>
      <c r="J91" s="527"/>
      <c r="K91" s="527"/>
    </row>
    <row r="92" spans="2:11" x14ac:dyDescent="0.2">
      <c r="B92" s="525">
        <v>0.39111111111111035</v>
      </c>
      <c r="C92" s="525">
        <v>1.45393025762878E-6</v>
      </c>
      <c r="D92" s="525">
        <v>2.9043000336422101E-4</v>
      </c>
      <c r="E92" s="525">
        <v>2.5832283667144102E-4</v>
      </c>
      <c r="H92" s="527"/>
      <c r="I92" s="527"/>
      <c r="J92" s="527"/>
      <c r="K92" s="527"/>
    </row>
    <row r="93" spans="2:11" x14ac:dyDescent="0.2">
      <c r="B93" s="528">
        <v>0.39555555555555477</v>
      </c>
      <c r="C93" s="528">
        <v>4.38849308913735E-6</v>
      </c>
      <c r="D93" s="528">
        <v>2.58557672585729E-4</v>
      </c>
      <c r="E93" s="528">
        <v>2.5375552463348101E-4</v>
      </c>
      <c r="H93" s="527"/>
      <c r="I93" s="527"/>
      <c r="J93" s="527"/>
      <c r="K93" s="527"/>
    </row>
    <row r="94" spans="2:11" x14ac:dyDescent="0.2">
      <c r="B94" s="525">
        <v>0.39999999999999925</v>
      </c>
      <c r="C94" s="525">
        <v>1.1844595321260899E-5</v>
      </c>
      <c r="D94" s="525">
        <v>2.18815537214129E-4</v>
      </c>
      <c r="E94" s="525">
        <v>2.4092817888407699E-4</v>
      </c>
      <c r="H94" s="527"/>
      <c r="I94" s="527"/>
      <c r="J94" s="527"/>
      <c r="K94" s="527"/>
    </row>
    <row r="95" spans="2:11" x14ac:dyDescent="0.2">
      <c r="B95" s="528">
        <v>0.40444444444444366</v>
      </c>
      <c r="C95" s="528">
        <v>2.8426712076756699E-5</v>
      </c>
      <c r="D95" s="528">
        <v>1.7603687824667801E-4</v>
      </c>
      <c r="E95" s="528">
        <v>2.21095078225262E-4</v>
      </c>
      <c r="H95" s="527"/>
      <c r="I95" s="527"/>
      <c r="J95" s="527"/>
      <c r="K95" s="527"/>
    </row>
    <row r="96" spans="2:11" x14ac:dyDescent="0.2">
      <c r="B96" s="525">
        <v>0.40888888888888808</v>
      </c>
      <c r="C96" s="525">
        <v>6.0639002972499498E-5</v>
      </c>
      <c r="D96" s="525">
        <v>1.34627547173073E-4</v>
      </c>
      <c r="E96" s="525">
        <v>1.96105572896141E-4</v>
      </c>
      <c r="H96" s="527"/>
      <c r="I96" s="527"/>
      <c r="J96" s="527"/>
      <c r="K96" s="527"/>
    </row>
    <row r="97" spans="2:11" x14ac:dyDescent="0.2">
      <c r="B97" s="528">
        <v>0.4133333333333325</v>
      </c>
      <c r="C97" s="528">
        <v>1.14969546106249E-4</v>
      </c>
      <c r="D97" s="528">
        <v>9.7874371496083101E-5</v>
      </c>
      <c r="E97" s="528">
        <v>1.6812030999270499E-4</v>
      </c>
      <c r="H97" s="527"/>
      <c r="I97" s="527"/>
      <c r="J97" s="527"/>
      <c r="K97" s="527"/>
    </row>
    <row r="98" spans="2:11" x14ac:dyDescent="0.2">
      <c r="B98" s="525">
        <v>0.41777777777777692</v>
      </c>
      <c r="C98" s="525">
        <v>1.9373938463064801E-4</v>
      </c>
      <c r="D98" s="525">
        <v>6.7640811764487995E-5</v>
      </c>
      <c r="E98" s="525">
        <v>1.3930599659670601E-4</v>
      </c>
      <c r="H98" s="527"/>
      <c r="I98" s="527"/>
      <c r="J98" s="527"/>
      <c r="K98" s="527"/>
    </row>
    <row r="99" spans="2:11" x14ac:dyDescent="0.2">
      <c r="B99" s="528">
        <v>0.42222222222222139</v>
      </c>
      <c r="C99" s="528">
        <v>2.90173175818138E-4</v>
      </c>
      <c r="D99" s="528">
        <v>4.4437888478998403E-5</v>
      </c>
      <c r="E99" s="528">
        <v>1.11567789266937E-4</v>
      </c>
      <c r="H99" s="527"/>
      <c r="I99" s="527"/>
      <c r="J99" s="527"/>
      <c r="K99" s="527"/>
    </row>
    <row r="100" spans="2:11" x14ac:dyDescent="0.2">
      <c r="B100" s="525">
        <v>0.42666666666666581</v>
      </c>
      <c r="C100" s="525">
        <v>3.8627878777717898E-4</v>
      </c>
      <c r="D100" s="525">
        <v>2.7752543323019199E-5</v>
      </c>
      <c r="E100" s="525">
        <v>8.6362901702269205E-5</v>
      </c>
      <c r="H100" s="527"/>
      <c r="I100" s="527"/>
      <c r="J100" s="527"/>
      <c r="K100" s="527"/>
    </row>
    <row r="101" spans="2:11" x14ac:dyDescent="0.2">
      <c r="B101" s="528">
        <v>0.43111111111111022</v>
      </c>
      <c r="C101" s="528">
        <v>4.5703420107053402E-4</v>
      </c>
      <c r="D101" s="528">
        <v>1.6476195779376698E-5</v>
      </c>
      <c r="E101" s="528">
        <v>6.4615247346922706E-5</v>
      </c>
      <c r="H101" s="527"/>
      <c r="I101" s="527"/>
      <c r="J101" s="527"/>
      <c r="K101" s="527"/>
    </row>
    <row r="102" spans="2:11" x14ac:dyDescent="0.2">
      <c r="B102" s="525">
        <v>0.43555555555555464</v>
      </c>
      <c r="C102" s="525">
        <v>4.8061883759073601E-4</v>
      </c>
      <c r="D102" s="525">
        <v>9.2985636500401293E-6</v>
      </c>
      <c r="E102" s="525">
        <v>4.67263844695137E-5</v>
      </c>
      <c r="H102" s="527"/>
      <c r="I102" s="527"/>
      <c r="J102" s="527"/>
      <c r="K102" s="527"/>
    </row>
    <row r="103" spans="2:11" x14ac:dyDescent="0.2">
      <c r="B103" s="528">
        <v>0.43999999999999906</v>
      </c>
      <c r="C103" s="528">
        <v>4.4921797211225502E-4</v>
      </c>
      <c r="D103" s="528">
        <v>4.9886102372345398E-6</v>
      </c>
      <c r="E103" s="528">
        <v>3.2659439933583703E-5</v>
      </c>
      <c r="H103" s="527"/>
      <c r="I103" s="527"/>
      <c r="J103" s="527"/>
      <c r="K103" s="527"/>
    </row>
  </sheetData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6BA3A-97C2-4234-9DE6-3EE91478A70E}">
  <sheetPr codeName="Arkusz131"/>
  <dimension ref="B2:H12"/>
  <sheetViews>
    <sheetView workbookViewId="0">
      <selection sqref="A1:XFD1"/>
    </sheetView>
  </sheetViews>
  <sheetFormatPr defaultRowHeight="12.75" x14ac:dyDescent="0.2"/>
  <cols>
    <col min="1" max="1" width="9.140625" style="524"/>
    <col min="2" max="2" width="19.140625" style="524" customWidth="1"/>
    <col min="3" max="3" width="26.140625" style="524" customWidth="1"/>
    <col min="4" max="16384" width="9.140625" style="524"/>
  </cols>
  <sheetData>
    <row r="2" spans="2:8" ht="30" customHeight="1" x14ac:dyDescent="0.2">
      <c r="B2" s="530"/>
      <c r="C2" s="21" t="s">
        <v>1260</v>
      </c>
    </row>
    <row r="3" spans="2:8" ht="30" customHeight="1" x14ac:dyDescent="0.2">
      <c r="B3" s="530"/>
      <c r="C3" s="18" t="s">
        <v>1261</v>
      </c>
      <c r="G3" s="531"/>
      <c r="H3" s="532"/>
    </row>
    <row r="4" spans="2:8" x14ac:dyDescent="0.2">
      <c r="B4" s="9" t="s">
        <v>1262</v>
      </c>
      <c r="C4" s="533">
        <v>0</v>
      </c>
      <c r="F4" s="534"/>
      <c r="G4" s="27"/>
      <c r="H4" s="535"/>
    </row>
    <row r="5" spans="2:8" x14ac:dyDescent="0.2">
      <c r="B5" s="12" t="s">
        <v>1263</v>
      </c>
      <c r="C5" s="536">
        <v>3.6835916126273904E-2</v>
      </c>
      <c r="F5" s="534"/>
      <c r="G5" s="27"/>
      <c r="H5" s="535"/>
    </row>
    <row r="6" spans="2:8" x14ac:dyDescent="0.2">
      <c r="B6" s="9" t="s">
        <v>1264</v>
      </c>
      <c r="C6" s="533">
        <v>3.6084361298938106E-3</v>
      </c>
      <c r="F6" s="534"/>
      <c r="G6" s="27"/>
      <c r="H6" s="535"/>
    </row>
    <row r="7" spans="2:8" x14ac:dyDescent="0.2">
      <c r="B7" s="12" t="s">
        <v>1265</v>
      </c>
      <c r="C7" s="536">
        <v>0.16550382388144691</v>
      </c>
      <c r="F7" s="534"/>
      <c r="G7" s="27"/>
      <c r="H7" s="535"/>
    </row>
    <row r="8" spans="2:8" x14ac:dyDescent="0.2">
      <c r="B8" s="9" t="s">
        <v>1266</v>
      </c>
      <c r="C8" s="533">
        <v>0.15940118145779392</v>
      </c>
      <c r="F8" s="534"/>
      <c r="G8" s="27"/>
      <c r="H8" s="535"/>
    </row>
    <row r="9" spans="2:8" x14ac:dyDescent="0.2">
      <c r="B9" s="12" t="s">
        <v>1267</v>
      </c>
      <c r="C9" s="536">
        <v>0.2290598173732693</v>
      </c>
      <c r="F9" s="534"/>
      <c r="G9" s="27"/>
      <c r="H9" s="535"/>
    </row>
    <row r="10" spans="2:8" x14ac:dyDescent="0.2">
      <c r="B10" s="9" t="s">
        <v>1268</v>
      </c>
      <c r="C10" s="533">
        <v>0.10541287332325233</v>
      </c>
      <c r="F10" s="534"/>
      <c r="G10" s="27"/>
      <c r="H10" s="535"/>
    </row>
    <row r="11" spans="2:8" x14ac:dyDescent="0.2">
      <c r="B11" s="12" t="s">
        <v>1269</v>
      </c>
      <c r="C11" s="536">
        <v>8.3826944234650799E-2</v>
      </c>
      <c r="F11" s="534"/>
      <c r="G11" s="27"/>
      <c r="H11" s="535"/>
    </row>
    <row r="12" spans="2:8" x14ac:dyDescent="0.2">
      <c r="B12" s="9" t="s">
        <v>1270</v>
      </c>
      <c r="C12" s="533">
        <v>0.10840455154705382</v>
      </c>
      <c r="F12" s="534"/>
      <c r="G12" s="537"/>
      <c r="H12" s="535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AF7E8-AD67-48A4-8853-F66ADA3E46B5}">
  <sheetPr codeName="Arkusz14"/>
  <dimension ref="B2:E143"/>
  <sheetViews>
    <sheetView workbookViewId="0">
      <selection sqref="A1:XFD1"/>
    </sheetView>
  </sheetViews>
  <sheetFormatPr defaultRowHeight="12.75" x14ac:dyDescent="0.2"/>
  <cols>
    <col min="1" max="2" width="9.140625" style="27"/>
    <col min="3" max="3" width="15.5703125" style="27" customWidth="1"/>
    <col min="4" max="4" width="18.5703125" style="27" customWidth="1"/>
    <col min="5" max="5" width="18.28515625" style="27" customWidth="1"/>
    <col min="6" max="16384" width="9.140625" style="27"/>
  </cols>
  <sheetData>
    <row r="2" spans="2:5" x14ac:dyDescent="0.2">
      <c r="C2" s="760" t="s">
        <v>161</v>
      </c>
      <c r="D2" s="760"/>
      <c r="E2" s="760"/>
    </row>
    <row r="3" spans="2:5" x14ac:dyDescent="0.2">
      <c r="C3" s="760" t="s">
        <v>79</v>
      </c>
      <c r="D3" s="760"/>
      <c r="E3" s="760"/>
    </row>
    <row r="4" spans="2:5" ht="25.5" x14ac:dyDescent="0.2">
      <c r="C4" s="40" t="s">
        <v>162</v>
      </c>
      <c r="D4" s="40" t="s">
        <v>163</v>
      </c>
      <c r="E4" s="40" t="s">
        <v>164</v>
      </c>
    </row>
    <row r="5" spans="2:5" x14ac:dyDescent="0.2">
      <c r="C5" s="40" t="s">
        <v>165</v>
      </c>
      <c r="D5" s="40" t="s">
        <v>166</v>
      </c>
      <c r="E5" s="40" t="s">
        <v>167</v>
      </c>
    </row>
    <row r="6" spans="2:5" x14ac:dyDescent="0.2">
      <c r="B6" s="41">
        <v>39083</v>
      </c>
      <c r="C6" s="33">
        <v>0.1388532319089302</v>
      </c>
      <c r="D6" s="33">
        <v>0.67497798239936557</v>
      </c>
      <c r="E6" s="33">
        <v>0.18616878569170425</v>
      </c>
    </row>
    <row r="7" spans="2:5" x14ac:dyDescent="0.2">
      <c r="B7" s="43">
        <v>39114</v>
      </c>
      <c r="C7" s="31">
        <v>0.1386508437542194</v>
      </c>
      <c r="D7" s="31">
        <v>0.67127766383721166</v>
      </c>
      <c r="E7" s="31">
        <v>0.19007149240856894</v>
      </c>
    </row>
    <row r="8" spans="2:5" x14ac:dyDescent="0.2">
      <c r="B8" s="41">
        <v>39142</v>
      </c>
      <c r="C8" s="33">
        <v>0.13193723437334645</v>
      </c>
      <c r="D8" s="33">
        <v>0.67467870665740748</v>
      </c>
      <c r="E8" s="33">
        <v>0.19338405896924599</v>
      </c>
    </row>
    <row r="9" spans="2:5" x14ac:dyDescent="0.2">
      <c r="B9" s="43">
        <v>39173</v>
      </c>
      <c r="C9" s="31">
        <v>0.12665576333959561</v>
      </c>
      <c r="D9" s="31">
        <v>0.67223354059917961</v>
      </c>
      <c r="E9" s="31">
        <v>0.20111069606122478</v>
      </c>
    </row>
    <row r="10" spans="2:5" x14ac:dyDescent="0.2">
      <c r="B10" s="41">
        <v>39203</v>
      </c>
      <c r="C10" s="33">
        <v>0.12133253340596127</v>
      </c>
      <c r="D10" s="33">
        <v>0.67224452142003555</v>
      </c>
      <c r="E10" s="33">
        <v>0.20642294517400323</v>
      </c>
    </row>
    <row r="11" spans="2:5" x14ac:dyDescent="0.2">
      <c r="B11" s="43">
        <v>39234</v>
      </c>
      <c r="C11" s="31">
        <v>0.11665214143233663</v>
      </c>
      <c r="D11" s="31">
        <v>0.66811185246082661</v>
      </c>
      <c r="E11" s="31">
        <v>0.2152360061068368</v>
      </c>
    </row>
    <row r="12" spans="2:5" x14ac:dyDescent="0.2">
      <c r="B12" s="41">
        <v>39264</v>
      </c>
      <c r="C12" s="33">
        <v>0.11628048312772656</v>
      </c>
      <c r="D12" s="33">
        <v>0.66586511471300924</v>
      </c>
      <c r="E12" s="33">
        <v>0.21785440215926405</v>
      </c>
    </row>
    <row r="13" spans="2:5" x14ac:dyDescent="0.2">
      <c r="B13" s="43">
        <v>39295</v>
      </c>
      <c r="C13" s="31">
        <v>0.11480146962921307</v>
      </c>
      <c r="D13" s="31">
        <v>0.66578546669488292</v>
      </c>
      <c r="E13" s="31">
        <v>0.21941306367590407</v>
      </c>
    </row>
    <row r="14" spans="2:5" x14ac:dyDescent="0.2">
      <c r="B14" s="41">
        <v>39326</v>
      </c>
      <c r="C14" s="33">
        <v>0.11438034273942865</v>
      </c>
      <c r="D14" s="33">
        <v>0.66946970763207703</v>
      </c>
      <c r="E14" s="33">
        <v>0.21614994962849435</v>
      </c>
    </row>
    <row r="15" spans="2:5" x14ac:dyDescent="0.2">
      <c r="B15" s="43">
        <v>39356</v>
      </c>
      <c r="C15" s="31">
        <v>0.1150279318066563</v>
      </c>
      <c r="D15" s="31">
        <v>0.66785431947070251</v>
      </c>
      <c r="E15" s="31">
        <v>0.21711774872264114</v>
      </c>
    </row>
    <row r="16" spans="2:5" x14ac:dyDescent="0.2">
      <c r="B16" s="41">
        <v>39387</v>
      </c>
      <c r="C16" s="33">
        <v>0.10636632778284219</v>
      </c>
      <c r="D16" s="33">
        <v>0.66794915434159197</v>
      </c>
      <c r="E16" s="33">
        <v>0.22568451787556579</v>
      </c>
    </row>
    <row r="17" spans="2:5" x14ac:dyDescent="0.2">
      <c r="B17" s="43">
        <v>39417</v>
      </c>
      <c r="C17" s="31">
        <v>0.10754904222545232</v>
      </c>
      <c r="D17" s="31">
        <v>0.66469155835010474</v>
      </c>
      <c r="E17" s="31">
        <v>0.22775939942444282</v>
      </c>
    </row>
    <row r="18" spans="2:5" x14ac:dyDescent="0.2">
      <c r="B18" s="41">
        <v>39448</v>
      </c>
      <c r="C18" s="33">
        <v>0.10541013217620235</v>
      </c>
      <c r="D18" s="33">
        <v>0.66446940549366773</v>
      </c>
      <c r="E18" s="33">
        <v>0.23012046233013003</v>
      </c>
    </row>
    <row r="19" spans="2:5" x14ac:dyDescent="0.2">
      <c r="B19" s="43">
        <v>39479</v>
      </c>
      <c r="C19" s="31">
        <v>0.10183788621309531</v>
      </c>
      <c r="D19" s="31">
        <v>0.66248797509595736</v>
      </c>
      <c r="E19" s="31">
        <v>0.23567413869094744</v>
      </c>
    </row>
    <row r="20" spans="2:5" x14ac:dyDescent="0.2">
      <c r="B20" s="41">
        <v>39508</v>
      </c>
      <c r="C20" s="33">
        <v>9.9414944622772422E-2</v>
      </c>
      <c r="D20" s="33">
        <v>0.66032982976713095</v>
      </c>
      <c r="E20" s="33">
        <v>0.24025522561009657</v>
      </c>
    </row>
    <row r="21" spans="2:5" x14ac:dyDescent="0.2">
      <c r="B21" s="43">
        <v>39539</v>
      </c>
      <c r="C21" s="31">
        <v>0.10916806869027312</v>
      </c>
      <c r="D21" s="31">
        <v>0.6299654165227494</v>
      </c>
      <c r="E21" s="31">
        <v>0.26086651478697737</v>
      </c>
    </row>
    <row r="22" spans="2:5" x14ac:dyDescent="0.2">
      <c r="B22" s="41">
        <v>39569</v>
      </c>
      <c r="C22" s="33">
        <v>0.10899121860243768</v>
      </c>
      <c r="D22" s="33">
        <v>0.6248842869815262</v>
      </c>
      <c r="E22" s="33">
        <v>0.26612449441603619</v>
      </c>
    </row>
    <row r="23" spans="2:5" x14ac:dyDescent="0.2">
      <c r="B23" s="43">
        <v>39600</v>
      </c>
      <c r="C23" s="31">
        <v>0.10738421196918764</v>
      </c>
      <c r="D23" s="31">
        <v>0.62234919111005238</v>
      </c>
      <c r="E23" s="31">
        <v>0.27026659692075994</v>
      </c>
    </row>
    <row r="24" spans="2:5" x14ac:dyDescent="0.2">
      <c r="B24" s="41">
        <v>39630</v>
      </c>
      <c r="C24" s="33">
        <v>0.10284828708119052</v>
      </c>
      <c r="D24" s="33">
        <v>0.6345717882510431</v>
      </c>
      <c r="E24" s="33">
        <v>0.26257992466776631</v>
      </c>
    </row>
    <row r="25" spans="2:5" x14ac:dyDescent="0.2">
      <c r="B25" s="43">
        <v>39661</v>
      </c>
      <c r="C25" s="31">
        <v>5.3121136229950364E-2</v>
      </c>
      <c r="D25" s="31">
        <v>0.67756651609838137</v>
      </c>
      <c r="E25" s="31">
        <v>0.26931234767166817</v>
      </c>
    </row>
    <row r="26" spans="2:5" x14ac:dyDescent="0.2">
      <c r="B26" s="41">
        <v>39692</v>
      </c>
      <c r="C26" s="33">
        <v>5.1842664480387636E-2</v>
      </c>
      <c r="D26" s="33">
        <v>0.67691798200467967</v>
      </c>
      <c r="E26" s="33">
        <v>0.27123935351493256</v>
      </c>
    </row>
    <row r="27" spans="2:5" x14ac:dyDescent="0.2">
      <c r="B27" s="43">
        <v>39722</v>
      </c>
      <c r="C27" s="31">
        <v>4.8236889313949066E-2</v>
      </c>
      <c r="D27" s="31">
        <v>0.68015109901363646</v>
      </c>
      <c r="E27" s="31">
        <v>0.2716120116724145</v>
      </c>
    </row>
    <row r="28" spans="2:5" x14ac:dyDescent="0.2">
      <c r="B28" s="41">
        <v>39753</v>
      </c>
      <c r="C28" s="33">
        <v>4.605286514897463E-2</v>
      </c>
      <c r="D28" s="33">
        <v>0.68031630389245856</v>
      </c>
      <c r="E28" s="33">
        <v>0.27363083095856683</v>
      </c>
    </row>
    <row r="29" spans="2:5" x14ac:dyDescent="0.2">
      <c r="B29" s="43">
        <v>39783</v>
      </c>
      <c r="C29" s="31">
        <v>4.5171194561458308E-2</v>
      </c>
      <c r="D29" s="31">
        <v>0.6811891959383416</v>
      </c>
      <c r="E29" s="31">
        <v>0.2736396095002</v>
      </c>
    </row>
    <row r="30" spans="2:5" x14ac:dyDescent="0.2">
      <c r="B30" s="41">
        <v>39814</v>
      </c>
      <c r="C30" s="33">
        <v>5.2903425659954831E-2</v>
      </c>
      <c r="D30" s="33">
        <v>0.67182897926940732</v>
      </c>
      <c r="E30" s="33">
        <v>0.2752675950706378</v>
      </c>
    </row>
    <row r="31" spans="2:5" x14ac:dyDescent="0.2">
      <c r="B31" s="43">
        <v>39845</v>
      </c>
      <c r="C31" s="31">
        <v>5.0825187532838406E-2</v>
      </c>
      <c r="D31" s="31">
        <v>0.67324842164711807</v>
      </c>
      <c r="E31" s="31">
        <v>0.27592639082004355</v>
      </c>
    </row>
    <row r="32" spans="2:5" x14ac:dyDescent="0.2">
      <c r="B32" s="41">
        <v>39873</v>
      </c>
      <c r="C32" s="33">
        <v>4.7576525551328054E-2</v>
      </c>
      <c r="D32" s="33">
        <v>0.66353975649163444</v>
      </c>
      <c r="E32" s="33">
        <v>0.28888371795703749</v>
      </c>
    </row>
    <row r="33" spans="2:5" x14ac:dyDescent="0.2">
      <c r="B33" s="43">
        <v>39904</v>
      </c>
      <c r="C33" s="31">
        <v>4.5389719797595311E-2</v>
      </c>
      <c r="D33" s="31">
        <v>0.65746620172790327</v>
      </c>
      <c r="E33" s="31">
        <v>0.29714407847450142</v>
      </c>
    </row>
    <row r="34" spans="2:5" x14ac:dyDescent="0.2">
      <c r="B34" s="41">
        <v>39934</v>
      </c>
      <c r="C34" s="33">
        <v>4.3725324853148506E-2</v>
      </c>
      <c r="D34" s="33">
        <v>0.65208244234567103</v>
      </c>
      <c r="E34" s="33">
        <v>0.30419223280118046</v>
      </c>
    </row>
    <row r="35" spans="2:5" x14ac:dyDescent="0.2">
      <c r="B35" s="43">
        <v>39965</v>
      </c>
      <c r="C35" s="31">
        <v>4.1964453824888316E-2</v>
      </c>
      <c r="D35" s="31">
        <v>0.64787264540402145</v>
      </c>
      <c r="E35" s="31">
        <v>0.31016290077109021</v>
      </c>
    </row>
    <row r="36" spans="2:5" x14ac:dyDescent="0.2">
      <c r="B36" s="41">
        <v>39995</v>
      </c>
      <c r="C36" s="33">
        <v>4.1007824918551962E-2</v>
      </c>
      <c r="D36" s="33">
        <v>0.64265098195800407</v>
      </c>
      <c r="E36" s="33">
        <v>0.316341193123444</v>
      </c>
    </row>
    <row r="37" spans="2:5" x14ac:dyDescent="0.2">
      <c r="B37" s="43">
        <v>40026</v>
      </c>
      <c r="C37" s="31">
        <v>3.9473402854255511E-2</v>
      </c>
      <c r="D37" s="31">
        <v>0.63532239825790005</v>
      </c>
      <c r="E37" s="31">
        <v>0.32520419888784441</v>
      </c>
    </row>
    <row r="38" spans="2:5" x14ac:dyDescent="0.2">
      <c r="B38" s="41">
        <v>40057</v>
      </c>
      <c r="C38" s="33">
        <v>3.8496431288549758E-2</v>
      </c>
      <c r="D38" s="33">
        <v>0.62644916548721341</v>
      </c>
      <c r="E38" s="33">
        <v>0.3350544032242368</v>
      </c>
    </row>
    <row r="39" spans="2:5" x14ac:dyDescent="0.2">
      <c r="B39" s="43">
        <v>40087</v>
      </c>
      <c r="C39" s="31">
        <v>3.8380732197793872E-2</v>
      </c>
      <c r="D39" s="31">
        <v>0.62160608456971345</v>
      </c>
      <c r="E39" s="31">
        <v>0.34001318323249274</v>
      </c>
    </row>
    <row r="40" spans="2:5" x14ac:dyDescent="0.2">
      <c r="B40" s="41">
        <v>40118</v>
      </c>
      <c r="C40" s="33">
        <v>3.7265569242810402E-2</v>
      </c>
      <c r="D40" s="33">
        <v>0.61414929099756732</v>
      </c>
      <c r="E40" s="33">
        <v>0.34858513975962235</v>
      </c>
    </row>
    <row r="41" spans="2:5" x14ac:dyDescent="0.2">
      <c r="B41" s="43">
        <v>40148</v>
      </c>
      <c r="C41" s="31">
        <v>3.7127303483756056E-2</v>
      </c>
      <c r="D41" s="31">
        <v>0.61148210811391124</v>
      </c>
      <c r="E41" s="31">
        <v>0.35139058840233273</v>
      </c>
    </row>
    <row r="42" spans="2:5" x14ac:dyDescent="0.2">
      <c r="B42" s="41">
        <v>40179</v>
      </c>
      <c r="C42" s="33">
        <v>3.8034462705233071E-2</v>
      </c>
      <c r="D42" s="33">
        <v>0.59902295352966473</v>
      </c>
      <c r="E42" s="33">
        <v>0.36294258376510224</v>
      </c>
    </row>
    <row r="43" spans="2:5" x14ac:dyDescent="0.2">
      <c r="B43" s="43">
        <v>40210</v>
      </c>
      <c r="C43" s="31">
        <v>3.6851109946430601E-2</v>
      </c>
      <c r="D43" s="31">
        <v>0.59449944010920797</v>
      </c>
      <c r="E43" s="31">
        <v>0.3686494499443615</v>
      </c>
    </row>
    <row r="44" spans="2:5" x14ac:dyDescent="0.2">
      <c r="B44" s="41">
        <v>40238</v>
      </c>
      <c r="C44" s="33">
        <v>3.5649075284165971E-2</v>
      </c>
      <c r="D44" s="33">
        <v>0.58867670326444299</v>
      </c>
      <c r="E44" s="33">
        <v>0.3756742214513909</v>
      </c>
    </row>
    <row r="45" spans="2:5" x14ac:dyDescent="0.2">
      <c r="B45" s="43">
        <v>40269</v>
      </c>
      <c r="C45" s="31">
        <v>3.5698581458014828E-2</v>
      </c>
      <c r="D45" s="31">
        <v>0.58503610794718475</v>
      </c>
      <c r="E45" s="31">
        <v>0.3792653105948004</v>
      </c>
    </row>
    <row r="46" spans="2:5" x14ac:dyDescent="0.2">
      <c r="B46" s="41">
        <v>40299</v>
      </c>
      <c r="C46" s="33">
        <v>3.5361400860014276E-2</v>
      </c>
      <c r="D46" s="33">
        <v>0.57814132898728199</v>
      </c>
      <c r="E46" s="33">
        <v>0.38649727015270374</v>
      </c>
    </row>
    <row r="47" spans="2:5" x14ac:dyDescent="0.2">
      <c r="B47" s="43">
        <v>40330</v>
      </c>
      <c r="C47" s="31">
        <v>3.6518771382990055E-2</v>
      </c>
      <c r="D47" s="31">
        <v>0.59147745185632172</v>
      </c>
      <c r="E47" s="31">
        <v>0.3720037767606883</v>
      </c>
    </row>
    <row r="48" spans="2:5" x14ac:dyDescent="0.2">
      <c r="B48" s="41">
        <v>40360</v>
      </c>
      <c r="C48" s="33">
        <v>3.7024032377003968E-2</v>
      </c>
      <c r="D48" s="33">
        <v>0.58569223649774516</v>
      </c>
      <c r="E48" s="33">
        <v>0.37728373112525093</v>
      </c>
    </row>
    <row r="49" spans="2:5" x14ac:dyDescent="0.2">
      <c r="B49" s="43">
        <v>40391</v>
      </c>
      <c r="C49" s="31">
        <v>3.7495392624868118E-2</v>
      </c>
      <c r="D49" s="31">
        <v>0.58067012776329952</v>
      </c>
      <c r="E49" s="31">
        <v>0.38183447961183237</v>
      </c>
    </row>
    <row r="50" spans="2:5" x14ac:dyDescent="0.2">
      <c r="B50" s="41">
        <v>40422</v>
      </c>
      <c r="C50" s="33">
        <v>3.8589671246594646E-2</v>
      </c>
      <c r="D50" s="33">
        <v>0.57698752233064343</v>
      </c>
      <c r="E50" s="33">
        <v>0.38442280642276194</v>
      </c>
    </row>
    <row r="51" spans="2:5" x14ac:dyDescent="0.2">
      <c r="B51" s="43">
        <v>40452</v>
      </c>
      <c r="C51" s="31">
        <v>3.8926180533686322E-2</v>
      </c>
      <c r="D51" s="31">
        <v>0.57127501348632981</v>
      </c>
      <c r="E51" s="31">
        <v>0.38979880597998384</v>
      </c>
    </row>
    <row r="52" spans="2:5" x14ac:dyDescent="0.2">
      <c r="B52" s="41">
        <v>40483</v>
      </c>
      <c r="C52" s="33">
        <v>3.8426279650821731E-2</v>
      </c>
      <c r="D52" s="33">
        <v>0.56681155410792017</v>
      </c>
      <c r="E52" s="33">
        <v>0.39476216624125815</v>
      </c>
    </row>
    <row r="53" spans="2:5" x14ac:dyDescent="0.2">
      <c r="B53" s="43">
        <v>40513</v>
      </c>
      <c r="C53" s="31">
        <v>3.9333460771669673E-2</v>
      </c>
      <c r="D53" s="31">
        <v>0.56048730728528828</v>
      </c>
      <c r="E53" s="31">
        <v>0.40017923194304206</v>
      </c>
    </row>
    <row r="54" spans="2:5" x14ac:dyDescent="0.2">
      <c r="B54" s="41">
        <v>40544</v>
      </c>
      <c r="C54" s="33">
        <v>3.9528453959315014E-2</v>
      </c>
      <c r="D54" s="33">
        <v>0.55478760665461635</v>
      </c>
      <c r="E54" s="33">
        <v>0.40568393938606861</v>
      </c>
    </row>
    <row r="55" spans="2:5" x14ac:dyDescent="0.2">
      <c r="B55" s="43">
        <v>40575</v>
      </c>
      <c r="C55" s="31">
        <v>3.8316001423492625E-2</v>
      </c>
      <c r="D55" s="31">
        <v>0.55122589330123883</v>
      </c>
      <c r="E55" s="31">
        <v>0.41045810527526849</v>
      </c>
    </row>
    <row r="56" spans="2:5" x14ac:dyDescent="0.2">
      <c r="B56" s="41">
        <v>40603</v>
      </c>
      <c r="C56" s="33">
        <v>3.6483824674717023E-2</v>
      </c>
      <c r="D56" s="33">
        <v>0.54364133868412157</v>
      </c>
      <c r="E56" s="33">
        <v>0.41987483664116143</v>
      </c>
    </row>
    <row r="57" spans="2:5" x14ac:dyDescent="0.2">
      <c r="B57" s="43">
        <v>40634</v>
      </c>
      <c r="C57" s="31">
        <v>3.5745534104217824E-2</v>
      </c>
      <c r="D57" s="31">
        <v>0.54089769445254454</v>
      </c>
      <c r="E57" s="31">
        <v>0.42335677144323752</v>
      </c>
    </row>
    <row r="58" spans="2:5" x14ac:dyDescent="0.2">
      <c r="B58" s="41">
        <v>40664</v>
      </c>
      <c r="C58" s="33">
        <v>3.455616460025597E-2</v>
      </c>
      <c r="D58" s="33">
        <v>0.53847499697283729</v>
      </c>
      <c r="E58" s="33">
        <v>0.42696883842690669</v>
      </c>
    </row>
    <row r="59" spans="2:5" x14ac:dyDescent="0.2">
      <c r="B59" s="43">
        <v>40695</v>
      </c>
      <c r="C59" s="31">
        <v>3.3818389068003933E-2</v>
      </c>
      <c r="D59" s="31">
        <v>0.53617911266859963</v>
      </c>
      <c r="E59" s="31">
        <v>0.43000249826339654</v>
      </c>
    </row>
    <row r="60" spans="2:5" x14ac:dyDescent="0.2">
      <c r="B60" s="41">
        <v>40725</v>
      </c>
      <c r="C60" s="33">
        <v>3.3031702770006735E-2</v>
      </c>
      <c r="D60" s="33">
        <v>0.53329924474713908</v>
      </c>
      <c r="E60" s="33">
        <v>0.43366905248285403</v>
      </c>
    </row>
    <row r="61" spans="2:5" x14ac:dyDescent="0.2">
      <c r="B61" s="43">
        <v>40756</v>
      </c>
      <c r="C61" s="31">
        <v>3.2716740078965148E-2</v>
      </c>
      <c r="D61" s="31">
        <v>0.53034973080744718</v>
      </c>
      <c r="E61" s="31">
        <v>0.43693352911358768</v>
      </c>
    </row>
    <row r="62" spans="2:5" x14ac:dyDescent="0.2">
      <c r="B62" s="41">
        <v>40787</v>
      </c>
      <c r="C62" s="33">
        <v>3.2736223412130165E-2</v>
      </c>
      <c r="D62" s="33">
        <v>0.52718246002070079</v>
      </c>
      <c r="E62" s="33">
        <v>0.44008131656716915</v>
      </c>
    </row>
    <row r="63" spans="2:5" x14ac:dyDescent="0.2">
      <c r="B63" s="43">
        <v>40817</v>
      </c>
      <c r="C63" s="31">
        <v>3.2626270586955559E-2</v>
      </c>
      <c r="D63" s="31">
        <v>0.5231134022721976</v>
      </c>
      <c r="E63" s="31">
        <v>0.4442603271408469</v>
      </c>
    </row>
    <row r="64" spans="2:5" x14ac:dyDescent="0.2">
      <c r="B64" s="41">
        <v>40848</v>
      </c>
      <c r="C64" s="33">
        <v>3.2277875990625066E-2</v>
      </c>
      <c r="D64" s="33">
        <v>0.51986638886954861</v>
      </c>
      <c r="E64" s="33">
        <v>0.44785573513982641</v>
      </c>
    </row>
    <row r="65" spans="2:5" x14ac:dyDescent="0.2">
      <c r="B65" s="43">
        <v>40878</v>
      </c>
      <c r="C65" s="31">
        <v>3.2305189227196766E-2</v>
      </c>
      <c r="D65" s="31">
        <v>0.51711281770390771</v>
      </c>
      <c r="E65" s="31">
        <v>0.4505819930688954</v>
      </c>
    </row>
    <row r="66" spans="2:5" x14ac:dyDescent="0.2">
      <c r="B66" s="41">
        <v>40909</v>
      </c>
      <c r="C66" s="33">
        <v>3.1317162987206319E-2</v>
      </c>
      <c r="D66" s="33">
        <v>0.51308810812830019</v>
      </c>
      <c r="E66" s="33">
        <v>0.45559472888449343</v>
      </c>
    </row>
    <row r="67" spans="2:5" x14ac:dyDescent="0.2">
      <c r="B67" s="43">
        <v>40940</v>
      </c>
      <c r="C67" s="31">
        <v>2.7941974169438669E-2</v>
      </c>
      <c r="D67" s="31">
        <v>0.51014108340516007</v>
      </c>
      <c r="E67" s="31">
        <v>0.46191694242540132</v>
      </c>
    </row>
    <row r="68" spans="2:5" x14ac:dyDescent="0.2">
      <c r="B68" s="41">
        <v>40969</v>
      </c>
      <c r="C68" s="33">
        <v>2.585391972093987E-2</v>
      </c>
      <c r="D68" s="33">
        <v>0.50600763899166445</v>
      </c>
      <c r="E68" s="33">
        <v>0.46813844128739568</v>
      </c>
    </row>
    <row r="69" spans="2:5" x14ac:dyDescent="0.2">
      <c r="B69" s="43">
        <v>41000</v>
      </c>
      <c r="C69" s="31">
        <v>2.5414625615677765E-2</v>
      </c>
      <c r="D69" s="31">
        <v>0.50034190228166242</v>
      </c>
      <c r="E69" s="31">
        <v>0.47424347210265982</v>
      </c>
    </row>
    <row r="70" spans="2:5" x14ac:dyDescent="0.2">
      <c r="B70" s="41">
        <v>41030</v>
      </c>
      <c r="C70" s="33">
        <v>2.4298202740335336E-2</v>
      </c>
      <c r="D70" s="33">
        <v>0.4977911764578084</v>
      </c>
      <c r="E70" s="33">
        <v>0.47791062080185637</v>
      </c>
    </row>
    <row r="71" spans="2:5" x14ac:dyDescent="0.2">
      <c r="B71" s="43">
        <v>41061</v>
      </c>
      <c r="C71" s="31">
        <v>2.3436025089874666E-2</v>
      </c>
      <c r="D71" s="31">
        <v>0.49281997149085194</v>
      </c>
      <c r="E71" s="31">
        <v>0.48374400341927332</v>
      </c>
    </row>
    <row r="72" spans="2:5" x14ac:dyDescent="0.2">
      <c r="B72" s="41">
        <v>41091</v>
      </c>
      <c r="C72" s="33">
        <v>2.292429006298613E-2</v>
      </c>
      <c r="D72" s="33">
        <v>0.49109450649881409</v>
      </c>
      <c r="E72" s="33">
        <v>0.48598120343819978</v>
      </c>
    </row>
    <row r="73" spans="2:5" x14ac:dyDescent="0.2">
      <c r="B73" s="43">
        <v>41122</v>
      </c>
      <c r="C73" s="31">
        <v>2.2805611235598804E-2</v>
      </c>
      <c r="D73" s="31">
        <v>0.4866203470421438</v>
      </c>
      <c r="E73" s="31">
        <v>0.49057404172225749</v>
      </c>
    </row>
    <row r="74" spans="2:5" x14ac:dyDescent="0.2">
      <c r="B74" s="41">
        <v>41153</v>
      </c>
      <c r="C74" s="33">
        <v>2.2353085938909778E-2</v>
      </c>
      <c r="D74" s="33">
        <v>0.48144954582546212</v>
      </c>
      <c r="E74" s="33">
        <v>0.49619736823562816</v>
      </c>
    </row>
    <row r="75" spans="2:5" x14ac:dyDescent="0.2">
      <c r="B75" s="43">
        <v>41183</v>
      </c>
      <c r="C75" s="31">
        <v>2.1264265858655741E-2</v>
      </c>
      <c r="D75" s="31">
        <v>0.47887956945031668</v>
      </c>
      <c r="E75" s="31">
        <v>0.49985616469102762</v>
      </c>
    </row>
    <row r="76" spans="2:5" x14ac:dyDescent="0.2">
      <c r="B76" s="41">
        <v>41214</v>
      </c>
      <c r="C76" s="33">
        <v>2.2316825705119642E-2</v>
      </c>
      <c r="D76" s="33">
        <v>0.47271431871609332</v>
      </c>
      <c r="E76" s="33">
        <v>0.50496885557878701</v>
      </c>
    </row>
    <row r="77" spans="2:5" x14ac:dyDescent="0.2">
      <c r="B77" s="43">
        <v>41244</v>
      </c>
      <c r="C77" s="31">
        <v>2.2169000296881018E-2</v>
      </c>
      <c r="D77" s="31">
        <v>0.46890199968044116</v>
      </c>
      <c r="E77" s="31">
        <v>0.50892900002267782</v>
      </c>
    </row>
    <row r="78" spans="2:5" x14ac:dyDescent="0.2">
      <c r="B78" s="41">
        <v>41275</v>
      </c>
      <c r="C78" s="33">
        <v>2.212862583391911E-2</v>
      </c>
      <c r="D78" s="33">
        <v>0.46255253421338038</v>
      </c>
      <c r="E78" s="33">
        <v>0.51531883995270045</v>
      </c>
    </row>
    <row r="79" spans="2:5" x14ac:dyDescent="0.2">
      <c r="B79" s="43">
        <v>41306</v>
      </c>
      <c r="C79" s="31">
        <v>2.1968120681687006E-2</v>
      </c>
      <c r="D79" s="31">
        <v>0.45885537465334236</v>
      </c>
      <c r="E79" s="31">
        <v>0.51917650466497056</v>
      </c>
    </row>
    <row r="80" spans="2:5" x14ac:dyDescent="0.2">
      <c r="B80" s="41">
        <v>41334</v>
      </c>
      <c r="C80" s="33">
        <v>2.147989652271675E-2</v>
      </c>
      <c r="D80" s="33">
        <v>0.45513376766595393</v>
      </c>
      <c r="E80" s="33">
        <v>0.52338633581132932</v>
      </c>
    </row>
    <row r="81" spans="2:5" x14ac:dyDescent="0.2">
      <c r="B81" s="43">
        <v>41365</v>
      </c>
      <c r="C81" s="31">
        <v>2.1262441453067119E-2</v>
      </c>
      <c r="D81" s="31">
        <v>0.45126341754979915</v>
      </c>
      <c r="E81" s="31">
        <v>0.52747414099713374</v>
      </c>
    </row>
    <row r="82" spans="2:5" x14ac:dyDescent="0.2">
      <c r="B82" s="41">
        <v>41395</v>
      </c>
      <c r="C82" s="33">
        <v>2.2104366918495696E-2</v>
      </c>
      <c r="D82" s="33">
        <v>0.44917889260666655</v>
      </c>
      <c r="E82" s="33">
        <v>0.52871674047483774</v>
      </c>
    </row>
    <row r="83" spans="2:5" x14ac:dyDescent="0.2">
      <c r="B83" s="43">
        <v>41426</v>
      </c>
      <c r="C83" s="31">
        <v>2.2535992985426672E-2</v>
      </c>
      <c r="D83" s="31">
        <v>0.44747728346732241</v>
      </c>
      <c r="E83" s="31">
        <v>0.52998672354725085</v>
      </c>
    </row>
    <row r="84" spans="2:5" x14ac:dyDescent="0.2">
      <c r="B84" s="41">
        <v>41456</v>
      </c>
      <c r="C84" s="33">
        <v>2.3037724198733348E-2</v>
      </c>
      <c r="D84" s="33">
        <v>0.44581184620016284</v>
      </c>
      <c r="E84" s="33">
        <v>0.53115042960110381</v>
      </c>
    </row>
    <row r="85" spans="2:5" x14ac:dyDescent="0.2">
      <c r="B85" s="43">
        <v>41487</v>
      </c>
      <c r="C85" s="31">
        <v>2.3579196763583141E-2</v>
      </c>
      <c r="D85" s="31">
        <v>0.44643362124263281</v>
      </c>
      <c r="E85" s="31">
        <v>0.52998718199378403</v>
      </c>
    </row>
    <row r="86" spans="2:5" x14ac:dyDescent="0.2">
      <c r="B86" s="41">
        <v>41518</v>
      </c>
      <c r="C86" s="33">
        <v>3.1716480985334014E-2</v>
      </c>
      <c r="D86" s="33">
        <v>0.46339542640147308</v>
      </c>
      <c r="E86" s="33">
        <v>0.5048880926131929</v>
      </c>
    </row>
    <row r="87" spans="2:5" x14ac:dyDescent="0.2">
      <c r="B87" s="43">
        <v>41548</v>
      </c>
      <c r="C87" s="31">
        <v>3.2005623120494167E-2</v>
      </c>
      <c r="D87" s="31">
        <v>0.46207778936764715</v>
      </c>
      <c r="E87" s="31">
        <v>0.50591658751185875</v>
      </c>
    </row>
    <row r="88" spans="2:5" x14ac:dyDescent="0.2">
      <c r="B88" s="41">
        <v>41579</v>
      </c>
      <c r="C88" s="33">
        <v>3.2483325055861184E-2</v>
      </c>
      <c r="D88" s="33">
        <v>0.46104186050456691</v>
      </c>
      <c r="E88" s="33">
        <v>0.50647481443957199</v>
      </c>
    </row>
    <row r="89" spans="2:5" x14ac:dyDescent="0.2">
      <c r="B89" s="43">
        <v>41609</v>
      </c>
      <c r="C89" s="31">
        <v>3.267522082380124E-2</v>
      </c>
      <c r="D89" s="31">
        <v>0.45872772815794877</v>
      </c>
      <c r="E89" s="31">
        <v>0.50859705101825015</v>
      </c>
    </row>
    <row r="90" spans="2:5" x14ac:dyDescent="0.2">
      <c r="B90" s="41">
        <v>41640</v>
      </c>
      <c r="C90" s="33">
        <v>3.336830580679552E-2</v>
      </c>
      <c r="D90" s="33">
        <v>0.45730122357542546</v>
      </c>
      <c r="E90" s="33">
        <v>0.50933047061777903</v>
      </c>
    </row>
    <row r="91" spans="2:5" x14ac:dyDescent="0.2">
      <c r="B91" s="43">
        <v>41671</v>
      </c>
      <c r="C91" s="31">
        <v>3.2878514026374657E-2</v>
      </c>
      <c r="D91" s="31">
        <v>0.45512373600378647</v>
      </c>
      <c r="E91" s="31">
        <v>0.51199774996983893</v>
      </c>
    </row>
    <row r="92" spans="2:5" x14ac:dyDescent="0.2">
      <c r="B92" s="41">
        <v>41699</v>
      </c>
      <c r="C92" s="33">
        <v>3.1760584316333773E-2</v>
      </c>
      <c r="D92" s="33">
        <v>0.451513223474521</v>
      </c>
      <c r="E92" s="33">
        <v>0.51672619220914529</v>
      </c>
    </row>
    <row r="93" spans="2:5" x14ac:dyDescent="0.2">
      <c r="B93" s="43">
        <v>41730</v>
      </c>
      <c r="C93" s="31">
        <v>3.1734318373687793E-2</v>
      </c>
      <c r="D93" s="31">
        <v>0.45096079814449402</v>
      </c>
      <c r="E93" s="31">
        <v>0.51730488348181825</v>
      </c>
    </row>
    <row r="94" spans="2:5" x14ac:dyDescent="0.2">
      <c r="B94" s="41">
        <v>41760</v>
      </c>
      <c r="C94" s="33">
        <v>3.0610417155476844E-2</v>
      </c>
      <c r="D94" s="33">
        <v>0.44684801540324615</v>
      </c>
      <c r="E94" s="33">
        <v>0.52254156744127689</v>
      </c>
    </row>
    <row r="95" spans="2:5" x14ac:dyDescent="0.2">
      <c r="B95" s="43">
        <v>41791</v>
      </c>
      <c r="C95" s="31">
        <v>3.0866104516584648E-2</v>
      </c>
      <c r="D95" s="31">
        <v>0.44820664164160307</v>
      </c>
      <c r="E95" s="31">
        <v>0.52092725384181227</v>
      </c>
    </row>
    <row r="96" spans="2:5" x14ac:dyDescent="0.2">
      <c r="B96" s="41">
        <v>41821</v>
      </c>
      <c r="C96" s="33">
        <v>3.0306227942370308E-2</v>
      </c>
      <c r="D96" s="33">
        <v>0.44601349868451967</v>
      </c>
      <c r="E96" s="33">
        <v>0.52368027337310996</v>
      </c>
    </row>
    <row r="97" spans="2:5" x14ac:dyDescent="0.2">
      <c r="B97" s="43">
        <v>41852</v>
      </c>
      <c r="C97" s="31">
        <v>3.0262705214082124E-2</v>
      </c>
      <c r="D97" s="31">
        <v>0.44650322916152191</v>
      </c>
      <c r="E97" s="31">
        <v>0.52323406562439601</v>
      </c>
    </row>
    <row r="98" spans="2:5" x14ac:dyDescent="0.2">
      <c r="B98" s="41">
        <v>41883</v>
      </c>
      <c r="C98" s="33">
        <v>3.0683373646287513E-2</v>
      </c>
      <c r="D98" s="33">
        <v>0.44609795620840242</v>
      </c>
      <c r="E98" s="33">
        <v>0.52321867014530998</v>
      </c>
    </row>
    <row r="99" spans="2:5" x14ac:dyDescent="0.2">
      <c r="B99" s="43">
        <v>41913</v>
      </c>
      <c r="C99" s="31">
        <v>3.0679300395922045E-2</v>
      </c>
      <c r="D99" s="31">
        <v>0.44747043084865512</v>
      </c>
      <c r="E99" s="31">
        <v>0.52185026875542284</v>
      </c>
    </row>
    <row r="100" spans="2:5" x14ac:dyDescent="0.2">
      <c r="B100" s="41">
        <v>41944</v>
      </c>
      <c r="C100" s="33">
        <v>3.0263463672065175E-2</v>
      </c>
      <c r="D100" s="33">
        <v>0.44519623882641002</v>
      </c>
      <c r="E100" s="33">
        <v>0.52454029750152487</v>
      </c>
    </row>
    <row r="101" spans="2:5" x14ac:dyDescent="0.2">
      <c r="B101" s="43">
        <v>41974</v>
      </c>
      <c r="C101" s="31">
        <v>3.0585183652575024E-2</v>
      </c>
      <c r="D101" s="31">
        <v>0.43744820267920398</v>
      </c>
      <c r="E101" s="31">
        <v>0.53196661366822096</v>
      </c>
    </row>
    <row r="102" spans="2:5" x14ac:dyDescent="0.2">
      <c r="B102" s="41">
        <v>42005</v>
      </c>
      <c r="C102" s="33">
        <v>3.0547448862099282E-2</v>
      </c>
      <c r="D102" s="33">
        <v>0.43596962768384107</v>
      </c>
      <c r="E102" s="33">
        <v>0.53348292345405968</v>
      </c>
    </row>
    <row r="103" spans="2:5" x14ac:dyDescent="0.2">
      <c r="B103" s="43">
        <v>42036</v>
      </c>
      <c r="C103" s="31">
        <v>2.9452372222997965E-2</v>
      </c>
      <c r="D103" s="31">
        <v>0.43250510480796528</v>
      </c>
      <c r="E103" s="31">
        <v>0.53804252296903676</v>
      </c>
    </row>
    <row r="104" spans="2:5" x14ac:dyDescent="0.2">
      <c r="B104" s="41">
        <v>42064</v>
      </c>
      <c r="C104" s="33">
        <v>2.8071756182382512E-2</v>
      </c>
      <c r="D104" s="33">
        <v>0.42316700125145551</v>
      </c>
      <c r="E104" s="33">
        <v>0.54876124256616199</v>
      </c>
    </row>
    <row r="105" spans="2:5" x14ac:dyDescent="0.2">
      <c r="B105" s="43">
        <v>42095</v>
      </c>
      <c r="C105" s="31">
        <v>2.7600142518169789E-2</v>
      </c>
      <c r="D105" s="31">
        <v>0.41947495118969319</v>
      </c>
      <c r="E105" s="31">
        <v>0.55292490629213698</v>
      </c>
    </row>
    <row r="106" spans="2:5" x14ac:dyDescent="0.2">
      <c r="B106" s="41">
        <v>42125</v>
      </c>
      <c r="C106" s="33">
        <v>2.7273121986849631E-2</v>
      </c>
      <c r="D106" s="33">
        <v>0.41590934784800299</v>
      </c>
      <c r="E106" s="33">
        <v>0.55681753016514735</v>
      </c>
    </row>
    <row r="107" spans="2:5" x14ac:dyDescent="0.2">
      <c r="B107" s="43">
        <v>42156</v>
      </c>
      <c r="C107" s="31">
        <v>2.7138241741864789E-2</v>
      </c>
      <c r="D107" s="31">
        <v>0.41307607450944739</v>
      </c>
      <c r="E107" s="31">
        <v>0.55978568374868776</v>
      </c>
    </row>
    <row r="108" spans="2:5" x14ac:dyDescent="0.2">
      <c r="B108" s="41">
        <v>42186</v>
      </c>
      <c r="C108" s="33">
        <v>2.7025986925173131E-2</v>
      </c>
      <c r="D108" s="33">
        <v>0.41028526916526353</v>
      </c>
      <c r="E108" s="33">
        <v>0.56268874390956336</v>
      </c>
    </row>
    <row r="109" spans="2:5" x14ac:dyDescent="0.2">
      <c r="B109" s="43">
        <v>42217</v>
      </c>
      <c r="C109" s="31">
        <v>2.6473028688929364E-2</v>
      </c>
      <c r="D109" s="31">
        <v>0.40807046981933887</v>
      </c>
      <c r="E109" s="31">
        <v>0.56545650149173166</v>
      </c>
    </row>
    <row r="110" spans="2:5" x14ac:dyDescent="0.2">
      <c r="B110" s="41">
        <v>42248</v>
      </c>
      <c r="C110" s="33">
        <v>2.6029885135882301E-2</v>
      </c>
      <c r="D110" s="33">
        <v>0.4060292141760144</v>
      </c>
      <c r="E110" s="33">
        <v>0.56794090068810332</v>
      </c>
    </row>
    <row r="111" spans="2:5" x14ac:dyDescent="0.2">
      <c r="B111" s="43">
        <v>42278</v>
      </c>
      <c r="C111" s="31">
        <v>2.5198578634163412E-2</v>
      </c>
      <c r="D111" s="31">
        <v>0.4045352074114355</v>
      </c>
      <c r="E111" s="31">
        <v>0.57026621395440102</v>
      </c>
    </row>
    <row r="112" spans="2:5" x14ac:dyDescent="0.2">
      <c r="B112" s="41">
        <v>42309</v>
      </c>
      <c r="C112" s="33">
        <v>2.4706284287964068E-2</v>
      </c>
      <c r="D112" s="33">
        <v>0.40014685596590494</v>
      </c>
      <c r="E112" s="33">
        <v>0.575146859746131</v>
      </c>
    </row>
    <row r="113" spans="2:5" x14ac:dyDescent="0.2">
      <c r="B113" s="43">
        <v>42339</v>
      </c>
      <c r="C113" s="31">
        <v>2.5284612331361606E-2</v>
      </c>
      <c r="D113" s="31">
        <v>0.3983679407586842</v>
      </c>
      <c r="E113" s="31">
        <v>0.57634744690995432</v>
      </c>
    </row>
    <row r="114" spans="2:5" x14ac:dyDescent="0.2">
      <c r="B114" s="41">
        <v>42370</v>
      </c>
      <c r="C114" s="33">
        <v>2.5344067982231426E-2</v>
      </c>
      <c r="D114" s="33">
        <v>0.39609119383325136</v>
      </c>
      <c r="E114" s="33">
        <v>0.57856473818451726</v>
      </c>
    </row>
    <row r="115" spans="2:5" x14ac:dyDescent="0.2">
      <c r="B115" s="43">
        <v>42401</v>
      </c>
      <c r="C115" s="31">
        <v>2.5472659046645529E-2</v>
      </c>
      <c r="D115" s="31">
        <v>0.39439381059358031</v>
      </c>
      <c r="E115" s="31">
        <v>0.58013353035977411</v>
      </c>
    </row>
    <row r="116" spans="2:5" x14ac:dyDescent="0.2">
      <c r="B116" s="41">
        <v>42430</v>
      </c>
      <c r="C116" s="33">
        <v>2.4528603288252869E-2</v>
      </c>
      <c r="D116" s="33">
        <v>0.39077247578383845</v>
      </c>
      <c r="E116" s="33">
        <v>0.58469892092790876</v>
      </c>
    </row>
    <row r="117" spans="2:5" x14ac:dyDescent="0.2">
      <c r="B117" s="43">
        <v>42461</v>
      </c>
      <c r="C117" s="31">
        <v>2.4582877866684144E-2</v>
      </c>
      <c r="D117" s="31">
        <v>0.38856815834958819</v>
      </c>
      <c r="E117" s="31">
        <v>0.58684896378372775</v>
      </c>
    </row>
    <row r="118" spans="2:5" x14ac:dyDescent="0.2">
      <c r="B118" s="41">
        <v>42491</v>
      </c>
      <c r="C118" s="33">
        <v>2.7916735328170867E-2</v>
      </c>
      <c r="D118" s="33">
        <v>0.3905500341259171</v>
      </c>
      <c r="E118" s="33">
        <v>0.58153323054591211</v>
      </c>
    </row>
    <row r="119" spans="2:5" x14ac:dyDescent="0.2">
      <c r="B119" s="43">
        <v>42522</v>
      </c>
      <c r="C119" s="31">
        <v>2.8138948072194685E-2</v>
      </c>
      <c r="D119" s="31">
        <v>0.387896671963673</v>
      </c>
      <c r="E119" s="31">
        <v>0.58396437996413231</v>
      </c>
    </row>
    <row r="120" spans="2:5" x14ac:dyDescent="0.2">
      <c r="B120" s="41">
        <v>42552</v>
      </c>
      <c r="C120" s="33">
        <v>2.7737168005562952E-2</v>
      </c>
      <c r="D120" s="33">
        <v>0.38390035637719389</v>
      </c>
      <c r="E120" s="33">
        <v>0.58836247561724309</v>
      </c>
    </row>
    <row r="121" spans="2:5" x14ac:dyDescent="0.2">
      <c r="B121" s="43">
        <v>42583</v>
      </c>
      <c r="C121" s="31">
        <v>2.7850203466204742E-2</v>
      </c>
      <c r="D121" s="31">
        <v>0.37987266771741807</v>
      </c>
      <c r="E121" s="31">
        <v>0.59227712881637706</v>
      </c>
    </row>
    <row r="122" spans="2:5" x14ac:dyDescent="0.2">
      <c r="B122" s="41">
        <v>42614</v>
      </c>
      <c r="C122" s="33">
        <v>2.8057204863113288E-2</v>
      </c>
      <c r="D122" s="33">
        <v>0.37601829724626429</v>
      </c>
      <c r="E122" s="33">
        <v>0.59592449789062241</v>
      </c>
    </row>
    <row r="123" spans="2:5" x14ac:dyDescent="0.2">
      <c r="B123" s="43">
        <v>42644</v>
      </c>
      <c r="C123" s="31">
        <v>2.7925153292649926E-2</v>
      </c>
      <c r="D123" s="31">
        <v>0.37218882685850629</v>
      </c>
      <c r="E123" s="31">
        <v>0.59988601984884382</v>
      </c>
    </row>
    <row r="124" spans="2:5" x14ac:dyDescent="0.2">
      <c r="B124" s="41">
        <v>42675</v>
      </c>
      <c r="C124" s="33">
        <v>2.9663549174788181E-2</v>
      </c>
      <c r="D124" s="33">
        <v>0.38427346861944867</v>
      </c>
      <c r="E124" s="33">
        <v>0.58606298220576314</v>
      </c>
    </row>
    <row r="125" spans="2:5" x14ac:dyDescent="0.2">
      <c r="B125" s="43">
        <v>42705</v>
      </c>
      <c r="C125" s="31">
        <v>3.0906315628940622E-2</v>
      </c>
      <c r="D125" s="31">
        <v>0.38806989828391963</v>
      </c>
      <c r="E125" s="31">
        <v>0.58102378608713978</v>
      </c>
    </row>
    <row r="126" spans="2:5" x14ac:dyDescent="0.2">
      <c r="B126" s="41">
        <v>42736</v>
      </c>
      <c r="C126" s="33">
        <v>3.0918662688687475E-2</v>
      </c>
      <c r="D126" s="33">
        <v>0.38599894566976856</v>
      </c>
      <c r="E126" s="33">
        <v>0.58308239164154396</v>
      </c>
    </row>
    <row r="127" spans="2:5" x14ac:dyDescent="0.2">
      <c r="B127" s="43">
        <v>42767</v>
      </c>
      <c r="C127" s="31">
        <v>3.0007064016798788E-2</v>
      </c>
      <c r="D127" s="31">
        <v>0.38234408967282935</v>
      </c>
      <c r="E127" s="31">
        <v>0.58764884631037184</v>
      </c>
    </row>
    <row r="128" spans="2:5" x14ac:dyDescent="0.2">
      <c r="B128" s="41">
        <v>42795</v>
      </c>
      <c r="C128" s="33">
        <v>2.8665892329841569E-2</v>
      </c>
      <c r="D128" s="33">
        <v>0.37805427360888383</v>
      </c>
      <c r="E128" s="33">
        <v>0.59327983406127471</v>
      </c>
    </row>
    <row r="129" spans="2:5" x14ac:dyDescent="0.2">
      <c r="B129" s="43">
        <v>42826</v>
      </c>
      <c r="C129" s="31">
        <v>2.7978340194479864E-2</v>
      </c>
      <c r="D129" s="31">
        <v>0.3752775441695711</v>
      </c>
      <c r="E129" s="31">
        <v>0.59674411563594898</v>
      </c>
    </row>
    <row r="130" spans="2:5" x14ac:dyDescent="0.2">
      <c r="B130" s="41">
        <v>42856</v>
      </c>
      <c r="C130" s="33">
        <v>2.8183946118665364E-2</v>
      </c>
      <c r="D130" s="33">
        <v>0.37218949716991911</v>
      </c>
      <c r="E130" s="33">
        <v>0.59962655671141551</v>
      </c>
    </row>
    <row r="131" spans="2:5" x14ac:dyDescent="0.2">
      <c r="B131" s="43">
        <v>42887</v>
      </c>
      <c r="C131" s="31">
        <v>2.7449363654533019E-2</v>
      </c>
      <c r="D131" s="31">
        <v>0.36959655404041603</v>
      </c>
      <c r="E131" s="31">
        <v>0.60295408230505099</v>
      </c>
    </row>
    <row r="132" spans="2:5" x14ac:dyDescent="0.2">
      <c r="B132" s="41">
        <v>42917</v>
      </c>
      <c r="C132" s="33">
        <v>2.7349675172373116E-2</v>
      </c>
      <c r="D132" s="33">
        <v>0.36709532816947138</v>
      </c>
      <c r="E132" s="33">
        <v>0.60555499665815549</v>
      </c>
    </row>
    <row r="133" spans="2:5" x14ac:dyDescent="0.2">
      <c r="B133" s="43">
        <v>42948</v>
      </c>
      <c r="C133" s="31">
        <v>2.7011697370665461E-2</v>
      </c>
      <c r="D133" s="31">
        <v>0.36506037889064863</v>
      </c>
      <c r="E133" s="31">
        <v>0.60792792373868576</v>
      </c>
    </row>
    <row r="134" spans="2:5" x14ac:dyDescent="0.2">
      <c r="B134" s="41">
        <v>42979</v>
      </c>
      <c r="C134" s="33">
        <v>2.6609797584573588E-2</v>
      </c>
      <c r="D134" s="33">
        <v>0.36287748451388241</v>
      </c>
      <c r="E134" s="33">
        <v>0.61051271790154404</v>
      </c>
    </row>
    <row r="135" spans="2:5" x14ac:dyDescent="0.2">
      <c r="B135" s="43">
        <v>43009</v>
      </c>
      <c r="C135" s="31">
        <v>2.6177885929034271E-2</v>
      </c>
      <c r="D135" s="31">
        <v>0.36044404882109921</v>
      </c>
      <c r="E135" s="31">
        <v>0.6133780652498666</v>
      </c>
    </row>
    <row r="136" spans="2:5" x14ac:dyDescent="0.2">
      <c r="B136" s="41">
        <v>43040</v>
      </c>
      <c r="C136" s="33">
        <v>2.6014708247272391E-2</v>
      </c>
      <c r="D136" s="33">
        <v>0.35833543714250127</v>
      </c>
      <c r="E136" s="33">
        <v>0.61564985461022637</v>
      </c>
    </row>
    <row r="137" spans="2:5" x14ac:dyDescent="0.2">
      <c r="B137" s="43">
        <v>43070</v>
      </c>
      <c r="C137" s="31">
        <v>2.6001318483205676E-2</v>
      </c>
      <c r="D137" s="31">
        <v>0.3563932817621539</v>
      </c>
      <c r="E137" s="31">
        <v>0.61760539975464046</v>
      </c>
    </row>
    <row r="138" spans="2:5" x14ac:dyDescent="0.2">
      <c r="B138" s="41">
        <v>43101</v>
      </c>
      <c r="C138" s="33">
        <v>2.5918307659164069E-2</v>
      </c>
      <c r="D138" s="33">
        <v>0.3551172223299372</v>
      </c>
      <c r="E138" s="33">
        <v>0.61896447001089872</v>
      </c>
    </row>
    <row r="139" spans="2:5" x14ac:dyDescent="0.2">
      <c r="B139" s="43">
        <v>43132</v>
      </c>
      <c r="C139" s="31">
        <v>2.5585774539067695E-2</v>
      </c>
      <c r="D139" s="31">
        <v>0.35617198434418107</v>
      </c>
      <c r="E139" s="31">
        <v>0.61824224111675119</v>
      </c>
    </row>
    <row r="140" spans="2:5" x14ac:dyDescent="0.2">
      <c r="B140" s="41">
        <v>43160</v>
      </c>
      <c r="C140" s="33">
        <v>2.5056163932260705E-2</v>
      </c>
      <c r="D140" s="33">
        <v>0.35441799369408705</v>
      </c>
      <c r="E140" s="33">
        <v>0.62052584237365238</v>
      </c>
    </row>
    <row r="141" spans="2:5" x14ac:dyDescent="0.2">
      <c r="B141" s="43">
        <v>43191</v>
      </c>
      <c r="C141" s="31">
        <v>2.4425559030424687E-2</v>
      </c>
      <c r="D141" s="31">
        <v>0.35128124170633795</v>
      </c>
      <c r="E141" s="31">
        <v>0.62429319926323734</v>
      </c>
    </row>
    <row r="142" spans="2:5" x14ac:dyDescent="0.2">
      <c r="B142" s="41">
        <v>43221</v>
      </c>
      <c r="C142" s="33">
        <v>2.4226446504906948E-2</v>
      </c>
      <c r="D142" s="33">
        <v>0.34885502621275943</v>
      </c>
      <c r="E142" s="33">
        <v>0.62691852728233366</v>
      </c>
    </row>
    <row r="143" spans="2:5" x14ac:dyDescent="0.2">
      <c r="B143" s="43">
        <v>43252</v>
      </c>
      <c r="C143" s="31">
        <v>2.4034630333812052E-2</v>
      </c>
      <c r="D143" s="31">
        <v>0.34617699171143557</v>
      </c>
      <c r="E143" s="31">
        <v>0.62978837795475229</v>
      </c>
    </row>
  </sheetData>
  <mergeCells count="2">
    <mergeCell ref="C2:E2"/>
    <mergeCell ref="C3:E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6226C-8A12-453B-B815-823C9B6F9D4A}">
  <sheetPr codeName="Arkusz15"/>
  <dimension ref="B2:G142"/>
  <sheetViews>
    <sheetView workbookViewId="0">
      <selection sqref="A1:XFD1"/>
    </sheetView>
  </sheetViews>
  <sheetFormatPr defaultRowHeight="12.75" x14ac:dyDescent="0.2"/>
  <cols>
    <col min="1" max="2" width="9.140625" style="27"/>
    <col min="3" max="3" width="16.28515625" style="27" customWidth="1"/>
    <col min="4" max="4" width="15.28515625" style="27" customWidth="1"/>
    <col min="5" max="5" width="14.42578125" style="27" customWidth="1"/>
    <col min="6" max="6" width="16" style="27" customWidth="1"/>
    <col min="7" max="7" width="16.7109375" style="27" customWidth="1"/>
    <col min="8" max="16384" width="9.140625" style="27"/>
  </cols>
  <sheetData>
    <row r="2" spans="2:7" ht="51" x14ac:dyDescent="0.2">
      <c r="B2" s="10"/>
      <c r="C2" s="40" t="s">
        <v>83</v>
      </c>
      <c r="D2" s="40" t="s">
        <v>85</v>
      </c>
      <c r="E2" s="40" t="s">
        <v>84</v>
      </c>
      <c r="F2" s="40" t="s">
        <v>168</v>
      </c>
      <c r="G2" s="40" t="s">
        <v>169</v>
      </c>
    </row>
    <row r="3" spans="2:7" ht="38.25" x14ac:dyDescent="0.2">
      <c r="B3" s="10"/>
      <c r="C3" s="40" t="s">
        <v>77</v>
      </c>
      <c r="D3" s="40" t="s">
        <v>79</v>
      </c>
      <c r="E3" s="40" t="s">
        <v>78</v>
      </c>
      <c r="F3" s="40" t="s">
        <v>170</v>
      </c>
      <c r="G3" s="40" t="s">
        <v>171</v>
      </c>
    </row>
    <row r="4" spans="2:7" x14ac:dyDescent="0.2">
      <c r="B4" s="43">
        <v>40543</v>
      </c>
      <c r="C4" s="31">
        <v>0.18770804399886409</v>
      </c>
      <c r="D4" s="31">
        <v>0.10422485798716052</v>
      </c>
      <c r="E4" s="31">
        <v>0.15427652656866586</v>
      </c>
      <c r="F4" s="31">
        <v>0.12503686632014155</v>
      </c>
      <c r="G4" s="31">
        <v>2.3049085146795711E-3</v>
      </c>
    </row>
    <row r="5" spans="2:7" x14ac:dyDescent="0.2">
      <c r="B5" s="41">
        <v>40544</v>
      </c>
      <c r="C5" s="33">
        <v>0.1820035378014162</v>
      </c>
      <c r="D5" s="33">
        <v>7.1228467556385455E-2</v>
      </c>
      <c r="E5" s="33">
        <v>0.14176344844442967</v>
      </c>
      <c r="F5" s="33">
        <v>0.11150653391615317</v>
      </c>
      <c r="G5" s="33">
        <v>4.0897795057555086E-3</v>
      </c>
    </row>
    <row r="6" spans="2:7" x14ac:dyDescent="0.2">
      <c r="B6" s="43">
        <v>40575</v>
      </c>
      <c r="C6" s="31">
        <v>0.14317891886776324</v>
      </c>
      <c r="D6" s="31">
        <v>7.8612031144624117E-2</v>
      </c>
      <c r="E6" s="31">
        <v>0.1370201182739359</v>
      </c>
      <c r="F6" s="31">
        <v>0.13558735504159514</v>
      </c>
      <c r="G6" s="31">
        <v>-1.2890570762387643E-2</v>
      </c>
    </row>
    <row r="7" spans="2:7" x14ac:dyDescent="0.2">
      <c r="B7" s="41">
        <v>40603</v>
      </c>
      <c r="C7" s="33">
        <v>0.17943260770411529</v>
      </c>
      <c r="D7" s="33">
        <v>4.7329485272818772E-2</v>
      </c>
      <c r="E7" s="33">
        <v>0.12882707089621404</v>
      </c>
      <c r="F7" s="33">
        <v>0.12668403733237499</v>
      </c>
      <c r="G7" s="33">
        <v>-9.800915006774602E-5</v>
      </c>
    </row>
    <row r="8" spans="2:7" x14ac:dyDescent="0.2">
      <c r="B8" s="43">
        <v>40634</v>
      </c>
      <c r="C8" s="31">
        <v>0.18107563265217141</v>
      </c>
      <c r="D8" s="31">
        <v>3.5379454923033071E-2</v>
      </c>
      <c r="E8" s="31">
        <v>0.11297259903629486</v>
      </c>
      <c r="F8" s="31">
        <v>0.12941884291521588</v>
      </c>
      <c r="G8" s="31">
        <v>2.5341728860217572E-3</v>
      </c>
    </row>
    <row r="9" spans="2:7" x14ac:dyDescent="0.2">
      <c r="B9" s="41">
        <v>40664</v>
      </c>
      <c r="C9" s="33">
        <v>0.19346108441923593</v>
      </c>
      <c r="D9" s="33">
        <v>2.0459961625464151E-2</v>
      </c>
      <c r="E9" s="33">
        <v>0.1085501731870453</v>
      </c>
      <c r="F9" s="33">
        <v>0.12763785739903355</v>
      </c>
      <c r="G9" s="33">
        <v>7.8891980639350656E-3</v>
      </c>
    </row>
    <row r="10" spans="2:7" x14ac:dyDescent="0.2">
      <c r="B10" s="43">
        <v>40695</v>
      </c>
      <c r="C10" s="31">
        <v>0.20728545996890824</v>
      </c>
      <c r="D10" s="31">
        <v>1.5667026035436793E-2</v>
      </c>
      <c r="E10" s="31">
        <v>9.7703430689433546E-2</v>
      </c>
      <c r="F10" s="31">
        <v>0.12817222895008018</v>
      </c>
      <c r="G10" s="31">
        <v>1.8306561163886848E-2</v>
      </c>
    </row>
    <row r="11" spans="2:7" x14ac:dyDescent="0.2">
      <c r="B11" s="41">
        <v>40725</v>
      </c>
      <c r="C11" s="33">
        <v>0.2131094569826586</v>
      </c>
      <c r="D11" s="33">
        <v>6.5968031567067431E-3</v>
      </c>
      <c r="E11" s="33">
        <v>9.3544586890906611E-2</v>
      </c>
      <c r="F11" s="33">
        <v>0.1277309116262284</v>
      </c>
      <c r="G11" s="33">
        <v>2.1963292827822389E-2</v>
      </c>
    </row>
    <row r="12" spans="2:7" x14ac:dyDescent="0.2">
      <c r="B12" s="43">
        <v>40756</v>
      </c>
      <c r="C12" s="31">
        <v>0.22686382088625834</v>
      </c>
      <c r="D12" s="31">
        <v>-1.6566392651077289E-3</v>
      </c>
      <c r="E12" s="31">
        <v>9.0024842079796441E-2</v>
      </c>
      <c r="F12" s="31">
        <v>0.11735534520001401</v>
      </c>
      <c r="G12" s="31">
        <v>3.540006266842588E-2</v>
      </c>
    </row>
    <row r="13" spans="2:7" x14ac:dyDescent="0.2">
      <c r="B13" s="41">
        <v>40787</v>
      </c>
      <c r="C13" s="33">
        <v>0.2269824585051019</v>
      </c>
      <c r="D13" s="33">
        <v>-6.991551573119148E-3</v>
      </c>
      <c r="E13" s="33">
        <v>8.493863833436488E-2</v>
      </c>
      <c r="F13" s="33">
        <v>0.12060883383712806</v>
      </c>
      <c r="G13" s="33">
        <v>5.1382887904739105E-2</v>
      </c>
    </row>
    <row r="14" spans="2:7" x14ac:dyDescent="0.2">
      <c r="B14" s="43">
        <v>40817</v>
      </c>
      <c r="C14" s="31">
        <v>0.22659197334375136</v>
      </c>
      <c r="D14" s="31">
        <v>-1.0809891745272693E-2</v>
      </c>
      <c r="E14" s="31">
        <v>7.9669316042455085E-2</v>
      </c>
      <c r="F14" s="31">
        <v>0.12093188738810245</v>
      </c>
      <c r="G14" s="31">
        <v>5.8641366431230857E-2</v>
      </c>
    </row>
    <row r="15" spans="2:7" x14ac:dyDescent="0.2">
      <c r="B15" s="41">
        <v>40848</v>
      </c>
      <c r="C15" s="33">
        <v>0.23717247193169655</v>
      </c>
      <c r="D15" s="33">
        <v>-1.2592137881239029E-2</v>
      </c>
      <c r="E15" s="33">
        <v>7.8338510142923035E-2</v>
      </c>
      <c r="F15" s="33">
        <v>0.11811175783874828</v>
      </c>
      <c r="G15" s="33">
        <v>7.3314567206671288E-2</v>
      </c>
    </row>
    <row r="16" spans="2:7" x14ac:dyDescent="0.2">
      <c r="B16" s="43">
        <v>40878</v>
      </c>
      <c r="C16" s="31">
        <v>0.25500416573445595</v>
      </c>
      <c r="D16" s="31">
        <v>-2.0430049194001154E-2</v>
      </c>
      <c r="E16" s="31">
        <v>7.4076377203357913E-2</v>
      </c>
      <c r="F16" s="31">
        <v>0.1427142375826187</v>
      </c>
      <c r="G16" s="31">
        <v>7.9499768000748539E-2</v>
      </c>
    </row>
    <row r="17" spans="2:7" x14ac:dyDescent="0.2">
      <c r="B17" s="41">
        <v>40909</v>
      </c>
      <c r="C17" s="33">
        <v>0.25176748195034859</v>
      </c>
      <c r="D17" s="33">
        <v>-2.3178755004989893E-2</v>
      </c>
      <c r="E17" s="33">
        <v>7.5614441415875699E-2</v>
      </c>
      <c r="F17" s="33">
        <v>0.1234950960768868</v>
      </c>
      <c r="G17" s="33">
        <v>7.3071942301609516E-2</v>
      </c>
    </row>
    <row r="18" spans="2:7" x14ac:dyDescent="0.2">
      <c r="B18" s="43">
        <v>40940</v>
      </c>
      <c r="C18" s="31">
        <v>0.24550470385019851</v>
      </c>
      <c r="D18" s="31">
        <v>-2.5155482281704278E-2</v>
      </c>
      <c r="E18" s="31">
        <v>6.9062047899106416E-2</v>
      </c>
      <c r="F18" s="31">
        <v>0.12471048230103454</v>
      </c>
      <c r="G18" s="31">
        <v>7.5925296399397046E-2</v>
      </c>
    </row>
    <row r="19" spans="2:7" x14ac:dyDescent="0.2">
      <c r="B19" s="41">
        <v>40969</v>
      </c>
      <c r="C19" s="33">
        <v>0.24299376923968663</v>
      </c>
      <c r="D19" s="33">
        <v>-2.258222795007947E-2</v>
      </c>
      <c r="E19" s="33">
        <v>6.9023700196220394E-2</v>
      </c>
      <c r="F19" s="33">
        <v>0.1212685192214753</v>
      </c>
      <c r="G19" s="33">
        <v>6.7817254540287086E-2</v>
      </c>
    </row>
    <row r="20" spans="2:7" x14ac:dyDescent="0.2">
      <c r="B20" s="43">
        <v>41000</v>
      </c>
      <c r="C20" s="31">
        <v>0.24808900029605008</v>
      </c>
      <c r="D20" s="31">
        <v>-2.2250146929866377E-2</v>
      </c>
      <c r="E20" s="31">
        <v>6.7455004763007809E-2</v>
      </c>
      <c r="F20" s="31">
        <v>0.11582492646238296</v>
      </c>
      <c r="G20" s="31">
        <v>6.1599725192567512E-2</v>
      </c>
    </row>
    <row r="21" spans="2:7" x14ac:dyDescent="0.2">
      <c r="B21" s="41">
        <v>41030</v>
      </c>
      <c r="C21" s="33">
        <v>0.23449620951539019</v>
      </c>
      <c r="D21" s="33">
        <v>-1.1126080893189005E-2</v>
      </c>
      <c r="E21" s="33">
        <v>6.8213216050685643E-2</v>
      </c>
      <c r="F21" s="33">
        <v>0.11169017402636916</v>
      </c>
      <c r="G21" s="33">
        <v>7.4153629568984636E-2</v>
      </c>
    </row>
    <row r="22" spans="2:7" x14ac:dyDescent="0.2">
      <c r="B22" s="43">
        <v>41061</v>
      </c>
      <c r="C22" s="31">
        <v>0.22258778665692058</v>
      </c>
      <c r="D22" s="31">
        <v>-1.1689925834560189E-2</v>
      </c>
      <c r="E22" s="31">
        <v>6.6491275135900807E-2</v>
      </c>
      <c r="F22" s="31">
        <v>0.1112111244817513</v>
      </c>
      <c r="G22" s="31">
        <v>6.7069114798606444E-2</v>
      </c>
    </row>
    <row r="23" spans="2:7" x14ac:dyDescent="0.2">
      <c r="B23" s="41">
        <v>41091</v>
      </c>
      <c r="C23" s="33">
        <v>0.22698481109276814</v>
      </c>
      <c r="D23" s="33">
        <v>-1.6732566820096606E-2</v>
      </c>
      <c r="E23" s="33">
        <v>6.5140010317678465E-2</v>
      </c>
      <c r="F23" s="33">
        <v>0.1145173492617817</v>
      </c>
      <c r="G23" s="33">
        <v>6.1725428722590792E-2</v>
      </c>
    </row>
    <row r="24" spans="2:7" x14ac:dyDescent="0.2">
      <c r="B24" s="43">
        <v>41122</v>
      </c>
      <c r="C24" s="31">
        <v>0.21911937807840443</v>
      </c>
      <c r="D24" s="31">
        <v>-1.5713104439388004E-2</v>
      </c>
      <c r="E24" s="31">
        <v>6.3776958821983198E-2</v>
      </c>
      <c r="F24" s="31">
        <v>0.12769378041709412</v>
      </c>
      <c r="G24" s="31">
        <v>5.0182451139216377E-2</v>
      </c>
    </row>
    <row r="25" spans="2:7" x14ac:dyDescent="0.2">
      <c r="B25" s="41">
        <v>41153</v>
      </c>
      <c r="C25" s="33">
        <v>0.20755810776544981</v>
      </c>
      <c r="D25" s="33">
        <v>-2.0599454658684402E-2</v>
      </c>
      <c r="E25" s="33">
        <v>6.5479818492446107E-2</v>
      </c>
      <c r="F25" s="33">
        <v>0.12925045398973944</v>
      </c>
      <c r="G25" s="33">
        <v>4.174626503577139E-2</v>
      </c>
    </row>
    <row r="26" spans="2:7" x14ac:dyDescent="0.2">
      <c r="B26" s="43">
        <v>41183</v>
      </c>
      <c r="C26" s="31">
        <v>0.20178953162113977</v>
      </c>
      <c r="D26" s="31">
        <v>-2.0922172950433859E-2</v>
      </c>
      <c r="E26" s="31">
        <v>6.9331100671871093E-2</v>
      </c>
      <c r="F26" s="31">
        <v>0.12913079604300037</v>
      </c>
      <c r="G26" s="31">
        <v>5.1446255882517278E-2</v>
      </c>
    </row>
    <row r="27" spans="2:7" x14ac:dyDescent="0.2">
      <c r="B27" s="41">
        <v>41214</v>
      </c>
      <c r="C27" s="33">
        <v>0.19782290763435584</v>
      </c>
      <c r="D27" s="33">
        <v>-1.9386142971394182E-2</v>
      </c>
      <c r="E27" s="33">
        <v>6.7901873596003082E-2</v>
      </c>
      <c r="F27" s="33">
        <v>0.12363540931235217</v>
      </c>
      <c r="G27" s="33">
        <v>5.7081609493138341E-2</v>
      </c>
    </row>
    <row r="28" spans="2:7" x14ac:dyDescent="0.2">
      <c r="B28" s="43">
        <v>41244</v>
      </c>
      <c r="C28" s="31">
        <v>0.18747940990400447</v>
      </c>
      <c r="D28" s="31">
        <v>-2.6125358207791494E-2</v>
      </c>
      <c r="E28" s="31">
        <v>6.8117921663369607E-2</v>
      </c>
      <c r="F28" s="31">
        <v>0.11581350548690494</v>
      </c>
      <c r="G28" s="31">
        <v>6.3887066513335533E-2</v>
      </c>
    </row>
    <row r="29" spans="2:7" x14ac:dyDescent="0.2">
      <c r="B29" s="41">
        <v>41275</v>
      </c>
      <c r="C29" s="33">
        <v>0.17575203654788307</v>
      </c>
      <c r="D29" s="33">
        <v>-1.4729527669153808E-2</v>
      </c>
      <c r="E29" s="33">
        <v>7.037927856311299E-2</v>
      </c>
      <c r="F29" s="33">
        <v>0.11793739350135612</v>
      </c>
      <c r="G29" s="33">
        <v>5.9133394293641173E-2</v>
      </c>
    </row>
    <row r="30" spans="2:7" x14ac:dyDescent="0.2">
      <c r="B30" s="43">
        <v>41306</v>
      </c>
      <c r="C30" s="31">
        <v>0.17095393998618014</v>
      </c>
      <c r="D30" s="31">
        <v>-1.5038554942693572E-2</v>
      </c>
      <c r="E30" s="31">
        <v>7.2475804177900782E-2</v>
      </c>
      <c r="F30" s="31">
        <v>0.10615658402550743</v>
      </c>
      <c r="G30" s="31">
        <v>6.2102928380528333E-2</v>
      </c>
    </row>
    <row r="31" spans="2:7" x14ac:dyDescent="0.2">
      <c r="B31" s="41">
        <v>41334</v>
      </c>
      <c r="C31" s="33">
        <v>0.16740450001822826</v>
      </c>
      <c r="D31" s="33">
        <v>-1.951917172541151E-2</v>
      </c>
      <c r="E31" s="33">
        <v>7.136952582950995E-2</v>
      </c>
      <c r="F31" s="33">
        <v>9.9479990487528536E-2</v>
      </c>
      <c r="G31" s="33">
        <v>6.6594137249185614E-2</v>
      </c>
    </row>
    <row r="32" spans="2:7" x14ac:dyDescent="0.2">
      <c r="B32" s="43">
        <v>41365</v>
      </c>
      <c r="C32" s="31">
        <v>0.16047472692654052</v>
      </c>
      <c r="D32" s="31">
        <v>-1.3794062356915937E-2</v>
      </c>
      <c r="E32" s="31">
        <v>7.4215169065638076E-2</v>
      </c>
      <c r="F32" s="31">
        <v>9.7548353689296485E-2</v>
      </c>
      <c r="G32" s="31">
        <v>6.7886777285131705E-2</v>
      </c>
    </row>
    <row r="33" spans="2:7" x14ac:dyDescent="0.2">
      <c r="B33" s="41">
        <v>41395</v>
      </c>
      <c r="C33" s="33">
        <v>0.15844644268361074</v>
      </c>
      <c r="D33" s="33">
        <v>-1.337239437700144E-2</v>
      </c>
      <c r="E33" s="33">
        <v>7.4060652537613292E-2</v>
      </c>
      <c r="F33" s="33">
        <v>9.3892764562071296E-2</v>
      </c>
      <c r="G33" s="33">
        <v>4.8071156713415331E-2</v>
      </c>
    </row>
    <row r="34" spans="2:7" x14ac:dyDescent="0.2">
      <c r="B34" s="43">
        <v>41426</v>
      </c>
      <c r="C34" s="31">
        <v>0.15797879920562052</v>
      </c>
      <c r="D34" s="31">
        <v>-8.7329840563913352E-3</v>
      </c>
      <c r="E34" s="31">
        <v>7.8106357476195543E-2</v>
      </c>
      <c r="F34" s="31">
        <v>8.8681438815481073E-2</v>
      </c>
      <c r="G34" s="31">
        <v>4.2786454488156433E-2</v>
      </c>
    </row>
    <row r="35" spans="2:7" x14ac:dyDescent="0.2">
      <c r="B35" s="41">
        <v>41456</v>
      </c>
      <c r="C35" s="33">
        <v>0.14718867902955535</v>
      </c>
      <c r="D35" s="33">
        <v>3.7607793459732974E-3</v>
      </c>
      <c r="E35" s="33">
        <v>8.356649335178612E-2</v>
      </c>
      <c r="F35" s="33">
        <v>8.1225162959751129E-2</v>
      </c>
      <c r="G35" s="33">
        <v>5.404761772926725E-2</v>
      </c>
    </row>
    <row r="36" spans="2:7" x14ac:dyDescent="0.2">
      <c r="B36" s="43">
        <v>41487</v>
      </c>
      <c r="C36" s="31">
        <v>0.14357883879823019</v>
      </c>
      <c r="D36" s="31">
        <v>3.9891951865298481E-3</v>
      </c>
      <c r="E36" s="31">
        <v>8.8423817899977886E-2</v>
      </c>
      <c r="F36" s="31">
        <v>8.086751551865734E-2</v>
      </c>
      <c r="G36" s="31">
        <v>6.0373578076043488E-2</v>
      </c>
    </row>
    <row r="37" spans="2:7" x14ac:dyDescent="0.2">
      <c r="B37" s="41">
        <v>41518</v>
      </c>
      <c r="C37" s="33">
        <v>0.14644415929950716</v>
      </c>
      <c r="D37" s="33">
        <v>5.9338377551088062E-3</v>
      </c>
      <c r="E37" s="33">
        <v>9.4031543282517616E-2</v>
      </c>
      <c r="F37" s="33">
        <v>7.965755880694636E-2</v>
      </c>
      <c r="G37" s="33">
        <v>6.7868433362342273E-2</v>
      </c>
    </row>
    <row r="38" spans="2:7" x14ac:dyDescent="0.2">
      <c r="B38" s="43">
        <v>41548</v>
      </c>
      <c r="C38" s="31">
        <v>0.14531748264327815</v>
      </c>
      <c r="D38" s="31">
        <v>1.0390363369458644E-2</v>
      </c>
      <c r="E38" s="31">
        <v>9.7832403699665837E-2</v>
      </c>
      <c r="F38" s="31">
        <v>8.0289342918616668E-2</v>
      </c>
      <c r="G38" s="31">
        <v>6.3813295665730241E-2</v>
      </c>
    </row>
    <row r="39" spans="2:7" x14ac:dyDescent="0.2">
      <c r="B39" s="41">
        <v>41579</v>
      </c>
      <c r="C39" s="33">
        <v>0.14622561821436242</v>
      </c>
      <c r="D39" s="33">
        <v>1.0534694189268556E-2</v>
      </c>
      <c r="E39" s="33">
        <v>0.10401026963567217</v>
      </c>
      <c r="F39" s="33">
        <v>8.1988775113092327E-2</v>
      </c>
      <c r="G39" s="33">
        <v>5.9234987602554634E-2</v>
      </c>
    </row>
    <row r="40" spans="2:7" x14ac:dyDescent="0.2">
      <c r="B40" s="43">
        <v>41609</v>
      </c>
      <c r="C40" s="31">
        <v>0.15433298142016838</v>
      </c>
      <c r="D40" s="31">
        <v>2.2770878213869583E-2</v>
      </c>
      <c r="E40" s="31">
        <v>0.10875785504190283</v>
      </c>
      <c r="F40" s="31">
        <v>8.3635574661819811E-2</v>
      </c>
      <c r="G40" s="31">
        <v>5.8528521498782515E-2</v>
      </c>
    </row>
    <row r="41" spans="2:7" x14ac:dyDescent="0.2">
      <c r="B41" s="41">
        <v>41640</v>
      </c>
      <c r="C41" s="33">
        <v>0.16130469476606835</v>
      </c>
      <c r="D41" s="33">
        <v>2.6013507333760844E-2</v>
      </c>
      <c r="E41" s="33">
        <v>0.11612450113012107</v>
      </c>
      <c r="F41" s="33">
        <v>8.5972358898982026E-2</v>
      </c>
      <c r="G41" s="33">
        <v>7.2264685205897683E-2</v>
      </c>
    </row>
    <row r="42" spans="2:7" x14ac:dyDescent="0.2">
      <c r="B42" s="43">
        <v>41671</v>
      </c>
      <c r="C42" s="31">
        <v>0.16381986270611226</v>
      </c>
      <c r="D42" s="31">
        <v>3.1775293695188722E-2</v>
      </c>
      <c r="E42" s="31">
        <v>0.12562085352704888</v>
      </c>
      <c r="F42" s="31">
        <v>9.2360624856160367E-2</v>
      </c>
      <c r="G42" s="31">
        <v>7.1457044322555507E-2</v>
      </c>
    </row>
    <row r="43" spans="2:7" x14ac:dyDescent="0.2">
      <c r="B43" s="41">
        <v>41699</v>
      </c>
      <c r="C43" s="33">
        <v>0.1695656841906541</v>
      </c>
      <c r="D43" s="33">
        <v>3.5427752408316637E-2</v>
      </c>
      <c r="E43" s="33">
        <v>0.13416930674138117</v>
      </c>
      <c r="F43" s="33">
        <v>8.3369145845612502E-2</v>
      </c>
      <c r="G43" s="33">
        <v>6.7736479559813656E-2</v>
      </c>
    </row>
    <row r="44" spans="2:7" x14ac:dyDescent="0.2">
      <c r="B44" s="43">
        <v>41730</v>
      </c>
      <c r="C44" s="31">
        <v>0.17069230375127331</v>
      </c>
      <c r="D44" s="31">
        <v>3.5703061018949711E-2</v>
      </c>
      <c r="E44" s="31">
        <v>0.14143344469913477</v>
      </c>
      <c r="F44" s="31">
        <v>8.3592718087723394E-2</v>
      </c>
      <c r="G44" s="31">
        <v>6.9113463041621692E-2</v>
      </c>
    </row>
    <row r="45" spans="2:7" x14ac:dyDescent="0.2">
      <c r="B45" s="41">
        <v>41760</v>
      </c>
      <c r="C45" s="33">
        <v>0.18284233522025661</v>
      </c>
      <c r="D45" s="33">
        <v>3.6904063202769066E-2</v>
      </c>
      <c r="E45" s="33">
        <v>0.14692292560461229</v>
      </c>
      <c r="F45" s="33">
        <v>8.9042321316194384E-2</v>
      </c>
      <c r="G45" s="33">
        <v>7.2774993769582963E-2</v>
      </c>
    </row>
    <row r="46" spans="2:7" x14ac:dyDescent="0.2">
      <c r="B46" s="43">
        <v>41791</v>
      </c>
      <c r="C46" s="31">
        <v>0.18700508399745353</v>
      </c>
      <c r="D46" s="31">
        <v>3.6744351991013335E-2</v>
      </c>
      <c r="E46" s="31">
        <v>0.15177238068515519</v>
      </c>
      <c r="F46" s="31">
        <v>9.1975077013647377E-2</v>
      </c>
      <c r="G46" s="31">
        <v>7.585135485421568E-2</v>
      </c>
    </row>
    <row r="47" spans="2:7" x14ac:dyDescent="0.2">
      <c r="B47" s="41">
        <v>41821</v>
      </c>
      <c r="C47" s="33">
        <v>0.19181292429014829</v>
      </c>
      <c r="D47" s="33">
        <v>3.241814201083848E-2</v>
      </c>
      <c r="E47" s="33">
        <v>0.15498914083457671</v>
      </c>
      <c r="F47" s="33">
        <v>9.5853528359895579E-2</v>
      </c>
      <c r="G47" s="33">
        <v>6.5296279147578629E-2</v>
      </c>
    </row>
    <row r="48" spans="2:7" x14ac:dyDescent="0.2">
      <c r="B48" s="43">
        <v>41852</v>
      </c>
      <c r="C48" s="31">
        <v>0.19438568221431418</v>
      </c>
      <c r="D48" s="31">
        <v>3.0131709500222259E-2</v>
      </c>
      <c r="E48" s="31">
        <v>0.15525168796966882</v>
      </c>
      <c r="F48" s="31">
        <v>9.5587932782043694E-2</v>
      </c>
      <c r="G48" s="31">
        <v>6.1217163885888715E-2</v>
      </c>
    </row>
    <row r="49" spans="2:7" x14ac:dyDescent="0.2">
      <c r="B49" s="41">
        <v>41883</v>
      </c>
      <c r="C49" s="33">
        <v>0.18657683122736746</v>
      </c>
      <c r="D49" s="33">
        <v>3.5296142477386772E-2</v>
      </c>
      <c r="E49" s="33">
        <v>0.15892859718890073</v>
      </c>
      <c r="F49" s="33">
        <v>9.1747552291467471E-2</v>
      </c>
      <c r="G49" s="33">
        <v>5.8363869410551494E-2</v>
      </c>
    </row>
    <row r="50" spans="2:7" x14ac:dyDescent="0.2">
      <c r="B50" s="43">
        <v>41913</v>
      </c>
      <c r="C50" s="31">
        <v>0.17858146116943097</v>
      </c>
      <c r="D50" s="31">
        <v>3.2990722256810656E-2</v>
      </c>
      <c r="E50" s="31">
        <v>0.16011965879982881</v>
      </c>
      <c r="F50" s="31">
        <v>8.9148077178662799E-2</v>
      </c>
      <c r="G50" s="31">
        <v>5.7895543984778364E-2</v>
      </c>
    </row>
    <row r="51" spans="2:7" x14ac:dyDescent="0.2">
      <c r="B51" s="41">
        <v>41944</v>
      </c>
      <c r="C51" s="33">
        <v>0.18138843244208802</v>
      </c>
      <c r="D51" s="33">
        <v>3.3204000610412177E-2</v>
      </c>
      <c r="E51" s="33">
        <v>0.16490611036364511</v>
      </c>
      <c r="F51" s="33">
        <v>8.358860953058378E-2</v>
      </c>
      <c r="G51" s="33">
        <v>5.7632039068784779E-2</v>
      </c>
    </row>
    <row r="52" spans="2:7" x14ac:dyDescent="0.2">
      <c r="B52" s="43">
        <v>41974</v>
      </c>
      <c r="C52" s="31">
        <v>0.16705917692340688</v>
      </c>
      <c r="D52" s="31">
        <v>3.1899453885412266E-2</v>
      </c>
      <c r="E52" s="31">
        <v>0.16522118282771792</v>
      </c>
      <c r="F52" s="31">
        <v>7.3477930123307722E-2</v>
      </c>
      <c r="G52" s="31">
        <v>5.5848769253938446E-2</v>
      </c>
    </row>
    <row r="53" spans="2:7" x14ac:dyDescent="0.2">
      <c r="B53" s="41">
        <v>42005</v>
      </c>
      <c r="C53" s="33">
        <v>0.1572897547067782</v>
      </c>
      <c r="D53" s="33">
        <v>3.1502805813793167E-2</v>
      </c>
      <c r="E53" s="33">
        <v>0.16344872106555419</v>
      </c>
      <c r="F53" s="33">
        <v>6.9625030855408054E-2</v>
      </c>
      <c r="G53" s="33">
        <v>4.5322030478949005E-2</v>
      </c>
    </row>
    <row r="54" spans="2:7" x14ac:dyDescent="0.2">
      <c r="B54" s="43">
        <v>42036</v>
      </c>
      <c r="C54" s="31">
        <v>0.15264273723825261</v>
      </c>
      <c r="D54" s="31">
        <v>2.892641801160023E-2</v>
      </c>
      <c r="E54" s="31">
        <v>0.16066548727306751</v>
      </c>
      <c r="F54" s="31">
        <v>6.5992945466248676E-2</v>
      </c>
      <c r="G54" s="31">
        <v>3.7187555909496739E-2</v>
      </c>
    </row>
    <row r="55" spans="2:7" x14ac:dyDescent="0.2">
      <c r="B55" s="41">
        <v>42064</v>
      </c>
      <c r="C55" s="33">
        <v>0.1453278153183668</v>
      </c>
      <c r="D55" s="33">
        <v>4.0175567209189467E-2</v>
      </c>
      <c r="E55" s="33">
        <v>0.16095423408812648</v>
      </c>
      <c r="F55" s="33">
        <v>7.2911054593704616E-2</v>
      </c>
      <c r="G55" s="33">
        <v>4.1204816425589152E-2</v>
      </c>
    </row>
    <row r="56" spans="2:7" x14ac:dyDescent="0.2">
      <c r="B56" s="43">
        <v>42095</v>
      </c>
      <c r="C56" s="31">
        <v>0.14330826288647858</v>
      </c>
      <c r="D56" s="31">
        <v>4.1006615722551709E-2</v>
      </c>
      <c r="E56" s="31">
        <v>0.1571241227686988</v>
      </c>
      <c r="F56" s="31">
        <v>6.691096833869481E-2</v>
      </c>
      <c r="G56" s="31">
        <v>4.2373532560215699E-2</v>
      </c>
    </row>
    <row r="57" spans="2:7" x14ac:dyDescent="0.2">
      <c r="B57" s="41">
        <v>42125</v>
      </c>
      <c r="C57" s="33">
        <v>0.13291358910426054</v>
      </c>
      <c r="D57" s="33">
        <v>3.9842898012592221E-2</v>
      </c>
      <c r="E57" s="33">
        <v>0.15617633035118961</v>
      </c>
      <c r="F57" s="33">
        <v>6.0066157344004889E-2</v>
      </c>
      <c r="G57" s="33">
        <v>4.5631722980361333E-2</v>
      </c>
    </row>
    <row r="58" spans="2:7" x14ac:dyDescent="0.2">
      <c r="B58" s="43">
        <v>42156</v>
      </c>
      <c r="C58" s="31">
        <v>0.1187390270240094</v>
      </c>
      <c r="D58" s="31">
        <v>4.5260965041375556E-2</v>
      </c>
      <c r="E58" s="31">
        <v>0.15663866843660679</v>
      </c>
      <c r="F58" s="31">
        <v>4.8608995569089819E-2</v>
      </c>
      <c r="G58" s="31">
        <v>5.7378016432492407E-2</v>
      </c>
    </row>
    <row r="59" spans="2:7" x14ac:dyDescent="0.2">
      <c r="B59" s="41">
        <v>42186</v>
      </c>
      <c r="C59" s="33">
        <v>0.10633681035454301</v>
      </c>
      <c r="D59" s="33">
        <v>4.7738482609401611E-2</v>
      </c>
      <c r="E59" s="33">
        <v>0.15002176810696177</v>
      </c>
      <c r="F59" s="33">
        <v>3.62846830122594E-2</v>
      </c>
      <c r="G59" s="33">
        <v>5.1697447065459423E-2</v>
      </c>
    </row>
    <row r="60" spans="2:7" x14ac:dyDescent="0.2">
      <c r="B60" s="43">
        <v>42217</v>
      </c>
      <c r="C60" s="31">
        <v>0.10422474437967288</v>
      </c>
      <c r="D60" s="31">
        <v>4.9378451460500461E-2</v>
      </c>
      <c r="E60" s="31">
        <v>0.15037465213718404</v>
      </c>
      <c r="F60" s="31">
        <v>3.4401581788494173E-2</v>
      </c>
      <c r="G60" s="31">
        <v>4.6014050805528894E-2</v>
      </c>
    </row>
    <row r="61" spans="2:7" x14ac:dyDescent="0.2">
      <c r="B61" s="41">
        <v>42248</v>
      </c>
      <c r="C61" s="33">
        <v>9.9717131359338573E-2</v>
      </c>
      <c r="D61" s="33">
        <v>5.0260578592848271E-2</v>
      </c>
      <c r="E61" s="33">
        <v>0.14813567832319552</v>
      </c>
      <c r="F61" s="33">
        <v>3.2939971831486003E-2</v>
      </c>
      <c r="G61" s="33">
        <v>4.0395109777781713E-2</v>
      </c>
    </row>
    <row r="62" spans="2:7" x14ac:dyDescent="0.2">
      <c r="B62" s="43">
        <v>42278</v>
      </c>
      <c r="C62" s="31">
        <v>0.10374119858297215</v>
      </c>
      <c r="D62" s="31">
        <v>4.9241430000046327E-2</v>
      </c>
      <c r="E62" s="31">
        <v>0.14958255206907278</v>
      </c>
      <c r="F62" s="31">
        <v>2.9325681951268834E-2</v>
      </c>
      <c r="G62" s="31">
        <v>3.1155949065678312E-2</v>
      </c>
    </row>
    <row r="63" spans="2:7" x14ac:dyDescent="0.2">
      <c r="B63" s="41">
        <v>42309</v>
      </c>
      <c r="C63" s="33">
        <v>2.0053401040357244E-2</v>
      </c>
      <c r="D63" s="33">
        <v>4.991324096947336E-2</v>
      </c>
      <c r="E63" s="33">
        <v>0.14836647083332211</v>
      </c>
      <c r="F63" s="33">
        <v>2.3074981982385667E-2</v>
      </c>
      <c r="G63" s="33">
        <v>2.4817031794446276E-2</v>
      </c>
    </row>
    <row r="64" spans="2:7" x14ac:dyDescent="0.2">
      <c r="B64" s="43">
        <v>42339</v>
      </c>
      <c r="C64" s="31">
        <v>-4.8428985845263117E-2</v>
      </c>
      <c r="D64" s="31">
        <v>5.3438106245355277E-2</v>
      </c>
      <c r="E64" s="31">
        <v>0.15308274362910423</v>
      </c>
      <c r="F64" s="31">
        <v>1.0375139359302121E-2</v>
      </c>
      <c r="G64" s="31">
        <v>3.6360368829237766E-2</v>
      </c>
    </row>
    <row r="65" spans="2:7" x14ac:dyDescent="0.2">
      <c r="B65" s="41">
        <v>42370</v>
      </c>
      <c r="C65" s="33">
        <v>-5.7014730991210572E-2</v>
      </c>
      <c r="D65" s="33">
        <v>5.520491110886061E-2</v>
      </c>
      <c r="E65" s="33">
        <v>0.15592674335635315</v>
      </c>
      <c r="F65" s="33">
        <v>1.0248498100627224E-2</v>
      </c>
      <c r="G65" s="33">
        <v>5.0904038808324836E-2</v>
      </c>
    </row>
    <row r="66" spans="2:7" x14ac:dyDescent="0.2">
      <c r="B66" s="43">
        <v>42401</v>
      </c>
      <c r="C66" s="31">
        <v>-6.2559174905049475E-2</v>
      </c>
      <c r="D66" s="31">
        <v>6.0780528641952047E-2</v>
      </c>
      <c r="E66" s="31">
        <v>0.15689678908299465</v>
      </c>
      <c r="F66" s="31">
        <v>1.8594284916928494E-3</v>
      </c>
      <c r="G66" s="31">
        <v>6.5364027602824892E-2</v>
      </c>
    </row>
    <row r="67" spans="2:7" x14ac:dyDescent="0.2">
      <c r="B67" s="41">
        <v>42430</v>
      </c>
      <c r="C67" s="33">
        <v>-6.6697316104907256E-2</v>
      </c>
      <c r="D67" s="33">
        <v>5.1440284073098086E-2</v>
      </c>
      <c r="E67" s="33">
        <v>0.16055833085126459</v>
      </c>
      <c r="F67" s="33">
        <v>1.5716802580534317E-3</v>
      </c>
      <c r="G67" s="33">
        <v>6.1472010243002639E-2</v>
      </c>
    </row>
    <row r="68" spans="2:7" x14ac:dyDescent="0.2">
      <c r="B68" s="43">
        <v>42461</v>
      </c>
      <c r="C68" s="31">
        <v>-7.5426652654177806E-2</v>
      </c>
      <c r="D68" s="31">
        <v>5.2530564870712393E-2</v>
      </c>
      <c r="E68" s="31">
        <v>0.16581471104442791</v>
      </c>
      <c r="F68" s="31">
        <v>-2.5713616344352763E-3</v>
      </c>
      <c r="G68" s="31">
        <v>6.7593501681643797E-2</v>
      </c>
    </row>
    <row r="69" spans="2:7" x14ac:dyDescent="0.2">
      <c r="B69" s="41">
        <v>42491</v>
      </c>
      <c r="C69" s="33">
        <v>-8.2395249544194638E-2</v>
      </c>
      <c r="D69" s="33">
        <v>4.68225489953078E-2</v>
      </c>
      <c r="E69" s="33">
        <v>0.16521599229676576</v>
      </c>
      <c r="F69" s="33">
        <v>-7.2325066659267856E-3</v>
      </c>
      <c r="G69" s="33">
        <v>5.1123706824783399E-2</v>
      </c>
    </row>
    <row r="70" spans="2:7" x14ac:dyDescent="0.2">
      <c r="B70" s="43">
        <v>42522</v>
      </c>
      <c r="C70" s="31">
        <v>-8.7772025473270898E-2</v>
      </c>
      <c r="D70" s="31">
        <v>4.1740954364888117E-2</v>
      </c>
      <c r="E70" s="31">
        <v>0.16764343047243413</v>
      </c>
      <c r="F70" s="31">
        <v>-5.8936538246939785E-3</v>
      </c>
      <c r="G70" s="31">
        <v>2.5292305559351913E-2</v>
      </c>
    </row>
    <row r="71" spans="2:7" x14ac:dyDescent="0.2">
      <c r="B71" s="41">
        <v>42552</v>
      </c>
      <c r="C71" s="33">
        <v>-8.8654049411465152E-2</v>
      </c>
      <c r="D71" s="33">
        <v>3.5651146816277235E-2</v>
      </c>
      <c r="E71" s="33">
        <v>0.17016154308858811</v>
      </c>
      <c r="F71" s="33">
        <v>4.9827335850194387E-3</v>
      </c>
      <c r="G71" s="33">
        <v>2.4111390395529453E-2</v>
      </c>
    </row>
    <row r="72" spans="2:7" x14ac:dyDescent="0.2">
      <c r="B72" s="43">
        <v>42583</v>
      </c>
      <c r="C72" s="31">
        <v>-9.576391133372375E-2</v>
      </c>
      <c r="D72" s="31">
        <v>3.7996445999643802E-2</v>
      </c>
      <c r="E72" s="31">
        <v>0.17172894068149258</v>
      </c>
      <c r="F72" s="31">
        <v>-3.5233065859558987E-3</v>
      </c>
      <c r="G72" s="31">
        <v>2.8503026071490245E-2</v>
      </c>
    </row>
    <row r="73" spans="2:7" x14ac:dyDescent="0.2">
      <c r="B73" s="41">
        <v>42614</v>
      </c>
      <c r="C73" s="33">
        <v>-9.6757100833110621E-2</v>
      </c>
      <c r="D73" s="33">
        <v>3.5195554076176805E-2</v>
      </c>
      <c r="E73" s="33">
        <v>0.17470828066349986</v>
      </c>
      <c r="F73" s="33">
        <v>-5.517350509683161E-3</v>
      </c>
      <c r="G73" s="33">
        <v>3.0813348447225719E-2</v>
      </c>
    </row>
    <row r="74" spans="2:7" x14ac:dyDescent="0.2">
      <c r="B74" s="43">
        <v>42644</v>
      </c>
      <c r="C74" s="31">
        <v>-0.10505791613372517</v>
      </c>
      <c r="D74" s="31">
        <v>3.1295471140679432E-2</v>
      </c>
      <c r="E74" s="31">
        <v>0.17488699471241653</v>
      </c>
      <c r="F74" s="31">
        <v>-1.162644223047804E-2</v>
      </c>
      <c r="G74" s="31">
        <v>2.5612617059681098E-2</v>
      </c>
    </row>
    <row r="75" spans="2:7" x14ac:dyDescent="0.2">
      <c r="B75" s="41">
        <v>42675</v>
      </c>
      <c r="C75" s="33">
        <v>-4.8114193455125354E-2</v>
      </c>
      <c r="D75" s="33">
        <v>3.2760662871161417E-2</v>
      </c>
      <c r="E75" s="33">
        <v>0.17405944638486681</v>
      </c>
      <c r="F75" s="33">
        <v>-4.8920715917110114E-3</v>
      </c>
      <c r="G75" s="33">
        <v>1.7040962111902758E-2</v>
      </c>
    </row>
    <row r="76" spans="2:7" x14ac:dyDescent="0.2">
      <c r="B76" s="43">
        <v>42705</v>
      </c>
      <c r="C76" s="31">
        <v>1.4563662903981811E-2</v>
      </c>
      <c r="D76" s="31">
        <v>3.1173900757708317E-2</v>
      </c>
      <c r="E76" s="31">
        <v>0.17716835878195614</v>
      </c>
      <c r="F76" s="31">
        <v>1.2063125581939893E-2</v>
      </c>
      <c r="G76" s="31">
        <v>1.0368908207149863E-2</v>
      </c>
    </row>
    <row r="77" spans="2:7" x14ac:dyDescent="0.2">
      <c r="B77" s="41">
        <v>42736</v>
      </c>
      <c r="C77" s="33">
        <v>1.8592414003922197E-2</v>
      </c>
      <c r="D77" s="33">
        <v>3.2522104342470826E-2</v>
      </c>
      <c r="E77" s="33">
        <v>0.17724351525063353</v>
      </c>
      <c r="F77" s="33">
        <v>1.0165074988547129E-2</v>
      </c>
      <c r="G77" s="33">
        <v>1.1405198005892903E-2</v>
      </c>
    </row>
    <row r="78" spans="2:7" x14ac:dyDescent="0.2">
      <c r="B78" s="43">
        <v>42767</v>
      </c>
      <c r="C78" s="31">
        <v>1.1772933721697632E-2</v>
      </c>
      <c r="D78" s="31">
        <v>3.4142160626568607E-2</v>
      </c>
      <c r="E78" s="31">
        <v>0.17922432382173525</v>
      </c>
      <c r="F78" s="31">
        <v>1.3404785899156169E-2</v>
      </c>
      <c r="G78" s="31">
        <v>8.6634341098885681E-3</v>
      </c>
    </row>
    <row r="79" spans="2:7" x14ac:dyDescent="0.2">
      <c r="B79" s="41">
        <v>42795</v>
      </c>
      <c r="C79" s="33">
        <v>1.9229325242053896E-3</v>
      </c>
      <c r="D79" s="33">
        <v>4.2312793423641137E-2</v>
      </c>
      <c r="E79" s="33">
        <v>0.17732964825183029</v>
      </c>
      <c r="F79" s="33">
        <v>1.0929460922030509E-2</v>
      </c>
      <c r="G79" s="33">
        <v>9.248267808087629E-3</v>
      </c>
    </row>
    <row r="80" spans="2:7" x14ac:dyDescent="0.2">
      <c r="B80" s="43">
        <v>42826</v>
      </c>
      <c r="C80" s="31">
        <v>3.5658261020528048E-3</v>
      </c>
      <c r="D80" s="31">
        <v>4.0598818786510282E-2</v>
      </c>
      <c r="E80" s="31">
        <v>0.17289021547549277</v>
      </c>
      <c r="F80" s="31">
        <v>1.5259201468361017E-2</v>
      </c>
      <c r="G80" s="31">
        <v>-4.6942253437401993E-3</v>
      </c>
    </row>
    <row r="81" spans="2:7" x14ac:dyDescent="0.2">
      <c r="B81" s="41">
        <v>42856</v>
      </c>
      <c r="C81" s="33">
        <v>-2.3532992112299533E-3</v>
      </c>
      <c r="D81" s="33">
        <v>4.6205199256883045E-2</v>
      </c>
      <c r="E81" s="33">
        <v>0.17552869278440086</v>
      </c>
      <c r="F81" s="33">
        <v>1.7092577199286696E-2</v>
      </c>
      <c r="G81" s="33">
        <v>9.6033112158622203E-4</v>
      </c>
    </row>
    <row r="82" spans="2:7" x14ac:dyDescent="0.2">
      <c r="B82" s="43">
        <v>42887</v>
      </c>
      <c r="C82" s="31">
        <v>-3.1923353210584482E-3</v>
      </c>
      <c r="D82" s="31">
        <v>4.8643023920129203E-2</v>
      </c>
      <c r="E82" s="31">
        <v>0.17472730531764658</v>
      </c>
      <c r="F82" s="31">
        <v>1.0794745764190816E-2</v>
      </c>
      <c r="G82" s="31">
        <v>1.0346435313737246E-2</v>
      </c>
    </row>
    <row r="83" spans="2:7" x14ac:dyDescent="0.2">
      <c r="B83" s="41">
        <v>42917</v>
      </c>
      <c r="C83" s="33">
        <v>-7.5988772538212457E-3</v>
      </c>
      <c r="D83" s="33">
        <v>5.113831871995278E-2</v>
      </c>
      <c r="E83" s="33">
        <v>0.17816163388269657</v>
      </c>
      <c r="F83" s="33">
        <v>4.6407059447606258E-3</v>
      </c>
      <c r="G83" s="33">
        <v>1.481462731991301E-2</v>
      </c>
    </row>
    <row r="84" spans="2:7" x14ac:dyDescent="0.2">
      <c r="B84" s="43">
        <v>42948</v>
      </c>
      <c r="C84" s="31">
        <v>-6.5989816544348434E-3</v>
      </c>
      <c r="D84" s="31">
        <v>5.0503434116069723E-2</v>
      </c>
      <c r="E84" s="31">
        <v>0.17311573295515581</v>
      </c>
      <c r="F84" s="31">
        <v>8.8107532152918999E-3</v>
      </c>
      <c r="G84" s="31">
        <v>1.3761419582581702E-2</v>
      </c>
    </row>
    <row r="85" spans="2:7" x14ac:dyDescent="0.2">
      <c r="B85" s="41">
        <v>42979</v>
      </c>
      <c r="C85" s="33">
        <v>-5.1621252793446759E-3</v>
      </c>
      <c r="D85" s="33">
        <v>4.8450397052337113E-2</v>
      </c>
      <c r="E85" s="33">
        <v>0.17009676131667928</v>
      </c>
      <c r="F85" s="33">
        <v>1.1500412322919651E-2</v>
      </c>
      <c r="G85" s="33">
        <v>1.4880073778336111E-2</v>
      </c>
    </row>
    <row r="86" spans="2:7" x14ac:dyDescent="0.2">
      <c r="B86" s="43">
        <v>43009</v>
      </c>
      <c r="C86" s="31">
        <v>-2.0194389458947359E-3</v>
      </c>
      <c r="D86" s="31">
        <v>5.0480505691401278E-2</v>
      </c>
      <c r="E86" s="31">
        <v>0.16669990057064377</v>
      </c>
      <c r="F86" s="31">
        <v>2.2107807635918464E-2</v>
      </c>
      <c r="G86" s="31">
        <v>1.844561991047744E-2</v>
      </c>
    </row>
    <row r="87" spans="2:7" x14ac:dyDescent="0.2">
      <c r="B87" s="41">
        <v>43040</v>
      </c>
      <c r="C87" s="33">
        <v>2.8302149055483561E-3</v>
      </c>
      <c r="D87" s="33">
        <v>4.5998228822547782E-2</v>
      </c>
      <c r="E87" s="33">
        <v>0.16675994415686213</v>
      </c>
      <c r="F87" s="33">
        <v>1.520947643006898E-2</v>
      </c>
      <c r="G87" s="33">
        <v>2.0201143679021039E-2</v>
      </c>
    </row>
    <row r="88" spans="2:7" x14ac:dyDescent="0.2">
      <c r="B88" s="43">
        <v>43070</v>
      </c>
      <c r="C88" s="31">
        <v>6.4277299695314483E-3</v>
      </c>
      <c r="D88" s="31">
        <v>4.511860426222758E-2</v>
      </c>
      <c r="E88" s="31">
        <v>0.16315965234387964</v>
      </c>
      <c r="F88" s="31">
        <v>1.6408810156496978E-2</v>
      </c>
      <c r="G88" s="31">
        <v>2.1967966653859472E-2</v>
      </c>
    </row>
    <row r="89" spans="2:7" x14ac:dyDescent="0.2">
      <c r="B89" s="41">
        <v>43101</v>
      </c>
      <c r="C89" s="33">
        <v>1.6611809498772834E-2</v>
      </c>
      <c r="D89" s="33">
        <v>3.4666940962937209E-2</v>
      </c>
      <c r="E89" s="33">
        <v>0.16755264969244621</v>
      </c>
      <c r="F89" s="33">
        <v>-6.352392298925813E-3</v>
      </c>
      <c r="G89" s="33">
        <v>2.2039185147342266E-2</v>
      </c>
    </row>
    <row r="90" spans="2:7" x14ac:dyDescent="0.2">
      <c r="B90" s="43">
        <v>43132</v>
      </c>
      <c r="C90" s="31">
        <v>2.8384885347496835E-2</v>
      </c>
      <c r="D90" s="31">
        <v>3.6003427283478828E-2</v>
      </c>
      <c r="E90" s="31">
        <v>0.16640005616077325</v>
      </c>
      <c r="F90" s="31">
        <v>-1.6304584938544808E-2</v>
      </c>
      <c r="G90" s="31">
        <v>2.2571092287732686E-2</v>
      </c>
    </row>
    <row r="91" spans="2:7" x14ac:dyDescent="0.2">
      <c r="B91" s="41">
        <v>43160</v>
      </c>
      <c r="C91" s="33">
        <v>3.4789622112892937E-2</v>
      </c>
      <c r="D91" s="33">
        <v>2.3627838479854502E-2</v>
      </c>
      <c r="E91" s="33">
        <v>0.1668981984478084</v>
      </c>
      <c r="F91" s="33">
        <v>-3.1892767364255836E-2</v>
      </c>
      <c r="G91" s="33">
        <v>2.1851562977960759E-2</v>
      </c>
    </row>
    <row r="92" spans="2:7" x14ac:dyDescent="0.2">
      <c r="B92" s="43">
        <v>43191</v>
      </c>
      <c r="C92" s="31">
        <v>2.9985826334266275E-2</v>
      </c>
      <c r="D92" s="31">
        <v>2.5827986080289467E-2</v>
      </c>
      <c r="E92" s="31">
        <v>0.16402419891873254</v>
      </c>
      <c r="F92" s="31">
        <v>-3.7274073482753134E-2</v>
      </c>
      <c r="G92" s="31">
        <v>2.1208254747660638E-2</v>
      </c>
    </row>
    <row r="93" spans="2:7" x14ac:dyDescent="0.2">
      <c r="B93" s="41">
        <v>43221</v>
      </c>
      <c r="C93" s="33">
        <v>3.7099662933469002E-2</v>
      </c>
      <c r="D93" s="33">
        <v>2.4044168579001379E-2</v>
      </c>
      <c r="E93" s="33">
        <v>0.15969372349517785</v>
      </c>
      <c r="F93" s="33">
        <v>-3.5434582896492595E-2</v>
      </c>
      <c r="G93" s="33">
        <v>1.9737182531759156E-2</v>
      </c>
    </row>
    <row r="94" spans="2:7" x14ac:dyDescent="0.2">
      <c r="B94" s="43">
        <v>43252</v>
      </c>
      <c r="C94" s="31">
        <v>3.4796644439178959E-2</v>
      </c>
      <c r="D94" s="31">
        <v>1.8447127882275538E-2</v>
      </c>
      <c r="E94" s="31">
        <v>0.15318383456899332</v>
      </c>
      <c r="F94" s="31">
        <v>-2.9569493255403256E-2</v>
      </c>
      <c r="G94" s="31">
        <v>1.7275758706491562E-2</v>
      </c>
    </row>
    <row r="95" spans="2:7" x14ac:dyDescent="0.2">
      <c r="B95" s="41"/>
    </row>
    <row r="96" spans="2:7" x14ac:dyDescent="0.2">
      <c r="B96" s="43"/>
    </row>
    <row r="97" spans="2:2" x14ac:dyDescent="0.2">
      <c r="B97" s="41"/>
    </row>
    <row r="98" spans="2:2" x14ac:dyDescent="0.2">
      <c r="B98" s="43"/>
    </row>
    <row r="99" spans="2:2" x14ac:dyDescent="0.2">
      <c r="B99" s="41"/>
    </row>
    <row r="100" spans="2:2" x14ac:dyDescent="0.2">
      <c r="B100" s="43"/>
    </row>
    <row r="101" spans="2:2" x14ac:dyDescent="0.2">
      <c r="B101" s="41"/>
    </row>
    <row r="102" spans="2:2" x14ac:dyDescent="0.2">
      <c r="B102" s="43"/>
    </row>
    <row r="103" spans="2:2" x14ac:dyDescent="0.2">
      <c r="B103" s="41"/>
    </row>
    <row r="104" spans="2:2" x14ac:dyDescent="0.2">
      <c r="B104" s="43"/>
    </row>
    <row r="105" spans="2:2" x14ac:dyDescent="0.2">
      <c r="B105" s="41"/>
    </row>
    <row r="106" spans="2:2" x14ac:dyDescent="0.2">
      <c r="B106" s="43"/>
    </row>
    <row r="107" spans="2:2" x14ac:dyDescent="0.2">
      <c r="B107" s="41"/>
    </row>
    <row r="108" spans="2:2" x14ac:dyDescent="0.2">
      <c r="B108" s="43"/>
    </row>
    <row r="109" spans="2:2" x14ac:dyDescent="0.2">
      <c r="B109" s="41"/>
    </row>
    <row r="110" spans="2:2" x14ac:dyDescent="0.2">
      <c r="B110" s="43"/>
    </row>
    <row r="111" spans="2:2" x14ac:dyDescent="0.2">
      <c r="B111" s="41"/>
    </row>
    <row r="112" spans="2:2" x14ac:dyDescent="0.2">
      <c r="B112" s="43"/>
    </row>
    <row r="113" spans="2:2" x14ac:dyDescent="0.2">
      <c r="B113" s="41"/>
    </row>
    <row r="114" spans="2:2" x14ac:dyDescent="0.2">
      <c r="B114" s="43"/>
    </row>
    <row r="115" spans="2:2" x14ac:dyDescent="0.2">
      <c r="B115" s="41"/>
    </row>
    <row r="116" spans="2:2" x14ac:dyDescent="0.2">
      <c r="B116" s="43"/>
    </row>
    <row r="117" spans="2:2" x14ac:dyDescent="0.2">
      <c r="B117" s="41"/>
    </row>
    <row r="118" spans="2:2" x14ac:dyDescent="0.2">
      <c r="B118" s="43"/>
    </row>
    <row r="119" spans="2:2" x14ac:dyDescent="0.2">
      <c r="B119" s="41"/>
    </row>
    <row r="120" spans="2:2" x14ac:dyDescent="0.2">
      <c r="B120" s="43"/>
    </row>
    <row r="121" spans="2:2" x14ac:dyDescent="0.2">
      <c r="B121" s="41"/>
    </row>
    <row r="122" spans="2:2" x14ac:dyDescent="0.2">
      <c r="B122" s="43"/>
    </row>
    <row r="123" spans="2:2" x14ac:dyDescent="0.2">
      <c r="B123" s="41"/>
    </row>
    <row r="124" spans="2:2" x14ac:dyDescent="0.2">
      <c r="B124" s="43"/>
    </row>
    <row r="125" spans="2:2" x14ac:dyDescent="0.2">
      <c r="B125" s="41"/>
    </row>
    <row r="126" spans="2:2" x14ac:dyDescent="0.2">
      <c r="B126" s="43"/>
    </row>
    <row r="127" spans="2:2" x14ac:dyDescent="0.2">
      <c r="B127" s="41"/>
    </row>
    <row r="128" spans="2:2" x14ac:dyDescent="0.2">
      <c r="B128" s="43"/>
    </row>
    <row r="129" spans="2:2" x14ac:dyDescent="0.2">
      <c r="B129" s="41"/>
    </row>
    <row r="130" spans="2:2" x14ac:dyDescent="0.2">
      <c r="B130" s="43"/>
    </row>
    <row r="131" spans="2:2" x14ac:dyDescent="0.2">
      <c r="B131" s="41"/>
    </row>
    <row r="132" spans="2:2" x14ac:dyDescent="0.2">
      <c r="B132" s="43"/>
    </row>
    <row r="133" spans="2:2" x14ac:dyDescent="0.2">
      <c r="B133" s="41"/>
    </row>
    <row r="134" spans="2:2" x14ac:dyDescent="0.2">
      <c r="B134" s="43"/>
    </row>
    <row r="135" spans="2:2" x14ac:dyDescent="0.2">
      <c r="B135" s="41"/>
    </row>
    <row r="136" spans="2:2" x14ac:dyDescent="0.2">
      <c r="B136" s="43"/>
    </row>
    <row r="137" spans="2:2" x14ac:dyDescent="0.2">
      <c r="B137" s="41"/>
    </row>
    <row r="138" spans="2:2" x14ac:dyDescent="0.2">
      <c r="B138" s="43"/>
    </row>
    <row r="139" spans="2:2" x14ac:dyDescent="0.2">
      <c r="B139" s="41"/>
    </row>
    <row r="140" spans="2:2" x14ac:dyDescent="0.2">
      <c r="B140" s="43"/>
    </row>
    <row r="141" spans="2:2" x14ac:dyDescent="0.2">
      <c r="B141" s="41"/>
    </row>
    <row r="142" spans="2:2" x14ac:dyDescent="0.2">
      <c r="B142" s="4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66CBA-6FC9-4A29-A119-AFF8CCC1C776}">
  <sheetPr codeName="Arkusz16"/>
  <dimension ref="B2:AA88"/>
  <sheetViews>
    <sheetView zoomScaleNormal="100" workbookViewId="0">
      <selection sqref="A1:XFD1"/>
    </sheetView>
  </sheetViews>
  <sheetFormatPr defaultRowHeight="14.25" x14ac:dyDescent="0.2"/>
  <cols>
    <col min="1" max="1" width="9.140625" style="46"/>
    <col min="2" max="3" width="15.42578125" style="46" customWidth="1"/>
    <col min="4" max="5" width="16.7109375" style="46" customWidth="1"/>
    <col min="6" max="6" width="17.42578125" style="46" customWidth="1"/>
    <col min="7" max="19" width="10.7109375" style="46" customWidth="1"/>
    <col min="20" max="16384" width="9.140625" style="46"/>
  </cols>
  <sheetData>
    <row r="2" spans="2:6" x14ac:dyDescent="0.2">
      <c r="B2" s="45" t="s">
        <v>172</v>
      </c>
    </row>
    <row r="3" spans="2:6" x14ac:dyDescent="0.2">
      <c r="B3" s="45" t="s">
        <v>173</v>
      </c>
    </row>
    <row r="6" spans="2:6" ht="89.25" x14ac:dyDescent="0.2">
      <c r="D6" s="47" t="s">
        <v>174</v>
      </c>
      <c r="E6" s="47" t="s">
        <v>175</v>
      </c>
    </row>
    <row r="7" spans="2:6" ht="93" customHeight="1" x14ac:dyDescent="0.2">
      <c r="B7" s="48"/>
      <c r="C7" s="48"/>
      <c r="D7" s="47" t="s">
        <v>176</v>
      </c>
      <c r="E7" s="47" t="s">
        <v>177</v>
      </c>
      <c r="F7" s="49"/>
    </row>
    <row r="8" spans="2:6" ht="15" customHeight="1" x14ac:dyDescent="0.2">
      <c r="B8" s="50" t="s">
        <v>178</v>
      </c>
      <c r="C8" s="50" t="s">
        <v>179</v>
      </c>
      <c r="D8" s="51" t="s">
        <v>180</v>
      </c>
      <c r="E8" s="52">
        <v>24.018494003279919</v>
      </c>
      <c r="F8" s="53"/>
    </row>
    <row r="9" spans="2:6" ht="15" customHeight="1" x14ac:dyDescent="0.2">
      <c r="B9" s="54" t="s">
        <v>181</v>
      </c>
      <c r="C9" s="50" t="s">
        <v>182</v>
      </c>
      <c r="D9" s="55" t="s">
        <v>180</v>
      </c>
      <c r="E9" s="56">
        <v>18.569907866240872</v>
      </c>
      <c r="F9" s="53"/>
    </row>
    <row r="10" spans="2:6" ht="15" customHeight="1" x14ac:dyDescent="0.2">
      <c r="B10" s="50" t="s">
        <v>183</v>
      </c>
      <c r="C10" s="50" t="s">
        <v>184</v>
      </c>
      <c r="D10" s="51">
        <v>25.5</v>
      </c>
      <c r="E10" s="52">
        <v>18.442779118506287</v>
      </c>
      <c r="F10" s="53"/>
    </row>
    <row r="11" spans="2:6" x14ac:dyDescent="0.2">
      <c r="B11" s="50" t="s">
        <v>185</v>
      </c>
      <c r="C11" s="50" t="s">
        <v>186</v>
      </c>
      <c r="D11" s="55">
        <v>32.9</v>
      </c>
      <c r="E11" s="56">
        <v>17.191708052281768</v>
      </c>
      <c r="F11" s="53"/>
    </row>
    <row r="12" spans="2:6" x14ac:dyDescent="0.2">
      <c r="B12" s="50" t="s">
        <v>187</v>
      </c>
      <c r="C12" s="50" t="s">
        <v>188</v>
      </c>
      <c r="D12" s="51">
        <v>34.799999999999997</v>
      </c>
      <c r="E12" s="52">
        <v>13.22803045894217</v>
      </c>
      <c r="F12" s="53"/>
    </row>
    <row r="13" spans="2:6" x14ac:dyDescent="0.2">
      <c r="B13" s="50" t="s">
        <v>189</v>
      </c>
      <c r="C13" s="50" t="s">
        <v>190</v>
      </c>
      <c r="D13" s="55">
        <v>25.3</v>
      </c>
      <c r="E13" s="56">
        <v>12.186074118039841</v>
      </c>
    </row>
    <row r="14" spans="2:6" x14ac:dyDescent="0.2">
      <c r="B14" s="50" t="s">
        <v>191</v>
      </c>
      <c r="C14" s="50" t="s">
        <v>192</v>
      </c>
      <c r="D14" s="51">
        <v>17.100000000000001</v>
      </c>
      <c r="E14" s="52">
        <v>12.136604782208749</v>
      </c>
      <c r="F14" s="53"/>
    </row>
    <row r="15" spans="2:6" x14ac:dyDescent="0.2">
      <c r="B15" s="50" t="s">
        <v>193</v>
      </c>
      <c r="C15" s="50" t="s">
        <v>194</v>
      </c>
      <c r="D15" s="55">
        <v>41.4</v>
      </c>
      <c r="E15" s="56">
        <v>9.1256443388492912</v>
      </c>
      <c r="F15" s="53"/>
    </row>
    <row r="16" spans="2:6" x14ac:dyDescent="0.2">
      <c r="B16" s="50" t="s">
        <v>195</v>
      </c>
      <c r="C16" s="50" t="s">
        <v>196</v>
      </c>
      <c r="D16" s="51" t="s">
        <v>180</v>
      </c>
      <c r="E16" s="52">
        <v>8.881591768328331</v>
      </c>
    </row>
    <row r="17" spans="2:7" x14ac:dyDescent="0.2">
      <c r="B17" s="50" t="s">
        <v>197</v>
      </c>
      <c r="C17" s="50" t="s">
        <v>198</v>
      </c>
      <c r="D17" s="55">
        <v>22.6</v>
      </c>
      <c r="E17" s="56">
        <v>7.7095950537044464</v>
      </c>
    </row>
    <row r="18" spans="2:7" ht="15" customHeight="1" x14ac:dyDescent="0.2">
      <c r="B18" s="50" t="s">
        <v>199</v>
      </c>
      <c r="C18" s="50" t="s">
        <v>200</v>
      </c>
      <c r="D18" s="51" t="s">
        <v>180</v>
      </c>
      <c r="E18" s="52">
        <v>7.412348778205434</v>
      </c>
      <c r="F18" s="53"/>
    </row>
    <row r="19" spans="2:7" x14ac:dyDescent="0.2">
      <c r="B19" s="50" t="s">
        <v>201</v>
      </c>
      <c r="C19" s="50" t="s">
        <v>202</v>
      </c>
      <c r="D19" s="55">
        <v>13.9</v>
      </c>
      <c r="E19" s="56">
        <v>7.3930290352942576</v>
      </c>
      <c r="F19" s="53"/>
    </row>
    <row r="20" spans="2:7" x14ac:dyDescent="0.2">
      <c r="B20" s="50" t="s">
        <v>203</v>
      </c>
      <c r="C20" s="50" t="s">
        <v>204</v>
      </c>
      <c r="D20" s="51">
        <v>43.9</v>
      </c>
      <c r="E20" s="52">
        <v>7.3191740357743065</v>
      </c>
    </row>
    <row r="21" spans="2:7" x14ac:dyDescent="0.2">
      <c r="B21" s="50" t="s">
        <v>205</v>
      </c>
      <c r="C21" s="50" t="s">
        <v>206</v>
      </c>
      <c r="D21" s="55">
        <v>33.6</v>
      </c>
      <c r="E21" s="56">
        <v>7.2542940725990395</v>
      </c>
      <c r="F21" s="53"/>
    </row>
    <row r="22" spans="2:7" ht="15" customHeight="1" x14ac:dyDescent="0.2">
      <c r="B22" s="50" t="s">
        <v>207</v>
      </c>
      <c r="C22" s="50" t="s">
        <v>208</v>
      </c>
      <c r="D22" s="51">
        <v>32.799999999999997</v>
      </c>
      <c r="E22" s="52">
        <v>7.2379360212615707</v>
      </c>
      <c r="F22" s="53"/>
    </row>
    <row r="23" spans="2:7" x14ac:dyDescent="0.2">
      <c r="B23" s="50" t="s">
        <v>209</v>
      </c>
      <c r="C23" s="50" t="s">
        <v>210</v>
      </c>
      <c r="D23" s="55">
        <v>27.4</v>
      </c>
      <c r="E23" s="56">
        <v>7.1105558689535098</v>
      </c>
      <c r="F23" s="53"/>
    </row>
    <row r="24" spans="2:7" x14ac:dyDescent="0.2">
      <c r="B24" s="50" t="s">
        <v>211</v>
      </c>
      <c r="C24" s="50" t="s">
        <v>212</v>
      </c>
      <c r="D24" s="51">
        <v>28.2</v>
      </c>
      <c r="E24" s="52">
        <v>6.6995791879607181</v>
      </c>
      <c r="F24" s="53"/>
    </row>
    <row r="25" spans="2:7" x14ac:dyDescent="0.2">
      <c r="B25" s="50" t="s">
        <v>213</v>
      </c>
      <c r="C25" s="50" t="s">
        <v>214</v>
      </c>
      <c r="D25" s="55">
        <v>37</v>
      </c>
      <c r="E25" s="56">
        <v>6.2432636344039665</v>
      </c>
      <c r="F25" s="53"/>
    </row>
    <row r="26" spans="2:7" x14ac:dyDescent="0.2">
      <c r="B26" s="50" t="s">
        <v>215</v>
      </c>
      <c r="C26" s="50" t="s">
        <v>216</v>
      </c>
      <c r="D26" s="51" t="s">
        <v>180</v>
      </c>
      <c r="E26" s="52">
        <v>5.5903494413209032</v>
      </c>
    </row>
    <row r="27" spans="2:7" ht="16.5" customHeight="1" x14ac:dyDescent="0.3">
      <c r="B27" s="50" t="s">
        <v>217</v>
      </c>
      <c r="C27" s="50" t="s">
        <v>218</v>
      </c>
      <c r="D27" s="55">
        <v>20.6</v>
      </c>
      <c r="E27" s="56">
        <v>5.5791354183527275</v>
      </c>
      <c r="G27" s="57"/>
    </row>
    <row r="28" spans="2:7" x14ac:dyDescent="0.2">
      <c r="B28" s="50" t="s">
        <v>219</v>
      </c>
      <c r="C28" s="50" t="s">
        <v>219</v>
      </c>
      <c r="D28" s="51">
        <v>25.1</v>
      </c>
      <c r="E28" s="52">
        <v>4.9996823581729242</v>
      </c>
      <c r="F28" s="53"/>
    </row>
    <row r="29" spans="2:7" x14ac:dyDescent="0.2">
      <c r="B29" s="50" t="s">
        <v>220</v>
      </c>
      <c r="C29" s="50" t="s">
        <v>221</v>
      </c>
      <c r="D29" s="55">
        <v>23</v>
      </c>
      <c r="E29" s="56">
        <v>4.3542116630669545</v>
      </c>
      <c r="F29" s="53"/>
    </row>
    <row r="30" spans="2:7" x14ac:dyDescent="0.2">
      <c r="B30" s="50" t="s">
        <v>222</v>
      </c>
      <c r="C30" s="50" t="s">
        <v>223</v>
      </c>
      <c r="D30" s="51" t="s">
        <v>180</v>
      </c>
      <c r="E30" s="52">
        <v>3.6325019061104453</v>
      </c>
      <c r="F30" s="53"/>
    </row>
    <row r="31" spans="2:7" x14ac:dyDescent="0.2">
      <c r="B31" s="50" t="s">
        <v>224</v>
      </c>
      <c r="C31" s="50" t="s">
        <v>225</v>
      </c>
      <c r="D31" s="55" t="s">
        <v>180</v>
      </c>
      <c r="E31" s="56">
        <v>3.5953948872343418</v>
      </c>
      <c r="F31" s="53"/>
    </row>
    <row r="32" spans="2:7" x14ac:dyDescent="0.2">
      <c r="B32" s="50" t="s">
        <v>226</v>
      </c>
      <c r="C32" s="50" t="s">
        <v>227</v>
      </c>
      <c r="D32" s="51">
        <v>25.2</v>
      </c>
      <c r="E32" s="52">
        <v>3.4116849046493694</v>
      </c>
      <c r="F32" s="53"/>
    </row>
    <row r="33" spans="2:6" x14ac:dyDescent="0.2">
      <c r="B33" s="50" t="s">
        <v>228</v>
      </c>
      <c r="C33" s="50" t="s">
        <v>229</v>
      </c>
      <c r="D33" s="55" t="s">
        <v>180</v>
      </c>
      <c r="E33" s="56">
        <v>3.3971443812307101</v>
      </c>
      <c r="F33" s="58"/>
    </row>
    <row r="34" spans="2:6" ht="15.75" customHeight="1" x14ac:dyDescent="0.2">
      <c r="B34" s="50" t="s">
        <v>230</v>
      </c>
      <c r="C34" s="50" t="s">
        <v>230</v>
      </c>
      <c r="D34" s="51">
        <v>26.7</v>
      </c>
      <c r="E34" s="52">
        <v>3.3451360417443161</v>
      </c>
    </row>
    <row r="35" spans="2:6" x14ac:dyDescent="0.2">
      <c r="B35" s="50" t="s">
        <v>231</v>
      </c>
      <c r="C35" s="50" t="s">
        <v>232</v>
      </c>
      <c r="D35" s="55">
        <v>33.9</v>
      </c>
      <c r="E35" s="56">
        <v>2.8051201541694701</v>
      </c>
      <c r="F35" s="53"/>
    </row>
    <row r="36" spans="2:6" x14ac:dyDescent="0.2">
      <c r="B36" s="50" t="s">
        <v>233</v>
      </c>
      <c r="C36" s="50" t="s">
        <v>234</v>
      </c>
      <c r="D36" s="51">
        <v>37.9</v>
      </c>
      <c r="E36" s="52">
        <v>1.9154445062456671</v>
      </c>
      <c r="F36" s="53"/>
    </row>
    <row r="37" spans="2:6" x14ac:dyDescent="0.2">
      <c r="B37" s="59"/>
    </row>
    <row r="38" spans="2:6" x14ac:dyDescent="0.2">
      <c r="B38" s="60"/>
      <c r="C38" s="61"/>
      <c r="D38" s="61"/>
    </row>
    <row r="39" spans="2:6" x14ac:dyDescent="0.2">
      <c r="B39" s="62"/>
      <c r="C39" s="61"/>
      <c r="D39" s="61"/>
    </row>
    <row r="40" spans="2:6" x14ac:dyDescent="0.2">
      <c r="B40" s="61"/>
      <c r="C40" s="61"/>
      <c r="D40" s="61"/>
    </row>
    <row r="41" spans="2:6" x14ac:dyDescent="0.2">
      <c r="B41" s="61"/>
      <c r="C41" s="61"/>
      <c r="D41" s="61"/>
    </row>
    <row r="42" spans="2:6" x14ac:dyDescent="0.2">
      <c r="B42" s="61"/>
      <c r="C42" s="61"/>
      <c r="D42" s="61"/>
    </row>
    <row r="43" spans="2:6" x14ac:dyDescent="0.2">
      <c r="B43" s="61"/>
      <c r="C43" s="61"/>
      <c r="D43" s="61"/>
    </row>
    <row r="44" spans="2:6" x14ac:dyDescent="0.2">
      <c r="B44" s="61"/>
      <c r="C44" s="61"/>
      <c r="D44" s="61"/>
    </row>
    <row r="45" spans="2:6" x14ac:dyDescent="0.2">
      <c r="B45" s="61"/>
      <c r="C45" s="61"/>
      <c r="D45" s="61"/>
    </row>
    <row r="46" spans="2:6" x14ac:dyDescent="0.2">
      <c r="B46" s="61"/>
      <c r="C46" s="61"/>
      <c r="D46" s="61"/>
    </row>
    <row r="47" spans="2:6" x14ac:dyDescent="0.2">
      <c r="B47" s="61"/>
      <c r="C47" s="61"/>
      <c r="D47" s="61"/>
    </row>
    <row r="48" spans="2:6" x14ac:dyDescent="0.2">
      <c r="B48" s="61"/>
      <c r="C48" s="61"/>
      <c r="D48" s="61"/>
    </row>
    <row r="49" spans="2:27" x14ac:dyDescent="0.2">
      <c r="B49" s="61"/>
      <c r="C49" s="61"/>
      <c r="D49" s="61"/>
    </row>
    <row r="50" spans="2:27" x14ac:dyDescent="0.2">
      <c r="B50" s="61"/>
      <c r="C50" s="61"/>
      <c r="D50" s="61"/>
    </row>
    <row r="51" spans="2:27" x14ac:dyDescent="0.2">
      <c r="B51" s="61"/>
      <c r="C51" s="61"/>
      <c r="D51" s="61"/>
    </row>
    <row r="52" spans="2:27" ht="16.5" x14ac:dyDescent="0.2">
      <c r="B52" s="61"/>
      <c r="C52" s="61"/>
      <c r="D52" s="61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</row>
    <row r="53" spans="2:27" x14ac:dyDescent="0.2">
      <c r="B53" s="61"/>
      <c r="C53" s="64"/>
      <c r="D53" s="64"/>
      <c r="E53" s="65"/>
      <c r="F53" s="65"/>
      <c r="G53" s="65"/>
      <c r="H53" s="65"/>
      <c r="I53" s="65"/>
      <c r="J53" s="65"/>
      <c r="K53" s="65"/>
    </row>
    <row r="54" spans="2:27" x14ac:dyDescent="0.2">
      <c r="B54" s="61"/>
      <c r="C54" s="64"/>
      <c r="D54" s="64"/>
      <c r="E54" s="65"/>
      <c r="F54" s="65"/>
      <c r="G54" s="65"/>
      <c r="H54" s="65"/>
      <c r="I54" s="65"/>
      <c r="J54" s="65"/>
      <c r="K54" s="65"/>
    </row>
    <row r="55" spans="2:27" ht="16.5" x14ac:dyDescent="0.2">
      <c r="B55" s="61"/>
      <c r="C55" s="64"/>
      <c r="D55" s="64"/>
      <c r="E55" s="49"/>
      <c r="F55" s="65"/>
      <c r="G55" s="65"/>
      <c r="H55" s="65"/>
      <c r="I55" s="65"/>
      <c r="J55" s="65"/>
      <c r="K55" s="65"/>
    </row>
    <row r="56" spans="2:27" ht="16.5" x14ac:dyDescent="0.2">
      <c r="B56" s="61"/>
      <c r="C56" s="64"/>
      <c r="D56" s="64"/>
      <c r="E56" s="66"/>
      <c r="F56" s="67"/>
      <c r="G56" s="65"/>
      <c r="H56" s="65"/>
      <c r="I56" s="65"/>
      <c r="J56" s="65"/>
      <c r="K56" s="65"/>
    </row>
    <row r="57" spans="2:27" ht="16.5" x14ac:dyDescent="0.2">
      <c r="B57" s="61"/>
      <c r="C57" s="64"/>
      <c r="D57" s="64"/>
      <c r="E57" s="66"/>
      <c r="F57" s="67"/>
      <c r="G57" s="65"/>
      <c r="H57" s="65"/>
      <c r="I57" s="65"/>
      <c r="J57" s="65"/>
      <c r="K57" s="65"/>
    </row>
    <row r="58" spans="2:27" ht="16.5" x14ac:dyDescent="0.2">
      <c r="B58" s="61"/>
      <c r="C58" s="64"/>
      <c r="D58" s="64"/>
      <c r="E58" s="66"/>
      <c r="F58" s="67"/>
      <c r="G58" s="65"/>
      <c r="H58" s="65"/>
      <c r="I58" s="65"/>
      <c r="J58" s="65"/>
      <c r="K58" s="65"/>
    </row>
    <row r="59" spans="2:27" ht="16.5" x14ac:dyDescent="0.2">
      <c r="B59" s="61"/>
      <c r="C59" s="64"/>
      <c r="D59" s="64"/>
      <c r="E59" s="66"/>
      <c r="F59" s="67"/>
      <c r="G59" s="65"/>
      <c r="H59" s="65"/>
      <c r="I59" s="65"/>
      <c r="J59" s="65"/>
      <c r="K59" s="65"/>
    </row>
    <row r="60" spans="2:27" ht="16.5" x14ac:dyDescent="0.2">
      <c r="B60" s="61"/>
      <c r="C60" s="64"/>
      <c r="D60" s="64"/>
      <c r="E60" s="66"/>
      <c r="F60" s="67"/>
      <c r="G60" s="65"/>
      <c r="H60" s="65"/>
      <c r="I60" s="65"/>
      <c r="J60" s="65"/>
      <c r="K60" s="65"/>
    </row>
    <row r="61" spans="2:27" ht="16.5" x14ac:dyDescent="0.2">
      <c r="B61" s="61"/>
      <c r="C61" s="64"/>
      <c r="D61" s="64"/>
      <c r="E61" s="66"/>
      <c r="F61" s="67"/>
      <c r="G61" s="65"/>
      <c r="H61" s="65"/>
      <c r="I61" s="65"/>
      <c r="J61" s="65"/>
      <c r="K61" s="65"/>
    </row>
    <row r="62" spans="2:27" ht="16.5" x14ac:dyDescent="0.2">
      <c r="B62" s="61"/>
      <c r="C62" s="64"/>
      <c r="D62" s="64"/>
      <c r="E62" s="66"/>
      <c r="F62" s="67"/>
      <c r="G62" s="65"/>
      <c r="H62" s="65"/>
      <c r="I62" s="65"/>
      <c r="J62" s="65"/>
      <c r="K62" s="65"/>
    </row>
    <row r="63" spans="2:27" ht="16.5" x14ac:dyDescent="0.2">
      <c r="B63" s="61"/>
      <c r="C63" s="64"/>
      <c r="D63" s="64"/>
      <c r="E63" s="66"/>
      <c r="F63" s="67"/>
      <c r="G63" s="65"/>
      <c r="H63" s="65"/>
      <c r="I63" s="65"/>
      <c r="J63" s="65"/>
      <c r="K63" s="65"/>
    </row>
    <row r="64" spans="2:27" ht="16.5" x14ac:dyDescent="0.2">
      <c r="B64" s="68"/>
      <c r="C64" s="64"/>
      <c r="D64" s="64"/>
      <c r="E64" s="66"/>
      <c r="F64" s="67"/>
      <c r="G64" s="65"/>
      <c r="H64" s="65"/>
      <c r="I64" s="65"/>
      <c r="J64" s="65"/>
      <c r="K64" s="65"/>
    </row>
    <row r="65" spans="2:11" ht="16.5" x14ac:dyDescent="0.2">
      <c r="B65" s="61"/>
      <c r="C65" s="64"/>
      <c r="D65" s="64"/>
      <c r="E65" s="66"/>
      <c r="F65" s="67"/>
      <c r="G65" s="65"/>
      <c r="H65" s="65"/>
      <c r="I65" s="65"/>
      <c r="J65" s="65"/>
      <c r="K65" s="65"/>
    </row>
    <row r="66" spans="2:11" ht="16.5" x14ac:dyDescent="0.2">
      <c r="B66" s="61"/>
      <c r="C66" s="64"/>
      <c r="D66" s="64"/>
      <c r="E66" s="66"/>
      <c r="F66" s="67"/>
      <c r="G66" s="65"/>
      <c r="H66" s="65"/>
      <c r="I66" s="65"/>
      <c r="J66" s="65"/>
      <c r="K66" s="65"/>
    </row>
    <row r="67" spans="2:11" ht="16.5" x14ac:dyDescent="0.2">
      <c r="C67" s="65"/>
      <c r="D67" s="65"/>
      <c r="E67" s="66"/>
      <c r="F67" s="67"/>
      <c r="G67" s="65"/>
      <c r="H67" s="65"/>
      <c r="I67" s="65"/>
      <c r="J67" s="65"/>
      <c r="K67" s="65"/>
    </row>
    <row r="68" spans="2:11" ht="16.5" x14ac:dyDescent="0.2">
      <c r="C68" s="65"/>
      <c r="D68" s="65"/>
      <c r="E68" s="66"/>
      <c r="F68" s="67"/>
      <c r="G68" s="65"/>
      <c r="H68" s="65"/>
      <c r="I68" s="65"/>
      <c r="J68" s="65"/>
      <c r="K68" s="65"/>
    </row>
    <row r="69" spans="2:11" ht="16.5" x14ac:dyDescent="0.2">
      <c r="C69" s="65"/>
      <c r="D69" s="65"/>
      <c r="E69" s="66"/>
      <c r="F69" s="67"/>
      <c r="G69" s="65"/>
      <c r="H69" s="65"/>
      <c r="I69" s="65"/>
      <c r="J69" s="65"/>
      <c r="K69" s="65"/>
    </row>
    <row r="70" spans="2:11" ht="16.5" x14ac:dyDescent="0.2">
      <c r="C70" s="65"/>
      <c r="D70" s="65"/>
      <c r="E70" s="66"/>
      <c r="F70" s="67"/>
      <c r="G70" s="65"/>
      <c r="H70" s="65"/>
      <c r="I70" s="65"/>
      <c r="J70" s="65"/>
      <c r="K70" s="65"/>
    </row>
    <row r="71" spans="2:11" ht="16.5" x14ac:dyDescent="0.2">
      <c r="C71" s="65"/>
      <c r="D71" s="65"/>
      <c r="E71" s="66"/>
      <c r="F71" s="67"/>
      <c r="G71" s="65"/>
      <c r="H71" s="65"/>
      <c r="I71" s="65"/>
      <c r="J71" s="65"/>
      <c r="K71" s="65"/>
    </row>
    <row r="72" spans="2:11" ht="16.5" x14ac:dyDescent="0.2">
      <c r="C72" s="65"/>
      <c r="D72" s="65"/>
      <c r="E72" s="66"/>
      <c r="F72" s="67"/>
      <c r="G72" s="65"/>
      <c r="H72" s="65"/>
      <c r="I72" s="65"/>
      <c r="J72" s="65"/>
      <c r="K72" s="65"/>
    </row>
    <row r="73" spans="2:11" ht="16.5" x14ac:dyDescent="0.2">
      <c r="C73" s="65"/>
      <c r="D73" s="65"/>
      <c r="E73" s="66"/>
      <c r="F73" s="67"/>
      <c r="G73" s="65"/>
      <c r="H73" s="65"/>
      <c r="I73" s="65"/>
      <c r="J73" s="65"/>
      <c r="K73" s="65"/>
    </row>
    <row r="74" spans="2:11" ht="16.5" x14ac:dyDescent="0.2">
      <c r="C74" s="65"/>
      <c r="D74" s="65"/>
      <c r="E74" s="66"/>
      <c r="F74" s="67"/>
      <c r="G74" s="65"/>
      <c r="H74" s="65"/>
      <c r="I74" s="65"/>
      <c r="J74" s="65"/>
      <c r="K74" s="65"/>
    </row>
    <row r="75" spans="2:11" ht="16.5" x14ac:dyDescent="0.2">
      <c r="C75" s="65"/>
      <c r="D75" s="65"/>
      <c r="E75" s="66"/>
      <c r="F75" s="67"/>
      <c r="G75" s="65"/>
      <c r="H75" s="65"/>
      <c r="I75" s="65"/>
      <c r="J75" s="65"/>
      <c r="K75" s="65"/>
    </row>
    <row r="76" spans="2:11" ht="16.5" x14ac:dyDescent="0.2">
      <c r="C76" s="65"/>
      <c r="D76" s="65"/>
      <c r="E76" s="66"/>
      <c r="F76" s="67"/>
      <c r="G76" s="65"/>
      <c r="H76" s="65"/>
      <c r="I76" s="65"/>
      <c r="J76" s="65"/>
      <c r="K76" s="65"/>
    </row>
    <row r="77" spans="2:11" ht="16.5" x14ac:dyDescent="0.2">
      <c r="C77" s="65"/>
      <c r="D77" s="65"/>
      <c r="E77" s="66"/>
      <c r="F77" s="67"/>
      <c r="G77" s="65"/>
      <c r="H77" s="65"/>
      <c r="I77" s="65"/>
      <c r="J77" s="65"/>
      <c r="K77" s="65"/>
    </row>
    <row r="78" spans="2:11" ht="16.5" x14ac:dyDescent="0.2">
      <c r="C78" s="65"/>
      <c r="D78" s="65"/>
      <c r="E78" s="66"/>
      <c r="F78" s="67"/>
      <c r="G78" s="65"/>
      <c r="H78" s="65"/>
      <c r="I78" s="65"/>
      <c r="J78" s="65"/>
      <c r="K78" s="65"/>
    </row>
    <row r="79" spans="2:11" ht="16.5" x14ac:dyDescent="0.2">
      <c r="C79" s="65"/>
      <c r="D79" s="65"/>
      <c r="E79" s="66"/>
      <c r="F79" s="67"/>
      <c r="G79" s="65"/>
      <c r="H79" s="65"/>
      <c r="I79" s="65"/>
      <c r="J79" s="65"/>
      <c r="K79" s="65"/>
    </row>
    <row r="80" spans="2:11" ht="16.5" x14ac:dyDescent="0.2">
      <c r="C80" s="65"/>
      <c r="D80" s="65"/>
      <c r="E80" s="66"/>
      <c r="F80" s="67"/>
      <c r="G80" s="65"/>
      <c r="H80" s="65"/>
      <c r="I80" s="65"/>
      <c r="J80" s="65"/>
      <c r="K80" s="65"/>
    </row>
    <row r="81" spans="3:11" ht="16.5" x14ac:dyDescent="0.2">
      <c r="C81" s="65"/>
      <c r="D81" s="65"/>
      <c r="E81" s="66"/>
      <c r="F81" s="67"/>
      <c r="G81" s="65"/>
      <c r="H81" s="65"/>
      <c r="I81" s="65"/>
      <c r="J81" s="65"/>
      <c r="K81" s="65"/>
    </row>
    <row r="82" spans="3:11" ht="16.5" x14ac:dyDescent="0.2">
      <c r="C82" s="65"/>
      <c r="D82" s="65"/>
      <c r="E82" s="66"/>
      <c r="F82" s="67"/>
      <c r="G82" s="65"/>
      <c r="H82" s="65"/>
      <c r="I82" s="65"/>
      <c r="J82" s="65"/>
      <c r="K82" s="65"/>
    </row>
    <row r="83" spans="3:11" ht="16.5" x14ac:dyDescent="0.2">
      <c r="C83" s="65"/>
      <c r="D83" s="65"/>
      <c r="E83" s="66"/>
      <c r="F83" s="67"/>
      <c r="G83" s="65"/>
      <c r="H83" s="65"/>
      <c r="I83" s="65"/>
      <c r="J83" s="65"/>
      <c r="K83" s="65"/>
    </row>
    <row r="84" spans="3:11" ht="16.5" x14ac:dyDescent="0.2">
      <c r="C84" s="65"/>
      <c r="D84" s="65"/>
      <c r="E84" s="66"/>
      <c r="F84" s="67"/>
      <c r="G84" s="65"/>
      <c r="H84" s="65"/>
      <c r="I84" s="65"/>
      <c r="J84" s="65"/>
      <c r="K84" s="65"/>
    </row>
    <row r="85" spans="3:11" x14ac:dyDescent="0.2">
      <c r="C85" s="65"/>
      <c r="D85" s="65"/>
      <c r="E85" s="65"/>
      <c r="F85" s="65"/>
      <c r="G85" s="65"/>
      <c r="H85" s="65"/>
      <c r="I85" s="65"/>
      <c r="J85" s="65"/>
      <c r="K85" s="65"/>
    </row>
    <row r="86" spans="3:11" x14ac:dyDescent="0.2">
      <c r="C86" s="65"/>
      <c r="D86" s="65"/>
      <c r="E86" s="65"/>
      <c r="F86" s="65"/>
      <c r="G86" s="65"/>
      <c r="H86" s="65"/>
      <c r="I86" s="65"/>
      <c r="J86" s="65"/>
      <c r="K86" s="65"/>
    </row>
    <row r="87" spans="3:11" x14ac:dyDescent="0.2">
      <c r="C87" s="65"/>
      <c r="D87" s="65"/>
      <c r="E87" s="65"/>
      <c r="F87" s="65"/>
      <c r="G87" s="65"/>
      <c r="H87" s="65"/>
      <c r="I87" s="65"/>
      <c r="J87" s="65"/>
      <c r="K87" s="65"/>
    </row>
    <row r="88" spans="3:11" x14ac:dyDescent="0.2">
      <c r="C88" s="65"/>
      <c r="D88" s="65"/>
      <c r="E88" s="65"/>
      <c r="F88" s="65"/>
      <c r="G88" s="65"/>
      <c r="H88" s="65"/>
      <c r="I88" s="65"/>
      <c r="J88" s="65"/>
      <c r="K88" s="65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5C55-B1A9-438F-8389-8182BDD10CC3}">
  <sheetPr codeName="Arkusz17"/>
  <dimension ref="B2:J65"/>
  <sheetViews>
    <sheetView zoomScaleNormal="100" workbookViewId="0">
      <selection sqref="A1:XFD1"/>
    </sheetView>
  </sheetViews>
  <sheetFormatPr defaultRowHeight="12.75" x14ac:dyDescent="0.2"/>
  <cols>
    <col min="1" max="1" width="9.140625" style="45"/>
    <col min="2" max="2" width="15" style="45" customWidth="1"/>
    <col min="3" max="7" width="15.7109375" style="45" customWidth="1"/>
    <col min="8" max="16384" width="9.140625" style="45"/>
  </cols>
  <sheetData>
    <row r="2" spans="2:7" x14ac:dyDescent="0.2">
      <c r="B2" s="45" t="s">
        <v>235</v>
      </c>
    </row>
    <row r="3" spans="2:7" x14ac:dyDescent="0.2">
      <c r="B3" s="45" t="s">
        <v>236</v>
      </c>
    </row>
    <row r="6" spans="2:7" ht="90" customHeight="1" x14ac:dyDescent="0.2">
      <c r="C6" s="47" t="s">
        <v>237</v>
      </c>
      <c r="D6" s="47" t="s">
        <v>238</v>
      </c>
      <c r="E6" s="47" t="s">
        <v>239</v>
      </c>
      <c r="F6" s="47" t="s">
        <v>240</v>
      </c>
      <c r="G6" s="47" t="s">
        <v>241</v>
      </c>
    </row>
    <row r="7" spans="2:7" ht="90" customHeight="1" x14ac:dyDescent="0.2">
      <c r="C7" s="47" t="s">
        <v>242</v>
      </c>
      <c r="D7" s="47" t="s">
        <v>243</v>
      </c>
      <c r="E7" s="47" t="s">
        <v>244</v>
      </c>
      <c r="F7" s="47" t="s">
        <v>245</v>
      </c>
      <c r="G7" s="47" t="s">
        <v>246</v>
      </c>
    </row>
    <row r="8" spans="2:7" x14ac:dyDescent="0.2">
      <c r="B8" s="69" t="s">
        <v>247</v>
      </c>
      <c r="C8" s="70">
        <v>4.2750465271934903</v>
      </c>
      <c r="D8" s="71">
        <v>5.7488357384072675</v>
      </c>
      <c r="E8" s="70">
        <v>7.7848609300211926</v>
      </c>
      <c r="F8" s="71">
        <v>3.0896325275953611</v>
      </c>
      <c r="G8" s="70">
        <v>4.0402565338506333</v>
      </c>
    </row>
    <row r="9" spans="2:7" x14ac:dyDescent="0.2">
      <c r="B9" s="72" t="s">
        <v>248</v>
      </c>
      <c r="C9" s="73">
        <v>4.6203574895743973</v>
      </c>
      <c r="D9" s="74">
        <v>5.8537980404368657</v>
      </c>
      <c r="E9" s="73">
        <v>7.8705661533229181</v>
      </c>
      <c r="F9" s="74">
        <v>2.9380776539824711</v>
      </c>
      <c r="G9" s="73">
        <v>3.0157721854371542</v>
      </c>
    </row>
    <row r="10" spans="2:7" x14ac:dyDescent="0.2">
      <c r="B10" s="69" t="s">
        <v>249</v>
      </c>
      <c r="C10" s="70">
        <v>5.0998211313860606</v>
      </c>
      <c r="D10" s="71">
        <v>6.1567326007612246</v>
      </c>
      <c r="E10" s="70">
        <v>8.1177287433785423</v>
      </c>
      <c r="F10" s="71">
        <v>2.8885685486047374</v>
      </c>
      <c r="G10" s="70">
        <v>3.2724801169633535</v>
      </c>
    </row>
    <row r="11" spans="2:7" x14ac:dyDescent="0.2">
      <c r="B11" s="72" t="s">
        <v>250</v>
      </c>
      <c r="C11" s="73">
        <v>5.4111935621664911</v>
      </c>
      <c r="D11" s="74">
        <v>5.9650223532469315</v>
      </c>
      <c r="E11" s="73">
        <v>8.4211558290313153</v>
      </c>
      <c r="F11" s="74">
        <v>3.0111674832749831</v>
      </c>
      <c r="G11" s="73">
        <v>3.9378703514233018</v>
      </c>
    </row>
    <row r="12" spans="2:7" x14ac:dyDescent="0.2">
      <c r="B12" s="69" t="s">
        <v>251</v>
      </c>
      <c r="C12" s="70">
        <v>5.4636985920398864</v>
      </c>
      <c r="D12" s="71">
        <v>5.7395201147546882</v>
      </c>
      <c r="E12" s="70">
        <v>8.3819591956758011</v>
      </c>
      <c r="F12" s="71">
        <v>3.1978059264618226</v>
      </c>
      <c r="G12" s="70">
        <v>4.3671471765289933</v>
      </c>
    </row>
    <row r="13" spans="2:7" x14ac:dyDescent="0.2">
      <c r="B13" s="72" t="s">
        <v>252</v>
      </c>
      <c r="C13" s="73">
        <v>5.2844131107332251</v>
      </c>
      <c r="D13" s="74">
        <v>5.7019543115516473</v>
      </c>
      <c r="E13" s="73">
        <v>8.8557253850441136</v>
      </c>
      <c r="F13" s="74">
        <v>3.3031499614805853</v>
      </c>
      <c r="G13" s="73">
        <v>4.919506310970549</v>
      </c>
    </row>
    <row r="14" spans="2:7" x14ac:dyDescent="0.2">
      <c r="B14" s="69" t="s">
        <v>253</v>
      </c>
      <c r="C14" s="70">
        <v>5.5055654811983645</v>
      </c>
      <c r="D14" s="71">
        <v>5.9396621017794864</v>
      </c>
      <c r="E14" s="70">
        <v>9.1238005760111864</v>
      </c>
      <c r="F14" s="71">
        <v>3.3299904225962336</v>
      </c>
      <c r="G14" s="70">
        <v>5.5070068287006029</v>
      </c>
    </row>
    <row r="15" spans="2:7" x14ac:dyDescent="0.2">
      <c r="B15" s="72" t="s">
        <v>254</v>
      </c>
      <c r="C15" s="73">
        <v>5.6319729769232021</v>
      </c>
      <c r="D15" s="74">
        <v>6.1513790489792592</v>
      </c>
      <c r="E15" s="73">
        <v>10.296216444418537</v>
      </c>
      <c r="F15" s="74">
        <v>3.541129598406846</v>
      </c>
      <c r="G15" s="73">
        <v>5.6979334168350988</v>
      </c>
    </row>
    <row r="16" spans="2:7" x14ac:dyDescent="0.2">
      <c r="B16" s="69" t="s">
        <v>255</v>
      </c>
      <c r="C16" s="70">
        <v>5.3316204770546873</v>
      </c>
      <c r="D16" s="71">
        <v>6.4104680354538699</v>
      </c>
      <c r="E16" s="70">
        <v>9.4944130442386445</v>
      </c>
      <c r="F16" s="71">
        <v>3.0502905739799164</v>
      </c>
      <c r="G16" s="70">
        <v>5.4008321201423808</v>
      </c>
    </row>
    <row r="17" spans="2:10" x14ac:dyDescent="0.2">
      <c r="B17" s="72" t="s">
        <v>256</v>
      </c>
      <c r="C17" s="73">
        <v>5.3699442454079538</v>
      </c>
      <c r="D17" s="74">
        <v>6.6576243495152898</v>
      </c>
      <c r="E17" s="73">
        <v>9.9020006556140991</v>
      </c>
      <c r="F17" s="74">
        <v>3.1707071776065345</v>
      </c>
      <c r="G17" s="73">
        <v>5.8676518526567429</v>
      </c>
    </row>
    <row r="18" spans="2:10" x14ac:dyDescent="0.2">
      <c r="B18" s="69" t="s">
        <v>257</v>
      </c>
      <c r="C18" s="70">
        <v>5.6612716324135048</v>
      </c>
      <c r="D18" s="71">
        <v>6.7959924920262065</v>
      </c>
      <c r="E18" s="70">
        <v>9.997282592058669</v>
      </c>
      <c r="F18" s="71">
        <v>3.203818019855313</v>
      </c>
      <c r="G18" s="70">
        <v>6.6562778760402477</v>
      </c>
    </row>
    <row r="19" spans="2:10" x14ac:dyDescent="0.2">
      <c r="B19" s="72" t="s">
        <v>258</v>
      </c>
      <c r="C19" s="73">
        <v>5.9176924972334284</v>
      </c>
      <c r="D19" s="74">
        <v>7.0408743545615673</v>
      </c>
      <c r="E19" s="73">
        <v>9.9640095803957234</v>
      </c>
      <c r="F19" s="74">
        <v>3.2284562014169738</v>
      </c>
      <c r="G19" s="73">
        <v>7.2185871517355231</v>
      </c>
    </row>
    <row r="20" spans="2:10" x14ac:dyDescent="0.2">
      <c r="B20" s="69" t="s">
        <v>259</v>
      </c>
      <c r="C20" s="70">
        <v>5.8985238919936238</v>
      </c>
      <c r="D20" s="71">
        <v>7.0517374659127938</v>
      </c>
      <c r="E20" s="70">
        <v>9.7603119004081886</v>
      </c>
      <c r="F20" s="71">
        <v>3.2621664006226543</v>
      </c>
      <c r="G20" s="70">
        <v>7.1976216554529806</v>
      </c>
    </row>
    <row r="21" spans="2:10" x14ac:dyDescent="0.2">
      <c r="B21" s="72" t="s">
        <v>260</v>
      </c>
      <c r="C21" s="73">
        <v>6.2953000010635112</v>
      </c>
      <c r="D21" s="74">
        <v>7.236694719091588</v>
      </c>
      <c r="E21" s="73">
        <v>9.8562910897578657</v>
      </c>
      <c r="F21" s="74">
        <v>3.430363618543566</v>
      </c>
      <c r="G21" s="73">
        <v>7.4239404175071302</v>
      </c>
    </row>
    <row r="22" spans="2:10" x14ac:dyDescent="0.2">
      <c r="B22" s="69" t="s">
        <v>261</v>
      </c>
      <c r="C22" s="70">
        <v>6.5758740286130433</v>
      </c>
      <c r="D22" s="71">
        <v>7.3715582785102427</v>
      </c>
      <c r="E22" s="70">
        <v>10.307345115003846</v>
      </c>
      <c r="F22" s="71">
        <v>3.5961123110151192</v>
      </c>
      <c r="G22" s="70">
        <v>7.6671016383935049</v>
      </c>
    </row>
    <row r="23" spans="2:10" x14ac:dyDescent="0.2">
      <c r="B23" s="72" t="s">
        <v>262</v>
      </c>
      <c r="C23" s="73">
        <v>7.0342804464848196</v>
      </c>
      <c r="D23" s="74">
        <v>7.8204210593997461</v>
      </c>
      <c r="E23" s="73">
        <v>10.668404252352207</v>
      </c>
      <c r="F23" s="74">
        <v>3.753198289940622</v>
      </c>
      <c r="G23" s="73">
        <v>7.7647531725654817</v>
      </c>
    </row>
    <row r="24" spans="2:10" x14ac:dyDescent="0.2">
      <c r="B24" s="69" t="s">
        <v>263</v>
      </c>
      <c r="C24" s="70">
        <v>7.1774162153218777</v>
      </c>
      <c r="D24" s="71">
        <v>7.6743742273771884</v>
      </c>
      <c r="E24" s="70">
        <v>10.891935277540469</v>
      </c>
      <c r="F24" s="71">
        <v>3.8906221638962823</v>
      </c>
      <c r="G24" s="70">
        <v>6.2840402477883046</v>
      </c>
    </row>
    <row r="25" spans="2:10" x14ac:dyDescent="0.2">
      <c r="B25" s="72" t="s">
        <v>264</v>
      </c>
      <c r="C25" s="73">
        <v>7.6278593615782526</v>
      </c>
      <c r="D25" s="74">
        <v>7.6967403154987197</v>
      </c>
      <c r="E25" s="73">
        <v>11.291035293147125</v>
      </c>
      <c r="F25" s="74">
        <v>3.925155945444621</v>
      </c>
      <c r="G25" s="73">
        <v>6.3366902877513915</v>
      </c>
    </row>
    <row r="26" spans="2:10" x14ac:dyDescent="0.2">
      <c r="B26" s="69" t="s">
        <v>265</v>
      </c>
      <c r="C26" s="70">
        <v>7.7872850429200096</v>
      </c>
      <c r="D26" s="71">
        <v>7.7261343273264806</v>
      </c>
      <c r="E26" s="70">
        <v>11.438947734553619</v>
      </c>
      <c r="F26" s="71">
        <v>4.0127893129141743</v>
      </c>
      <c r="G26" s="70">
        <v>6.4011079867987348</v>
      </c>
    </row>
    <row r="27" spans="2:10" x14ac:dyDescent="0.2">
      <c r="B27" s="72" t="s">
        <v>266</v>
      </c>
      <c r="C27" s="73">
        <v>6.6906011009767026</v>
      </c>
      <c r="D27" s="74">
        <v>7.4246196203499801</v>
      </c>
      <c r="E27" s="73">
        <v>11.714016933761254</v>
      </c>
      <c r="F27" s="74">
        <v>3.8840960678660252</v>
      </c>
      <c r="G27" s="73">
        <v>6.3675252590961646</v>
      </c>
    </row>
    <row r="28" spans="2:10" x14ac:dyDescent="0.2">
      <c r="B28" s="69" t="s">
        <v>267</v>
      </c>
      <c r="C28" s="70">
        <v>6.3105251090369521</v>
      </c>
      <c r="D28" s="71">
        <v>7.58892272372176</v>
      </c>
      <c r="E28" s="70">
        <v>11.976771968681362</v>
      </c>
      <c r="F28" s="71">
        <v>3.9096169178349931</v>
      </c>
      <c r="G28" s="70">
        <v>6.318864967618139</v>
      </c>
    </row>
    <row r="29" spans="2:10" x14ac:dyDescent="0.2">
      <c r="B29" s="72" t="s">
        <v>268</v>
      </c>
      <c r="C29" s="73">
        <v>7.7017412424903258</v>
      </c>
      <c r="D29" s="74">
        <v>7.3504602462219797</v>
      </c>
      <c r="E29" s="73">
        <v>12.247463285387985</v>
      </c>
      <c r="F29" s="74">
        <v>3.9715739744119309</v>
      </c>
      <c r="G29" s="73">
        <v>6.4397383487986346</v>
      </c>
    </row>
    <row r="30" spans="2:10" x14ac:dyDescent="0.2">
      <c r="B30" s="69" t="s">
        <v>269</v>
      </c>
      <c r="C30" s="70">
        <v>9.4056102687045122</v>
      </c>
      <c r="D30" s="71">
        <v>7.334114183170179</v>
      </c>
      <c r="E30" s="70">
        <v>12.626355468089907</v>
      </c>
      <c r="F30" s="71">
        <v>4.0432866710109252</v>
      </c>
      <c r="G30" s="70">
        <v>6.6325999997448521</v>
      </c>
      <c r="J30" s="75"/>
    </row>
    <row r="31" spans="2:10" x14ac:dyDescent="0.2">
      <c r="B31" s="72" t="s">
        <v>270</v>
      </c>
      <c r="C31" s="73">
        <v>9.8424346258401911</v>
      </c>
      <c r="D31" s="74">
        <v>7.3038369357437887</v>
      </c>
      <c r="E31" s="73">
        <v>12.851911210850183</v>
      </c>
      <c r="F31" s="74">
        <v>4.029995857596071</v>
      </c>
      <c r="G31" s="73">
        <v>6.6814899243677548</v>
      </c>
    </row>
    <row r="32" spans="2:10" x14ac:dyDescent="0.2">
      <c r="B32" s="69" t="s">
        <v>271</v>
      </c>
      <c r="C32" s="70">
        <v>10.115819061679989</v>
      </c>
      <c r="D32" s="71">
        <v>7.1255236775251678</v>
      </c>
      <c r="E32" s="70">
        <v>12.623900881266497</v>
      </c>
      <c r="F32" s="71">
        <v>4.0361562694872353</v>
      </c>
      <c r="G32" s="70">
        <v>6.6370640732755737</v>
      </c>
    </row>
    <row r="33" spans="2:7" x14ac:dyDescent="0.2">
      <c r="B33" s="72" t="s">
        <v>272</v>
      </c>
      <c r="C33" s="73">
        <v>9.1973707465514245</v>
      </c>
      <c r="D33" s="74">
        <v>7.3725629265999109</v>
      </c>
      <c r="E33" s="73">
        <v>12.824924473246584</v>
      </c>
      <c r="F33" s="74">
        <v>4.6442475058630386</v>
      </c>
      <c r="G33" s="73">
        <v>6.422191160964517</v>
      </c>
    </row>
    <row r="34" spans="2:7" x14ac:dyDescent="0.2">
      <c r="B34" s="69" t="s">
        <v>273</v>
      </c>
      <c r="C34" s="70">
        <v>9.333669292341785</v>
      </c>
      <c r="D34" s="71">
        <v>7.0333104440365055</v>
      </c>
      <c r="E34" s="70">
        <v>12.199286081698036</v>
      </c>
      <c r="F34" s="71">
        <v>4.6097359385035928</v>
      </c>
      <c r="G34" s="70">
        <v>5.3128628363658965</v>
      </c>
    </row>
    <row r="35" spans="2:7" x14ac:dyDescent="0.2">
      <c r="B35" s="72" t="s">
        <v>274</v>
      </c>
      <c r="C35" s="73">
        <v>9.0711620458019233</v>
      </c>
      <c r="D35" s="74">
        <v>6.7145911277391761</v>
      </c>
      <c r="E35" s="73">
        <v>11.617629873291179</v>
      </c>
      <c r="F35" s="74">
        <v>4.5138062483044532</v>
      </c>
      <c r="G35" s="73">
        <v>5.4395070871033058</v>
      </c>
    </row>
    <row r="36" spans="2:7" x14ac:dyDescent="0.2">
      <c r="B36" s="69" t="s">
        <v>275</v>
      </c>
      <c r="C36" s="70">
        <v>8.7058662635587432</v>
      </c>
      <c r="D36" s="71">
        <v>6.581296202956989</v>
      </c>
      <c r="E36" s="70">
        <v>11.20399885890814</v>
      </c>
      <c r="F36" s="71">
        <v>4.3711369327273619</v>
      </c>
      <c r="G36" s="70">
        <v>5.3207814193624374</v>
      </c>
    </row>
    <row r="37" spans="2:7" x14ac:dyDescent="0.2">
      <c r="B37" s="72" t="s">
        <v>276</v>
      </c>
      <c r="C37" s="73">
        <v>8.486905211946759</v>
      </c>
      <c r="D37" s="74">
        <v>6.6127969193562617</v>
      </c>
      <c r="E37" s="73">
        <v>10.89093784268425</v>
      </c>
      <c r="F37" s="74">
        <v>4.3945187527069489</v>
      </c>
      <c r="G37" s="73">
        <v>5.2401854088223567</v>
      </c>
    </row>
    <row r="38" spans="2:7" x14ac:dyDescent="0.2">
      <c r="B38" s="69" t="s">
        <v>277</v>
      </c>
      <c r="C38" s="70">
        <v>7.7307376396920144</v>
      </c>
      <c r="D38" s="71">
        <v>6.5608682297532512</v>
      </c>
      <c r="E38" s="70">
        <v>10.509518649926857</v>
      </c>
      <c r="F38" s="71">
        <v>4.3879119640737319</v>
      </c>
      <c r="G38" s="70">
        <v>5.0697724082063278</v>
      </c>
    </row>
    <row r="39" spans="2:7" x14ac:dyDescent="0.2">
      <c r="B39" s="72" t="s">
        <v>278</v>
      </c>
      <c r="C39" s="73">
        <v>7.4986594039100964</v>
      </c>
      <c r="D39" s="74">
        <v>6.5195637708323799</v>
      </c>
      <c r="E39" s="73">
        <v>10.176002136531563</v>
      </c>
      <c r="F39" s="74">
        <v>4.2777175113556849</v>
      </c>
      <c r="G39" s="73">
        <v>4.8740896224401391</v>
      </c>
    </row>
    <row r="40" spans="2:7" x14ac:dyDescent="0.2">
      <c r="B40" s="69" t="s">
        <v>279</v>
      </c>
      <c r="C40" s="70">
        <v>7.9389858546649092</v>
      </c>
      <c r="D40" s="71">
        <v>6.3414767083561614</v>
      </c>
      <c r="E40" s="70">
        <v>9.7807849124993318</v>
      </c>
      <c r="F40" s="71">
        <v>4.1469180262416412</v>
      </c>
      <c r="G40" s="70">
        <v>4.9918903652381639</v>
      </c>
    </row>
    <row r="41" spans="2:7" x14ac:dyDescent="0.2">
      <c r="B41" s="72" t="s">
        <v>280</v>
      </c>
      <c r="C41" s="73">
        <v>7.6981062812388252</v>
      </c>
      <c r="D41" s="74">
        <v>6.2419330248114822</v>
      </c>
      <c r="E41" s="73">
        <v>9.3335011000512313</v>
      </c>
      <c r="F41" s="74">
        <v>4.0230646944513939</v>
      </c>
      <c r="G41" s="73">
        <v>4.8902342254724323</v>
      </c>
    </row>
    <row r="42" spans="2:7" x14ac:dyDescent="0.2">
      <c r="B42" s="69" t="s">
        <v>281</v>
      </c>
      <c r="C42" s="70">
        <v>7.8648411702635883</v>
      </c>
      <c r="D42" s="71">
        <v>6.0396055651053064</v>
      </c>
      <c r="E42" s="70">
        <v>9.0979025469304133</v>
      </c>
      <c r="F42" s="71">
        <v>3.9993502680090263</v>
      </c>
      <c r="G42" s="70">
        <v>4.9072154011554199</v>
      </c>
    </row>
    <row r="43" spans="2:7" x14ac:dyDescent="0.2">
      <c r="B43" s="72" t="s">
        <v>282</v>
      </c>
      <c r="C43" s="73">
        <v>7.6571260034498687</v>
      </c>
      <c r="D43" s="74">
        <v>6.475382640181186</v>
      </c>
      <c r="E43" s="73">
        <v>8.8060779840950119</v>
      </c>
      <c r="F43" s="74">
        <v>3.9453554680724103</v>
      </c>
      <c r="G43" s="73">
        <v>4.8773900098931176</v>
      </c>
    </row>
    <row r="44" spans="2:7" x14ac:dyDescent="0.2">
      <c r="B44" s="69" t="s">
        <v>283</v>
      </c>
      <c r="C44" s="70">
        <v>7.4003795550887226</v>
      </c>
      <c r="D44" s="71">
        <v>5.8834438086767022</v>
      </c>
      <c r="E44" s="70">
        <v>8.4905062861036473</v>
      </c>
      <c r="F44" s="71">
        <v>3.8726679570813634</v>
      </c>
      <c r="G44" s="70">
        <v>4.8144819874858245</v>
      </c>
    </row>
    <row r="45" spans="2:7" x14ac:dyDescent="0.2">
      <c r="B45" s="72" t="s">
        <v>284</v>
      </c>
      <c r="C45" s="73">
        <v>7.141484749629246</v>
      </c>
      <c r="D45" s="74">
        <v>5.8672403231254542</v>
      </c>
      <c r="E45" s="73">
        <v>8.2419723320275882</v>
      </c>
      <c r="F45" s="74">
        <v>3.8350880069491353</v>
      </c>
      <c r="G45" s="73">
        <v>4.8487616077330067</v>
      </c>
    </row>
    <row r="46" spans="2:7" x14ac:dyDescent="0.2">
      <c r="B46" s="69" t="s">
        <v>285</v>
      </c>
      <c r="C46" s="70">
        <v>7.6457566228941953</v>
      </c>
      <c r="D46" s="71">
        <v>5.9430175860326351</v>
      </c>
      <c r="E46" s="70">
        <v>7.9540153913503495</v>
      </c>
      <c r="F46" s="71">
        <v>3.8256650612129559</v>
      </c>
      <c r="G46" s="70">
        <v>4.9530341927143295</v>
      </c>
    </row>
    <row r="47" spans="2:7" x14ac:dyDescent="0.2">
      <c r="B47" s="72" t="s">
        <v>286</v>
      </c>
      <c r="C47" s="73">
        <v>7.8198446527505228</v>
      </c>
      <c r="D47" s="74">
        <v>6.0926780539755141</v>
      </c>
      <c r="E47" s="73">
        <v>7.6648146846066485</v>
      </c>
      <c r="F47" s="74">
        <v>3.7389207269991118</v>
      </c>
      <c r="G47" s="73">
        <v>4.8519482022602363</v>
      </c>
    </row>
    <row r="48" spans="2:7" x14ac:dyDescent="0.2">
      <c r="B48" s="69" t="s">
        <v>287</v>
      </c>
      <c r="C48" s="70">
        <v>7.7795860948813189</v>
      </c>
      <c r="D48" s="71">
        <v>6.0104999754673472</v>
      </c>
      <c r="E48" s="70">
        <v>7.4284444663882248</v>
      </c>
      <c r="F48" s="71">
        <v>3.625481875699569</v>
      </c>
      <c r="G48" s="70">
        <v>4.8877564438798915</v>
      </c>
    </row>
    <row r="49" spans="2:7" x14ac:dyDescent="0.2">
      <c r="B49" s="72" t="s">
        <v>288</v>
      </c>
      <c r="C49" s="73">
        <v>7.8680816491828693</v>
      </c>
      <c r="D49" s="74">
        <v>5.9094927481966524</v>
      </c>
      <c r="E49" s="73">
        <v>7.5245538279585658</v>
      </c>
      <c r="F49" s="74">
        <v>3.5670275549737744</v>
      </c>
      <c r="G49" s="73">
        <v>4.9558502321469149</v>
      </c>
    </row>
    <row r="50" spans="2:7" x14ac:dyDescent="0.2">
      <c r="B50" s="69" t="s">
        <v>289</v>
      </c>
      <c r="C50" s="70">
        <v>7.9522926017246958</v>
      </c>
      <c r="D50" s="71">
        <v>5.7920057960738962</v>
      </c>
      <c r="E50" s="70">
        <v>7.2863804531747896</v>
      </c>
      <c r="F50" s="71">
        <v>3.3952365845565144</v>
      </c>
      <c r="G50" s="70">
        <v>5.071803480714113</v>
      </c>
    </row>
    <row r="51" spans="2:7" x14ac:dyDescent="0.2">
      <c r="B51" s="72" t="s">
        <v>290</v>
      </c>
      <c r="C51" s="73">
        <v>7.7121498430088362</v>
      </c>
      <c r="D51" s="74">
        <v>5.6185091433843528</v>
      </c>
      <c r="E51" s="73">
        <v>7.4130272041929315</v>
      </c>
      <c r="F51" s="74">
        <v>3.358544684614484</v>
      </c>
      <c r="G51" s="73">
        <v>5.0466622127511807</v>
      </c>
    </row>
    <row r="52" spans="2:7" x14ac:dyDescent="0.2">
      <c r="B52" s="69" t="s">
        <v>291</v>
      </c>
      <c r="C52" s="70">
        <v>8.0740085700581403</v>
      </c>
      <c r="D52" s="71">
        <v>5.4952302562154394</v>
      </c>
      <c r="E52" s="70">
        <v>7.3098367630311216</v>
      </c>
      <c r="F52" s="71">
        <v>3.5311374624602889</v>
      </c>
      <c r="G52" s="70">
        <v>4.956042628345168</v>
      </c>
    </row>
    <row r="53" spans="2:7" x14ac:dyDescent="0.2">
      <c r="B53" s="72" t="s">
        <v>292</v>
      </c>
      <c r="C53" s="73">
        <v>7.9198912577681941</v>
      </c>
      <c r="D53" s="74">
        <v>5.5803054054744416</v>
      </c>
      <c r="E53" s="73">
        <v>7.2608516918505437</v>
      </c>
      <c r="F53" s="74">
        <v>3.6255871613060298</v>
      </c>
      <c r="G53" s="73">
        <v>5.1165284628520045</v>
      </c>
    </row>
    <row r="54" spans="2:7" x14ac:dyDescent="0.2">
      <c r="B54" s="69" t="s">
        <v>293</v>
      </c>
      <c r="C54" s="70">
        <v>7.9499641263704302</v>
      </c>
      <c r="D54" s="71">
        <v>5.542580546722669</v>
      </c>
      <c r="E54" s="70">
        <v>7.1859630292815693</v>
      </c>
      <c r="F54" s="71">
        <v>3.5138974030066139</v>
      </c>
      <c r="G54" s="70">
        <v>5.0488240614324775</v>
      </c>
    </row>
    <row r="55" spans="2:7" x14ac:dyDescent="0.2">
      <c r="B55" s="72" t="s">
        <v>294</v>
      </c>
      <c r="C55" s="73">
        <v>7.9652678572675386</v>
      </c>
      <c r="D55" s="74">
        <v>5.5971844822733132</v>
      </c>
      <c r="E55" s="73">
        <v>7.1007686567937629</v>
      </c>
      <c r="F55" s="74">
        <v>3.4635488823471947</v>
      </c>
      <c r="G55" s="73">
        <v>4.9645280982257578</v>
      </c>
    </row>
    <row r="56" spans="2:7" x14ac:dyDescent="0.2">
      <c r="B56" s="69" t="s">
        <v>295</v>
      </c>
      <c r="C56" s="70">
        <v>8.0836028333874204</v>
      </c>
      <c r="D56" s="71">
        <v>5.6422714515111698</v>
      </c>
      <c r="E56" s="70">
        <v>7.060044423390381</v>
      </c>
      <c r="F56" s="71">
        <v>3.4770399392563864</v>
      </c>
      <c r="G56" s="70">
        <v>4.8908650754444745</v>
      </c>
    </row>
    <row r="57" spans="2:7" x14ac:dyDescent="0.2">
      <c r="B57" s="72" t="s">
        <v>296</v>
      </c>
      <c r="C57" s="73">
        <v>8.0597797538558105</v>
      </c>
      <c r="D57" s="74">
        <v>5.7382442809242065</v>
      </c>
      <c r="E57" s="73">
        <v>6.8494678197183374</v>
      </c>
      <c r="F57" s="74">
        <v>3.473560936576265</v>
      </c>
      <c r="G57" s="73">
        <v>4.9195504253477527</v>
      </c>
    </row>
    <row r="58" spans="2:7" x14ac:dyDescent="0.2">
      <c r="B58" s="69" t="s">
        <v>297</v>
      </c>
      <c r="C58" s="70">
        <v>8.4803521118154315</v>
      </c>
      <c r="D58" s="71">
        <v>5.6557804729404122</v>
      </c>
      <c r="E58" s="70">
        <v>6.8528708975368504</v>
      </c>
      <c r="F58" s="71">
        <v>3.4333874570982861</v>
      </c>
      <c r="G58" s="70">
        <v>4.939816208534606</v>
      </c>
    </row>
    <row r="59" spans="2:7" x14ac:dyDescent="0.2">
      <c r="B59" s="72" t="s">
        <v>298</v>
      </c>
      <c r="C59" s="73">
        <v>8.4143266318090593</v>
      </c>
      <c r="D59" s="74">
        <v>5.3526758287822576</v>
      </c>
      <c r="E59" s="73">
        <v>6.8197296729478216</v>
      </c>
      <c r="F59" s="74">
        <v>3.3324189714597852</v>
      </c>
      <c r="G59" s="73">
        <v>4.9916070838531681</v>
      </c>
    </row>
    <row r="60" spans="2:7" x14ac:dyDescent="0.2">
      <c r="B60" s="69" t="s">
        <v>299</v>
      </c>
      <c r="C60" s="70">
        <v>8.7328783727810499</v>
      </c>
      <c r="D60" s="71">
        <v>5.4316368423237833</v>
      </c>
      <c r="E60" s="70">
        <v>6.8038370549566878</v>
      </c>
      <c r="F60" s="71">
        <v>3.3012626041021029</v>
      </c>
      <c r="G60" s="70">
        <v>5.0231094495689188</v>
      </c>
    </row>
    <row r="61" spans="2:7" x14ac:dyDescent="0.2">
      <c r="B61" s="72" t="s">
        <v>300</v>
      </c>
      <c r="C61" s="73">
        <v>8.9551209343674323</v>
      </c>
      <c r="D61" s="74">
        <v>5.6493193367706525</v>
      </c>
      <c r="E61" s="73">
        <v>6.8345392329235155</v>
      </c>
      <c r="F61" s="74">
        <v>3.2017818478619571</v>
      </c>
      <c r="G61" s="73">
        <v>5.1248311775716466</v>
      </c>
    </row>
    <row r="62" spans="2:7" x14ac:dyDescent="0.2">
      <c r="B62" s="69" t="s">
        <v>301</v>
      </c>
      <c r="C62" s="70">
        <v>8.7525044584865359</v>
      </c>
      <c r="D62" s="71">
        <v>5.6806976146157311</v>
      </c>
      <c r="E62" s="70">
        <v>7.0064161625534469</v>
      </c>
      <c r="F62" s="71">
        <v>3.1737383436600708</v>
      </c>
      <c r="G62" s="70">
        <v>5.1173341518022957</v>
      </c>
    </row>
    <row r="63" spans="2:7" x14ac:dyDescent="0.2">
      <c r="B63" s="72" t="s">
        <v>302</v>
      </c>
      <c r="C63" s="73">
        <v>8.9547472474290224</v>
      </c>
      <c r="D63" s="74">
        <v>5.5617660278203553</v>
      </c>
      <c r="E63" s="73">
        <v>7.1108769987857121</v>
      </c>
      <c r="F63" s="74">
        <v>3.1540301477934225</v>
      </c>
      <c r="G63" s="73">
        <v>5.1334977042017433</v>
      </c>
    </row>
    <row r="64" spans="2:7" x14ac:dyDescent="0.2">
      <c r="B64" s="69" t="s">
        <v>303</v>
      </c>
      <c r="C64" s="70">
        <v>8.8526211879269976</v>
      </c>
      <c r="D64" s="71">
        <v>5.6685496059535874</v>
      </c>
      <c r="E64" s="70">
        <v>7.2246866515835562</v>
      </c>
      <c r="F64" s="71">
        <v>3.1128600962342259</v>
      </c>
      <c r="G64" s="70">
        <v>5.0993716650595138</v>
      </c>
    </row>
    <row r="65" spans="2:7" x14ac:dyDescent="0.2">
      <c r="B65" s="72" t="s">
        <v>304</v>
      </c>
      <c r="C65" s="73">
        <v>8.6710658943267305</v>
      </c>
      <c r="D65" s="74">
        <v>5.715415375866403</v>
      </c>
      <c r="E65" s="73">
        <v>7.2800615175688881</v>
      </c>
      <c r="F65" s="74">
        <v>3.1250864127592948</v>
      </c>
      <c r="G65" s="73">
        <v>5.0744070212474774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BFBFB-6355-4469-B714-A0C4282A1FFD}">
  <sheetPr codeName="Arkusz18"/>
  <dimension ref="B2:AM90"/>
  <sheetViews>
    <sheetView zoomScaleNormal="100" workbookViewId="0">
      <selection sqref="A1:XFD1"/>
    </sheetView>
  </sheetViews>
  <sheetFormatPr defaultRowHeight="12.75" x14ac:dyDescent="0.2"/>
  <cols>
    <col min="1" max="1" width="9.140625" style="48"/>
    <col min="2" max="25" width="8.28515625" style="48" customWidth="1"/>
    <col min="26" max="16384" width="9.140625" style="48"/>
  </cols>
  <sheetData>
    <row r="2" spans="2:39" x14ac:dyDescent="0.2">
      <c r="B2" s="48" t="s">
        <v>305</v>
      </c>
    </row>
    <row r="3" spans="2:39" x14ac:dyDescent="0.2">
      <c r="B3" s="48" t="s">
        <v>306</v>
      </c>
    </row>
    <row r="5" spans="2:39" x14ac:dyDescent="0.2">
      <c r="B5" s="76"/>
      <c r="C5" s="76"/>
      <c r="D5" s="76"/>
      <c r="E5" s="76"/>
      <c r="F5" s="76"/>
      <c r="G5" s="76"/>
      <c r="I5" s="76"/>
      <c r="J5" s="76"/>
      <c r="K5" s="76"/>
      <c r="L5" s="76"/>
      <c r="M5" s="76"/>
      <c r="O5" s="76"/>
      <c r="P5" s="76"/>
      <c r="R5" s="76"/>
      <c r="S5" s="76"/>
      <c r="T5" s="76"/>
      <c r="U5" s="76"/>
      <c r="V5" s="76"/>
      <c r="W5" s="76"/>
      <c r="X5" s="76"/>
      <c r="Y5" s="76"/>
    </row>
    <row r="6" spans="2:39" ht="94.5" customHeight="1" x14ac:dyDescent="0.2">
      <c r="B6" s="77"/>
      <c r="C6" s="78" t="s">
        <v>307</v>
      </c>
      <c r="D6" s="78" t="s">
        <v>308</v>
      </c>
      <c r="E6" s="78" t="s">
        <v>309</v>
      </c>
      <c r="F6" s="78" t="s">
        <v>310</v>
      </c>
      <c r="G6" s="78" t="s">
        <v>311</v>
      </c>
      <c r="H6" s="78" t="s">
        <v>312</v>
      </c>
      <c r="I6" s="78" t="s">
        <v>313</v>
      </c>
      <c r="J6" s="78" t="s">
        <v>314</v>
      </c>
      <c r="K6" s="78" t="s">
        <v>315</v>
      </c>
      <c r="L6" s="77"/>
      <c r="M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AE6" s="77"/>
      <c r="AF6" s="77"/>
      <c r="AH6" s="77"/>
    </row>
    <row r="7" spans="2:39" ht="15" customHeight="1" x14ac:dyDescent="0.2">
      <c r="B7" s="79">
        <v>2012</v>
      </c>
      <c r="C7" s="70">
        <v>6.4492233772119079</v>
      </c>
      <c r="D7" s="70">
        <v>7.2062277070539773</v>
      </c>
      <c r="E7" s="70">
        <v>7.0799628887265174</v>
      </c>
      <c r="F7" s="70">
        <v>4.6472603987641818</v>
      </c>
      <c r="G7" s="70">
        <v>5.5095650723865477</v>
      </c>
      <c r="H7" s="70">
        <v>9.5635623428127907</v>
      </c>
      <c r="I7" s="70">
        <v>23.322915003329381</v>
      </c>
      <c r="J7" s="70">
        <v>14.435912367341516</v>
      </c>
      <c r="K7" s="70">
        <v>33.879510630286205</v>
      </c>
      <c r="O7" s="80"/>
      <c r="P7" s="81"/>
      <c r="Q7" s="81"/>
      <c r="R7" s="81"/>
      <c r="S7" s="81"/>
      <c r="T7" s="81"/>
      <c r="U7" s="81"/>
      <c r="V7" s="81"/>
      <c r="W7" s="81"/>
      <c r="AA7" s="81"/>
      <c r="AB7" s="81"/>
      <c r="AC7" s="81"/>
      <c r="AD7" s="81"/>
      <c r="AJ7" s="82"/>
      <c r="AK7" s="82"/>
      <c r="AL7" s="82"/>
      <c r="AM7" s="82"/>
    </row>
    <row r="8" spans="2:39" x14ac:dyDescent="0.2">
      <c r="B8" s="83">
        <v>2013</v>
      </c>
      <c r="C8" s="73">
        <v>6.8706086175257903</v>
      </c>
      <c r="D8" s="73">
        <v>7.4883793987216496</v>
      </c>
      <c r="E8" s="73">
        <v>7.0680514658069473</v>
      </c>
      <c r="F8" s="73">
        <v>4.5626271899910593</v>
      </c>
      <c r="G8" s="73">
        <v>5.0596505382208559</v>
      </c>
      <c r="H8" s="73">
        <v>9.5495901584464988</v>
      </c>
      <c r="I8" s="73">
        <v>23.029950367979371</v>
      </c>
      <c r="J8" s="73">
        <v>15.839095182741914</v>
      </c>
      <c r="K8" s="73">
        <v>40.995036728167783</v>
      </c>
      <c r="O8" s="80"/>
      <c r="P8" s="81"/>
      <c r="Q8" s="81"/>
      <c r="R8" s="81"/>
      <c r="S8" s="81"/>
      <c r="T8" s="81"/>
      <c r="U8" s="81"/>
      <c r="V8" s="81"/>
      <c r="W8" s="81"/>
      <c r="AA8" s="81"/>
      <c r="AB8" s="81"/>
      <c r="AC8" s="81"/>
      <c r="AD8" s="81"/>
      <c r="AJ8" s="82"/>
      <c r="AK8" s="82"/>
      <c r="AL8" s="82"/>
      <c r="AM8" s="82"/>
    </row>
    <row r="9" spans="2:39" x14ac:dyDescent="0.2">
      <c r="B9" s="79">
        <v>2014</v>
      </c>
      <c r="C9" s="70">
        <v>6.6700520417856524</v>
      </c>
      <c r="D9" s="70">
        <v>7.5735670442316883</v>
      </c>
      <c r="E9" s="70">
        <v>6.8666231581271093</v>
      </c>
      <c r="F9" s="70">
        <v>4.4473580746586965</v>
      </c>
      <c r="G9" s="70">
        <v>5.0310033001790595</v>
      </c>
      <c r="H9" s="70">
        <v>9.5407739319644786</v>
      </c>
      <c r="I9" s="70">
        <v>23.654447053020558</v>
      </c>
      <c r="J9" s="70">
        <v>17.387836320077682</v>
      </c>
      <c r="K9" s="70">
        <v>43.872192374225335</v>
      </c>
      <c r="O9" s="80"/>
      <c r="P9" s="81"/>
      <c r="Q9" s="81"/>
      <c r="R9" s="81"/>
      <c r="S9" s="81"/>
      <c r="T9" s="81"/>
      <c r="U9" s="81"/>
      <c r="V9" s="81"/>
      <c r="W9" s="81"/>
      <c r="AA9" s="81"/>
      <c r="AB9" s="81"/>
      <c r="AC9" s="81"/>
      <c r="AD9" s="81"/>
      <c r="AJ9" s="82"/>
      <c r="AK9" s="82"/>
      <c r="AL9" s="82"/>
      <c r="AM9" s="82"/>
    </row>
    <row r="10" spans="2:39" x14ac:dyDescent="0.2">
      <c r="B10" s="83">
        <v>2015</v>
      </c>
      <c r="C10" s="73">
        <v>6.8229668683171143</v>
      </c>
      <c r="D10" s="73">
        <v>7.3966482305584504</v>
      </c>
      <c r="E10" s="73">
        <v>6.6045115611155181</v>
      </c>
      <c r="F10" s="73">
        <v>4.3331422939172191</v>
      </c>
      <c r="G10" s="73">
        <v>4.8837729354936776</v>
      </c>
      <c r="H10" s="73">
        <v>9.2442278253724766</v>
      </c>
      <c r="I10" s="73">
        <v>24.104114443516004</v>
      </c>
      <c r="J10" s="73">
        <v>20.044288325206402</v>
      </c>
      <c r="K10" s="73">
        <v>49.953082576519805</v>
      </c>
      <c r="O10" s="80"/>
      <c r="P10" s="81"/>
      <c r="Q10" s="81"/>
      <c r="R10" s="81"/>
      <c r="S10" s="81"/>
      <c r="T10" s="81"/>
      <c r="U10" s="81"/>
      <c r="V10" s="81"/>
      <c r="W10" s="81"/>
      <c r="AA10" s="81"/>
      <c r="AB10" s="81"/>
      <c r="AC10" s="81"/>
      <c r="AD10" s="81"/>
      <c r="AJ10" s="82"/>
      <c r="AK10" s="82"/>
      <c r="AL10" s="82"/>
      <c r="AM10" s="82"/>
    </row>
    <row r="11" spans="2:39" x14ac:dyDescent="0.2">
      <c r="B11" s="79">
        <v>2016</v>
      </c>
      <c r="C11" s="70">
        <v>6.861706914143749</v>
      </c>
      <c r="D11" s="70">
        <v>6.4694942071082266</v>
      </c>
      <c r="E11" s="70">
        <v>6.2284920051437931</v>
      </c>
      <c r="F11" s="70">
        <v>4.1150931917779898</v>
      </c>
      <c r="G11" s="70">
        <v>4.6424632472101122</v>
      </c>
      <c r="H11" s="70">
        <v>9.3532504634194584</v>
      </c>
      <c r="I11" s="70">
        <v>25.357822300041381</v>
      </c>
      <c r="J11" s="70">
        <v>23.3138580805518</v>
      </c>
      <c r="K11" s="70">
        <v>56.415839550343385</v>
      </c>
      <c r="O11" s="80"/>
      <c r="P11" s="81"/>
      <c r="Q11" s="81"/>
      <c r="R11" s="81"/>
      <c r="S11" s="81"/>
      <c r="T11" s="81"/>
      <c r="U11" s="81"/>
      <c r="V11" s="81"/>
      <c r="W11" s="81"/>
      <c r="AA11" s="81"/>
      <c r="AB11" s="81"/>
      <c r="AC11" s="81"/>
      <c r="AD11" s="81"/>
      <c r="AJ11" s="82"/>
      <c r="AK11" s="82"/>
      <c r="AL11" s="82"/>
      <c r="AM11" s="82"/>
    </row>
    <row r="12" spans="2:39" x14ac:dyDescent="0.2">
      <c r="B12" s="83">
        <v>2017</v>
      </c>
      <c r="C12" s="73">
        <v>7.6507213696097907</v>
      </c>
      <c r="D12" s="73">
        <v>6.6570570964289981</v>
      </c>
      <c r="E12" s="73">
        <v>6.3408697435340766</v>
      </c>
      <c r="F12" s="73">
        <v>4.1003488967509769</v>
      </c>
      <c r="G12" s="73">
        <v>4.6488508007382148</v>
      </c>
      <c r="H12" s="73">
        <v>9.5170898698283057</v>
      </c>
      <c r="I12" s="73">
        <v>26.186584629443562</v>
      </c>
      <c r="J12" s="73">
        <v>25.377098988282842</v>
      </c>
      <c r="K12" s="73">
        <v>65.155939577651296</v>
      </c>
      <c r="O12" s="80"/>
      <c r="P12" s="81"/>
      <c r="Q12" s="81"/>
      <c r="R12" s="81"/>
      <c r="S12" s="81"/>
      <c r="T12" s="81"/>
      <c r="U12" s="81"/>
      <c r="V12" s="81"/>
      <c r="W12" s="81"/>
      <c r="AA12" s="81"/>
      <c r="AB12" s="81"/>
      <c r="AC12" s="81"/>
      <c r="AD12" s="81"/>
      <c r="AJ12" s="82"/>
      <c r="AK12" s="82"/>
      <c r="AL12" s="82"/>
      <c r="AM12" s="82"/>
    </row>
    <row r="13" spans="2:39" ht="15" customHeight="1" x14ac:dyDescent="0.2"/>
    <row r="15" spans="2:39" x14ac:dyDescent="0.2">
      <c r="B15" s="84"/>
      <c r="AA15" s="81"/>
      <c r="AB15" s="81"/>
      <c r="AC15" s="81"/>
      <c r="AD15" s="81"/>
      <c r="AJ15" s="82"/>
      <c r="AK15" s="82"/>
      <c r="AL15" s="82"/>
      <c r="AM15" s="82"/>
    </row>
    <row r="16" spans="2:39" x14ac:dyDescent="0.2">
      <c r="AA16" s="81"/>
      <c r="AB16" s="81"/>
      <c r="AC16" s="81"/>
      <c r="AD16" s="81"/>
      <c r="AJ16" s="82"/>
      <c r="AK16" s="82"/>
      <c r="AL16" s="82"/>
      <c r="AM16" s="82"/>
    </row>
    <row r="17" spans="27:39" x14ac:dyDescent="0.2">
      <c r="AA17" s="81"/>
      <c r="AB17" s="81"/>
      <c r="AC17" s="81"/>
      <c r="AD17" s="81"/>
      <c r="AJ17" s="82"/>
      <c r="AK17" s="82"/>
      <c r="AL17" s="82"/>
      <c r="AM17" s="82"/>
    </row>
    <row r="18" spans="27:39" x14ac:dyDescent="0.2">
      <c r="AA18" s="81"/>
      <c r="AB18" s="81"/>
      <c r="AC18" s="81"/>
      <c r="AD18" s="81"/>
      <c r="AJ18" s="82"/>
      <c r="AK18" s="82"/>
      <c r="AL18" s="82"/>
      <c r="AM18" s="82"/>
    </row>
    <row r="19" spans="27:39" ht="15" customHeight="1" x14ac:dyDescent="0.2">
      <c r="AA19" s="81"/>
      <c r="AB19" s="81"/>
      <c r="AC19" s="81"/>
      <c r="AD19" s="81"/>
      <c r="AJ19" s="82"/>
      <c r="AK19" s="82"/>
      <c r="AL19" s="82"/>
      <c r="AM19" s="82"/>
    </row>
    <row r="20" spans="27:39" x14ac:dyDescent="0.2">
      <c r="AA20" s="81"/>
      <c r="AB20" s="81"/>
      <c r="AC20" s="81"/>
      <c r="AD20" s="81"/>
      <c r="AJ20" s="82"/>
      <c r="AK20" s="82"/>
      <c r="AL20" s="82"/>
      <c r="AM20" s="82"/>
    </row>
    <row r="23" spans="27:39" x14ac:dyDescent="0.2">
      <c r="AA23" s="81"/>
      <c r="AB23" s="81"/>
      <c r="AC23" s="81"/>
      <c r="AD23" s="81"/>
      <c r="AJ23" s="82"/>
      <c r="AK23" s="82"/>
      <c r="AL23" s="82"/>
      <c r="AM23" s="82"/>
    </row>
    <row r="24" spans="27:39" x14ac:dyDescent="0.2">
      <c r="AA24" s="81"/>
      <c r="AB24" s="81"/>
      <c r="AC24" s="81"/>
      <c r="AD24" s="81"/>
      <c r="AJ24" s="82"/>
      <c r="AK24" s="82"/>
      <c r="AL24" s="82"/>
      <c r="AM24" s="82"/>
    </row>
    <row r="25" spans="27:39" ht="15" customHeight="1" x14ac:dyDescent="0.2">
      <c r="AA25" s="81"/>
      <c r="AB25" s="81"/>
      <c r="AC25" s="81"/>
      <c r="AD25" s="81"/>
      <c r="AJ25" s="82"/>
      <c r="AK25" s="82"/>
      <c r="AL25" s="82"/>
      <c r="AM25" s="82"/>
    </row>
    <row r="26" spans="27:39" x14ac:dyDescent="0.2">
      <c r="AA26" s="81"/>
      <c r="AB26" s="81"/>
      <c r="AC26" s="81"/>
      <c r="AD26" s="81"/>
      <c r="AJ26" s="82"/>
      <c r="AK26" s="82"/>
      <c r="AL26" s="82"/>
      <c r="AM26" s="82"/>
    </row>
    <row r="27" spans="27:39" x14ac:dyDescent="0.2">
      <c r="AA27" s="81"/>
      <c r="AB27" s="81"/>
      <c r="AC27" s="81"/>
      <c r="AD27" s="81"/>
      <c r="AJ27" s="82"/>
      <c r="AK27" s="82"/>
      <c r="AL27" s="82"/>
      <c r="AM27" s="82"/>
    </row>
    <row r="28" spans="27:39" x14ac:dyDescent="0.2">
      <c r="AA28" s="81"/>
      <c r="AB28" s="81"/>
      <c r="AC28" s="81"/>
      <c r="AD28" s="81"/>
      <c r="AJ28" s="82"/>
      <c r="AK28" s="82"/>
      <c r="AL28" s="82"/>
      <c r="AM28" s="82"/>
    </row>
    <row r="31" spans="27:39" ht="15" customHeight="1" x14ac:dyDescent="0.2"/>
    <row r="37" ht="15" customHeight="1" x14ac:dyDescent="0.2"/>
    <row r="43" ht="15" customHeight="1" x14ac:dyDescent="0.2"/>
    <row r="49" spans="2:4" ht="15" customHeight="1" x14ac:dyDescent="0.2"/>
    <row r="55" spans="2:4" ht="15" customHeight="1" x14ac:dyDescent="0.2"/>
    <row r="56" spans="2:4" x14ac:dyDescent="0.2">
      <c r="B56" s="85"/>
      <c r="C56" s="85"/>
      <c r="D56" s="85"/>
    </row>
    <row r="57" spans="2:4" x14ac:dyDescent="0.2">
      <c r="B57" s="86"/>
      <c r="C57" s="86"/>
      <c r="D57" s="85"/>
    </row>
    <row r="58" spans="2:4" x14ac:dyDescent="0.2">
      <c r="B58" s="86"/>
      <c r="C58" s="86"/>
      <c r="D58" s="85"/>
    </row>
    <row r="59" spans="2:4" x14ac:dyDescent="0.2">
      <c r="B59" s="86"/>
      <c r="C59" s="86"/>
      <c r="D59" s="85"/>
    </row>
    <row r="60" spans="2:4" x14ac:dyDescent="0.2">
      <c r="B60" s="86"/>
      <c r="C60" s="86"/>
      <c r="D60" s="85"/>
    </row>
    <row r="61" spans="2:4" ht="15" customHeight="1" x14ac:dyDescent="0.2">
      <c r="B61" s="87"/>
      <c r="C61" s="87"/>
      <c r="D61" s="85"/>
    </row>
    <row r="62" spans="2:4" x14ac:dyDescent="0.2">
      <c r="B62" s="87"/>
      <c r="C62" s="87"/>
      <c r="D62" s="85"/>
    </row>
    <row r="63" spans="2:4" x14ac:dyDescent="0.2">
      <c r="B63" s="87"/>
      <c r="C63" s="87"/>
      <c r="D63" s="85"/>
    </row>
    <row r="64" spans="2:4" x14ac:dyDescent="0.2">
      <c r="B64" s="87"/>
      <c r="C64" s="87"/>
      <c r="D64" s="85"/>
    </row>
    <row r="65" spans="2:4" x14ac:dyDescent="0.2">
      <c r="B65" s="87"/>
      <c r="C65" s="87"/>
      <c r="D65" s="85"/>
    </row>
    <row r="66" spans="2:4" x14ac:dyDescent="0.2">
      <c r="B66" s="87"/>
      <c r="C66" s="87"/>
      <c r="D66" s="85"/>
    </row>
    <row r="67" spans="2:4" x14ac:dyDescent="0.2">
      <c r="B67" s="85"/>
      <c r="C67" s="85"/>
      <c r="D67" s="85"/>
    </row>
    <row r="68" spans="2:4" x14ac:dyDescent="0.2">
      <c r="B68" s="85"/>
      <c r="C68" s="85"/>
      <c r="D68" s="85"/>
    </row>
    <row r="88" spans="17:17" x14ac:dyDescent="0.2">
      <c r="Q88" s="88"/>
    </row>
    <row r="90" spans="17:17" x14ac:dyDescent="0.2">
      <c r="Q90" s="89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FA027-1CF1-4910-9190-2F2DAA3C3987}">
  <sheetPr codeName="Arkusz19"/>
  <dimension ref="B2:H62"/>
  <sheetViews>
    <sheetView workbookViewId="0">
      <selection sqref="A1:XFD1"/>
    </sheetView>
  </sheetViews>
  <sheetFormatPr defaultRowHeight="12.75" x14ac:dyDescent="0.2"/>
  <cols>
    <col min="1" max="1" width="9.140625" style="27"/>
    <col min="2" max="2" width="13.5703125" style="27" customWidth="1"/>
    <col min="3" max="3" width="17.42578125" style="27" customWidth="1"/>
    <col min="4" max="4" width="18.140625" style="27" customWidth="1"/>
    <col min="5" max="5" width="17.85546875" style="27" customWidth="1"/>
    <col min="6" max="6" width="18.28515625" style="27" customWidth="1"/>
    <col min="7" max="7" width="17.5703125" style="27" customWidth="1"/>
    <col min="8" max="8" width="18" style="27" customWidth="1"/>
    <col min="9" max="16384" width="9.140625" style="27"/>
  </cols>
  <sheetData>
    <row r="2" spans="2:8" ht="51" x14ac:dyDescent="0.2">
      <c r="B2" s="10"/>
      <c r="C2" s="90" t="s">
        <v>316</v>
      </c>
      <c r="D2" s="40" t="s">
        <v>317</v>
      </c>
      <c r="E2" s="40" t="s">
        <v>318</v>
      </c>
      <c r="F2" s="40" t="s">
        <v>319</v>
      </c>
      <c r="G2" s="40" t="s">
        <v>84</v>
      </c>
      <c r="H2" s="40" t="s">
        <v>85</v>
      </c>
    </row>
    <row r="3" spans="2:8" ht="38.25" x14ac:dyDescent="0.2">
      <c r="B3" s="10"/>
      <c r="C3" s="90" t="s">
        <v>320</v>
      </c>
      <c r="D3" s="40" t="s">
        <v>321</v>
      </c>
      <c r="E3" s="40" t="s">
        <v>322</v>
      </c>
      <c r="F3" s="40" t="s">
        <v>323</v>
      </c>
      <c r="G3" s="40" t="s">
        <v>324</v>
      </c>
      <c r="H3" s="40" t="s">
        <v>79</v>
      </c>
    </row>
    <row r="4" spans="2:8" x14ac:dyDescent="0.2">
      <c r="B4" s="43" t="s">
        <v>325</v>
      </c>
      <c r="C4" s="44">
        <v>-6.6788700409408222E-2</v>
      </c>
      <c r="D4" s="44">
        <v>-0.28594285852601214</v>
      </c>
      <c r="E4" s="44">
        <v>-0.25469795102191939</v>
      </c>
      <c r="F4" s="44">
        <v>-0.4347840194437752</v>
      </c>
      <c r="G4" s="44">
        <v>-2.2575548925904819E-2</v>
      </c>
      <c r="H4" s="44">
        <v>0.18916550932534801</v>
      </c>
    </row>
    <row r="5" spans="2:8" x14ac:dyDescent="0.2">
      <c r="B5" s="41" t="s">
        <v>326</v>
      </c>
      <c r="C5" s="42">
        <v>-0.35278585389656125</v>
      </c>
      <c r="D5" s="42">
        <v>-0.58595834575668171</v>
      </c>
      <c r="E5" s="42">
        <v>-0.55229073394325834</v>
      </c>
      <c r="F5" s="42">
        <v>-0.73635704611957487</v>
      </c>
      <c r="G5" s="42">
        <v>2.8518919368328045E-2</v>
      </c>
      <c r="H5" s="91">
        <v>0.41043787201013693</v>
      </c>
    </row>
    <row r="6" spans="2:8" x14ac:dyDescent="0.2">
      <c r="B6" s="43" t="s">
        <v>327</v>
      </c>
      <c r="C6" s="44">
        <v>-0.47455463755199701</v>
      </c>
      <c r="D6" s="44">
        <v>-0.74006802762065937</v>
      </c>
      <c r="E6" s="44">
        <v>-0.5030612587040989</v>
      </c>
      <c r="F6" s="44">
        <v>-0.69318621445405137</v>
      </c>
      <c r="G6" s="44">
        <v>0.51947434041522667</v>
      </c>
      <c r="H6" s="44">
        <v>0.87129747343582631</v>
      </c>
    </row>
    <row r="7" spans="2:8" x14ac:dyDescent="0.2">
      <c r="B7" s="41" t="s">
        <v>328</v>
      </c>
      <c r="C7" s="42">
        <v>-0.49912062117344902</v>
      </c>
      <c r="D7" s="42">
        <v>-0.87979403041082682</v>
      </c>
      <c r="E7" s="42">
        <v>-0.18942679627679276</v>
      </c>
      <c r="F7" s="42">
        <v>-0.51912351758226949</v>
      </c>
      <c r="G7" s="42">
        <v>0.66334959100380575</v>
      </c>
      <c r="H7" s="91">
        <v>0.89726015687740435</v>
      </c>
    </row>
    <row r="8" spans="2:8" x14ac:dyDescent="0.2">
      <c r="B8" s="43" t="s">
        <v>329</v>
      </c>
      <c r="C8" s="44">
        <v>-0.4944906510023771</v>
      </c>
      <c r="D8" s="44">
        <v>-0.96064824176214525</v>
      </c>
      <c r="E8" s="44">
        <v>-0.10523664937541352</v>
      </c>
      <c r="F8" s="44">
        <v>-0.60052769573621501</v>
      </c>
      <c r="G8" s="44">
        <v>0.81969504559696893</v>
      </c>
      <c r="H8" s="44">
        <v>1.0932285470960177</v>
      </c>
    </row>
    <row r="9" spans="2:8" x14ac:dyDescent="0.2">
      <c r="B9" s="41" t="s">
        <v>330</v>
      </c>
      <c r="C9" s="42">
        <v>-0.37932143633109766</v>
      </c>
      <c r="D9" s="42">
        <v>-0.79597305157162945</v>
      </c>
      <c r="E9" s="42">
        <v>0.15139017239383981</v>
      </c>
      <c r="F9" s="42">
        <v>-0.39334520809516083</v>
      </c>
      <c r="G9" s="42">
        <v>1.0487535105438188</v>
      </c>
      <c r="H9" s="91">
        <v>1.47997053572738</v>
      </c>
    </row>
    <row r="10" spans="2:8" x14ac:dyDescent="0.2">
      <c r="B10" s="43" t="s">
        <v>331</v>
      </c>
      <c r="C10" s="44">
        <v>-0.3634371481852931</v>
      </c>
      <c r="D10" s="44">
        <v>-0.76927004452345138</v>
      </c>
      <c r="E10" s="44">
        <v>0.77858097251250369</v>
      </c>
      <c r="F10" s="44">
        <v>-0.18488782974971307</v>
      </c>
      <c r="G10" s="44">
        <v>1.2718562295656817</v>
      </c>
      <c r="H10" s="44">
        <v>2.0429647112723113</v>
      </c>
    </row>
    <row r="11" spans="2:8" x14ac:dyDescent="0.2">
      <c r="B11" s="41" t="s">
        <v>332</v>
      </c>
      <c r="C11" s="42">
        <v>-0.29166517065511588</v>
      </c>
      <c r="D11" s="42">
        <v>-0.65959705020358861</v>
      </c>
      <c r="E11" s="42">
        <v>0.71924300001261687</v>
      </c>
      <c r="F11" s="42">
        <v>-0.2039232942727244</v>
      </c>
      <c r="G11" s="42">
        <v>1.4212126737629072</v>
      </c>
      <c r="H11" s="91">
        <v>2.2706854277948469</v>
      </c>
    </row>
    <row r="12" spans="2:8" x14ac:dyDescent="0.2">
      <c r="B12" s="43" t="s">
        <v>333</v>
      </c>
      <c r="C12" s="44">
        <v>-0.10480554579161389</v>
      </c>
      <c r="D12" s="44">
        <v>-0.50010861205664325</v>
      </c>
      <c r="E12" s="44">
        <v>1.1899000990906834</v>
      </c>
      <c r="F12" s="44">
        <v>1.1980691214291073E-2</v>
      </c>
      <c r="G12" s="44">
        <v>1.3879111150329499</v>
      </c>
      <c r="H12" s="44">
        <v>2.4214496987658416</v>
      </c>
    </row>
    <row r="13" spans="2:8" x14ac:dyDescent="0.2">
      <c r="B13" s="41" t="s">
        <v>334</v>
      </c>
      <c r="C13" s="42">
        <v>-8.7300957175262678E-2</v>
      </c>
      <c r="D13" s="42">
        <v>-0.59284987165743008</v>
      </c>
      <c r="E13" s="42">
        <v>1.4115976054134154</v>
      </c>
      <c r="F13" s="42">
        <v>7.3747412214338698E-2</v>
      </c>
      <c r="G13" s="42">
        <v>1.4853594817091389</v>
      </c>
      <c r="H13" s="91">
        <v>2.8286763604291147</v>
      </c>
    </row>
    <row r="14" spans="2:8" x14ac:dyDescent="0.2">
      <c r="B14" s="43" t="s">
        <v>335</v>
      </c>
      <c r="C14" s="44">
        <v>-4.8881646645961223E-2</v>
      </c>
      <c r="D14" s="44">
        <v>-0.55876636551238246</v>
      </c>
      <c r="E14" s="44">
        <v>1.4509912075243772</v>
      </c>
      <c r="F14" s="44">
        <v>0.10791803711550929</v>
      </c>
      <c r="G14" s="44">
        <v>1.4542963326110807</v>
      </c>
      <c r="H14" s="44">
        <v>3.2310989137410311</v>
      </c>
    </row>
    <row r="15" spans="2:8" x14ac:dyDescent="0.2">
      <c r="B15" s="41" t="s">
        <v>336</v>
      </c>
      <c r="C15" s="42">
        <v>0.13258268420075556</v>
      </c>
      <c r="D15" s="42">
        <v>-0.49792766533468757</v>
      </c>
      <c r="E15" s="42">
        <v>1.6394963666453315</v>
      </c>
      <c r="F15" s="42">
        <v>0.3753654312807081</v>
      </c>
      <c r="G15" s="42">
        <v>0.74857983656214822</v>
      </c>
      <c r="H15" s="91">
        <v>3.2896813392091464</v>
      </c>
    </row>
    <row r="16" spans="2:8" x14ac:dyDescent="0.2">
      <c r="B16" s="43" t="s">
        <v>337</v>
      </c>
      <c r="C16" s="44">
        <v>0.17338579069024179</v>
      </c>
      <c r="D16" s="44">
        <v>-0.38192853367940727</v>
      </c>
      <c r="E16" s="44">
        <v>1.7315411285991436</v>
      </c>
      <c r="F16" s="44">
        <v>0.39759053458227306</v>
      </c>
      <c r="G16" s="44">
        <v>0.8408457573988245</v>
      </c>
      <c r="H16" s="44">
        <v>3.5404735553095539</v>
      </c>
    </row>
    <row r="17" spans="2:8" x14ac:dyDescent="0.2">
      <c r="B17" s="41" t="s">
        <v>338</v>
      </c>
      <c r="C17" s="42">
        <v>0.28635661897661568</v>
      </c>
      <c r="D17" s="42">
        <v>-0.35935565594299396</v>
      </c>
      <c r="E17" s="42">
        <v>1.682136360484592</v>
      </c>
      <c r="F17" s="42">
        <v>0.34358399844076637</v>
      </c>
      <c r="G17" s="42">
        <v>0.8562001298172407</v>
      </c>
      <c r="H17" s="91">
        <v>3.6475578187147981</v>
      </c>
    </row>
    <row r="18" spans="2:8" x14ac:dyDescent="0.2">
      <c r="B18" s="43" t="s">
        <v>339</v>
      </c>
      <c r="C18" s="44">
        <v>0.34943348439190242</v>
      </c>
      <c r="D18" s="44">
        <v>-0.21063179256704667</v>
      </c>
      <c r="E18" s="44">
        <v>1.8921205387575726</v>
      </c>
      <c r="F18" s="44">
        <v>0.54367984127083036</v>
      </c>
      <c r="G18" s="44">
        <v>0.96129405789047506</v>
      </c>
      <c r="H18" s="44">
        <v>3.8257020316987265</v>
      </c>
    </row>
    <row r="19" spans="2:8" x14ac:dyDescent="0.2">
      <c r="B19" s="41" t="s">
        <v>340</v>
      </c>
      <c r="C19" s="42">
        <v>0.36335610342499791</v>
      </c>
      <c r="D19" s="42">
        <v>-2.8615624272597284E-2</v>
      </c>
      <c r="E19" s="42">
        <v>2.3298779570291992</v>
      </c>
      <c r="F19" s="42">
        <v>0.85858684411006703</v>
      </c>
      <c r="G19" s="42">
        <v>0.5586475583981646</v>
      </c>
      <c r="H19" s="91">
        <v>3.6681080211577557</v>
      </c>
    </row>
    <row r="20" spans="2:8" x14ac:dyDescent="0.2">
      <c r="B20" s="43" t="s">
        <v>341</v>
      </c>
      <c r="C20" s="44">
        <v>0.25333337411035045</v>
      </c>
      <c r="D20" s="44">
        <v>3.5378121619069891E-3</v>
      </c>
      <c r="E20" s="44">
        <v>2.439607604075118</v>
      </c>
      <c r="F20" s="44">
        <v>0.92959865370185435</v>
      </c>
      <c r="G20" s="44">
        <v>0.46157568636600249</v>
      </c>
      <c r="H20" s="44">
        <v>4.2321468561458273</v>
      </c>
    </row>
    <row r="21" spans="2:8" x14ac:dyDescent="0.2">
      <c r="B21" s="41" t="s">
        <v>101</v>
      </c>
      <c r="C21" s="42">
        <v>0.14622842434592187</v>
      </c>
      <c r="D21" s="42">
        <v>-9.8067273412832223E-2</v>
      </c>
      <c r="E21" s="42">
        <v>2.4330598811799322</v>
      </c>
      <c r="F21" s="42">
        <v>0.86833093356437319</v>
      </c>
      <c r="G21" s="42">
        <v>0.46992076256223725</v>
      </c>
      <c r="H21" s="91">
        <v>4.2767504856854446</v>
      </c>
    </row>
    <row r="22" spans="2:8" x14ac:dyDescent="0.2">
      <c r="B22" s="43" t="s">
        <v>102</v>
      </c>
      <c r="C22" s="44">
        <v>0.18926275434122627</v>
      </c>
      <c r="D22" s="44">
        <v>-0.10014898468470643</v>
      </c>
      <c r="E22" s="44">
        <v>2.4306805551385153</v>
      </c>
      <c r="F22" s="44">
        <v>0.86622630561727609</v>
      </c>
      <c r="G22" s="44">
        <v>0.40098650511514944</v>
      </c>
      <c r="H22" s="44">
        <v>3.9020570836105035</v>
      </c>
    </row>
    <row r="23" spans="2:8" x14ac:dyDescent="0.2">
      <c r="B23" s="41" t="s">
        <v>103</v>
      </c>
      <c r="C23" s="42">
        <v>6.1040880172921114E-2</v>
      </c>
      <c r="D23" s="42">
        <v>-0.2891737851928875</v>
      </c>
      <c r="E23" s="42">
        <v>2.3481179013066602</v>
      </c>
      <c r="F23" s="42">
        <v>0.70224035974775223</v>
      </c>
      <c r="G23" s="42">
        <v>0.14092284390544318</v>
      </c>
      <c r="H23" s="91">
        <v>3.6779141283931529</v>
      </c>
    </row>
    <row r="24" spans="2:8" x14ac:dyDescent="0.2">
      <c r="B24" s="43" t="s">
        <v>104</v>
      </c>
      <c r="C24" s="44">
        <v>-0.77227347974035365</v>
      </c>
      <c r="D24" s="44">
        <v>-1.112542663142452</v>
      </c>
      <c r="E24" s="44">
        <v>1.4434192057335355</v>
      </c>
      <c r="F24" s="44">
        <v>-0.19026662850873477</v>
      </c>
      <c r="G24" s="44">
        <v>-0.71575639650879985</v>
      </c>
      <c r="H24" s="44">
        <v>2.9379219247745914</v>
      </c>
    </row>
    <row r="25" spans="2:8" x14ac:dyDescent="0.2">
      <c r="B25" s="41" t="s">
        <v>105</v>
      </c>
      <c r="C25" s="42">
        <v>-1.2800657488557872</v>
      </c>
      <c r="D25" s="42">
        <v>-1.6574406183877151</v>
      </c>
      <c r="E25" s="42">
        <v>0.89463659665162742</v>
      </c>
      <c r="F25" s="42">
        <v>-0.77409832018112579</v>
      </c>
      <c r="G25" s="42">
        <v>-1.1987893861371626</v>
      </c>
      <c r="H25" s="91">
        <v>2.4569860266386017</v>
      </c>
    </row>
    <row r="26" spans="2:8" x14ac:dyDescent="0.2">
      <c r="B26" s="43" t="s">
        <v>106</v>
      </c>
      <c r="C26" s="44">
        <v>-1.5914680064003284</v>
      </c>
      <c r="D26" s="44">
        <v>-2.1377952365759674</v>
      </c>
      <c r="E26" s="44">
        <v>0.24163252765748311</v>
      </c>
      <c r="F26" s="44">
        <v>-1.47551317950481</v>
      </c>
      <c r="G26" s="44">
        <v>-1.6244618777262481</v>
      </c>
      <c r="H26" s="44">
        <v>1.6690066629958769</v>
      </c>
    </row>
    <row r="27" spans="2:8" x14ac:dyDescent="0.2">
      <c r="B27" s="41" t="s">
        <v>107</v>
      </c>
      <c r="C27" s="42">
        <v>-1.678566459254627</v>
      </c>
      <c r="D27" s="42">
        <v>-2.2519714919408305</v>
      </c>
      <c r="E27" s="42">
        <v>0.11693314269355867</v>
      </c>
      <c r="F27" s="42">
        <v>-1.7389624396641425</v>
      </c>
      <c r="G27" s="42">
        <v>-1.8933324236066664</v>
      </c>
      <c r="H27" s="91">
        <v>1.0064744768728411</v>
      </c>
    </row>
    <row r="28" spans="2:8" x14ac:dyDescent="0.2">
      <c r="B28" s="43" t="s">
        <v>108</v>
      </c>
      <c r="C28" s="44">
        <v>-1.600844475039843</v>
      </c>
      <c r="D28" s="44">
        <v>-2.3554893858224557</v>
      </c>
      <c r="E28" s="44">
        <v>0.23929565326815938</v>
      </c>
      <c r="F28" s="44">
        <v>-1.6716024120858202</v>
      </c>
      <c r="G28" s="44">
        <v>-1.5917091983520224</v>
      </c>
      <c r="H28" s="44">
        <v>0.69536797718964394</v>
      </c>
    </row>
    <row r="29" spans="2:8" x14ac:dyDescent="0.2">
      <c r="B29" s="41" t="s">
        <v>109</v>
      </c>
      <c r="C29" s="42">
        <v>-1.4255527333043347</v>
      </c>
      <c r="D29" s="42">
        <v>-2.2537624924975086</v>
      </c>
      <c r="E29" s="42">
        <v>0.44412418947891341</v>
      </c>
      <c r="F29" s="42">
        <v>-1.6952455329797813</v>
      </c>
      <c r="G29" s="42">
        <v>-1.7031532442941215</v>
      </c>
      <c r="H29" s="91">
        <v>0.21391878721597751</v>
      </c>
    </row>
    <row r="30" spans="2:8" x14ac:dyDescent="0.2">
      <c r="B30" s="43" t="s">
        <v>110</v>
      </c>
      <c r="C30" s="44">
        <v>-1.4224484751978563</v>
      </c>
      <c r="D30" s="44">
        <v>-2.2992515148819774</v>
      </c>
      <c r="E30" s="44">
        <v>0.39441798358944696</v>
      </c>
      <c r="F30" s="44">
        <v>-1.8251177325806993</v>
      </c>
      <c r="G30" s="44">
        <v>-1.6408515958159062</v>
      </c>
      <c r="H30" s="44">
        <v>-0.11864531410256701</v>
      </c>
    </row>
    <row r="31" spans="2:8" x14ac:dyDescent="0.2">
      <c r="B31" s="41" t="s">
        <v>111</v>
      </c>
      <c r="C31" s="42">
        <v>-1.3222004127259552</v>
      </c>
      <c r="D31" s="42">
        <v>-2.269329010367354</v>
      </c>
      <c r="E31" s="42">
        <v>0.13218550875593071</v>
      </c>
      <c r="F31" s="42">
        <v>-1.9849095771138896</v>
      </c>
      <c r="G31" s="42">
        <v>-2.1037806219569672</v>
      </c>
      <c r="H31" s="91">
        <v>-0.78259303901565191</v>
      </c>
    </row>
    <row r="32" spans="2:8" x14ac:dyDescent="0.2">
      <c r="B32" s="43" t="s">
        <v>112</v>
      </c>
      <c r="C32" s="44">
        <v>-1.2704671370730243</v>
      </c>
      <c r="D32" s="44">
        <v>-2.2476709901877912</v>
      </c>
      <c r="E32" s="44">
        <v>0.14824048246268773</v>
      </c>
      <c r="F32" s="44">
        <v>-2.0001069421788631</v>
      </c>
      <c r="G32" s="44">
        <v>-3.0004777141975052</v>
      </c>
      <c r="H32" s="44">
        <v>-1.4839700371118638</v>
      </c>
    </row>
    <row r="33" spans="2:8" x14ac:dyDescent="0.2">
      <c r="B33" s="41" t="s">
        <v>113</v>
      </c>
      <c r="C33" s="42">
        <v>-1.1629570806566227</v>
      </c>
      <c r="D33" s="42">
        <v>-2.2173956620502389</v>
      </c>
      <c r="E33" s="42">
        <v>0.16743787981399744</v>
      </c>
      <c r="F33" s="42">
        <v>-1.6657876114824712</v>
      </c>
      <c r="G33" s="42">
        <v>-3.1198816846240658</v>
      </c>
      <c r="H33" s="91">
        <v>-1.5198893486047811</v>
      </c>
    </row>
    <row r="34" spans="2:8" x14ac:dyDescent="0.2">
      <c r="B34" s="43" t="s">
        <v>114</v>
      </c>
      <c r="C34" s="44">
        <v>-1.0221917613614946</v>
      </c>
      <c r="D34" s="44">
        <v>-2.212698176248638</v>
      </c>
      <c r="E34" s="44">
        <v>0.25420231111217051</v>
      </c>
      <c r="F34" s="44">
        <v>-1.6221391252911623</v>
      </c>
      <c r="G34" s="44">
        <v>-3.2359597549349717</v>
      </c>
      <c r="H34" s="44">
        <v>-1.5368035996927301</v>
      </c>
    </row>
    <row r="35" spans="2:8" x14ac:dyDescent="0.2">
      <c r="B35" s="41" t="s">
        <v>115</v>
      </c>
      <c r="C35" s="42">
        <v>-1.0222145932467424</v>
      </c>
      <c r="D35" s="42">
        <v>-2.2169212428879184</v>
      </c>
      <c r="E35" s="42">
        <v>0.22392695961482817</v>
      </c>
      <c r="F35" s="42">
        <v>-1.7967042592690048</v>
      </c>
      <c r="G35" s="42">
        <v>-3.3621671478307893</v>
      </c>
      <c r="H35" s="91">
        <v>-1.504542182378128</v>
      </c>
    </row>
    <row r="36" spans="2:8" x14ac:dyDescent="0.2">
      <c r="B36" s="43" t="s">
        <v>116</v>
      </c>
      <c r="C36" s="44">
        <v>-1.0605573695786406</v>
      </c>
      <c r="D36" s="44">
        <v>-2.2241389286162621</v>
      </c>
      <c r="E36" s="44">
        <v>-8.2722923459583653E-2</v>
      </c>
      <c r="F36" s="44">
        <v>-2.1644996663614213</v>
      </c>
      <c r="G36" s="44">
        <v>-3.8226160453002884</v>
      </c>
      <c r="H36" s="44">
        <v>-1.379359917300184</v>
      </c>
    </row>
    <row r="37" spans="2:8" x14ac:dyDescent="0.2">
      <c r="B37" s="41" t="s">
        <v>117</v>
      </c>
      <c r="C37" s="42">
        <v>-1.0804566130650355</v>
      </c>
      <c r="D37" s="42">
        <v>-2.5290466639091127</v>
      </c>
      <c r="E37" s="42">
        <v>-0.21020379091658137</v>
      </c>
      <c r="F37" s="42">
        <v>-2.311789985307497</v>
      </c>
      <c r="G37" s="42">
        <v>-4.6758668180365781</v>
      </c>
      <c r="H37" s="91">
        <v>-1.569443792035099</v>
      </c>
    </row>
    <row r="38" spans="2:8" x14ac:dyDescent="0.2">
      <c r="B38" s="43" t="s">
        <v>118</v>
      </c>
      <c r="C38" s="44">
        <v>-0.92193069809784367</v>
      </c>
      <c r="D38" s="44">
        <v>-2.5250109487831742</v>
      </c>
      <c r="E38" s="44">
        <v>-0.13789431065042562</v>
      </c>
      <c r="F38" s="44">
        <v>-2.3058318219093965</v>
      </c>
      <c r="G38" s="44">
        <v>-4.8054488887578168</v>
      </c>
      <c r="H38" s="44">
        <v>-1.5616861375303266</v>
      </c>
    </row>
    <row r="39" spans="2:8" x14ac:dyDescent="0.2">
      <c r="B39" s="41" t="s">
        <v>119</v>
      </c>
      <c r="C39" s="42">
        <v>-1.0765200655551923</v>
      </c>
      <c r="D39" s="42">
        <v>-2.7181759539694839</v>
      </c>
      <c r="E39" s="42">
        <v>-0.45406638701703678</v>
      </c>
      <c r="F39" s="42">
        <v>-2.7209777921663254</v>
      </c>
      <c r="G39" s="42">
        <v>-5.1819741884368131</v>
      </c>
      <c r="H39" s="91">
        <v>-1.6234474395788336</v>
      </c>
    </row>
    <row r="40" spans="2:8" x14ac:dyDescent="0.2">
      <c r="B40" s="43" t="s">
        <v>120</v>
      </c>
      <c r="C40" s="44">
        <v>-1.1592651935482947</v>
      </c>
      <c r="D40" s="44">
        <v>-2.7663865139250707</v>
      </c>
      <c r="E40" s="44">
        <v>-0.66975873723607604</v>
      </c>
      <c r="F40" s="44">
        <v>-2.8554160046665338</v>
      </c>
      <c r="G40" s="44">
        <v>-5.5114932947892523</v>
      </c>
      <c r="H40" s="44">
        <v>-1.9752088855968046</v>
      </c>
    </row>
    <row r="41" spans="2:8" x14ac:dyDescent="0.2">
      <c r="B41" s="41" t="s">
        <v>121</v>
      </c>
      <c r="C41" s="42">
        <v>-1.1684546191497447</v>
      </c>
      <c r="D41" s="42">
        <v>-2.8656048410082584</v>
      </c>
      <c r="E41" s="42">
        <v>-0.62490285704959625</v>
      </c>
      <c r="F41" s="42">
        <v>-2.8818701416860342</v>
      </c>
      <c r="G41" s="42">
        <v>-5.4858410333159311</v>
      </c>
      <c r="H41" s="91">
        <v>-1.9884969992635018</v>
      </c>
    </row>
    <row r="42" spans="2:8" x14ac:dyDescent="0.2">
      <c r="B42" s="43" t="s">
        <v>122</v>
      </c>
      <c r="C42" s="44">
        <v>-1.2038183865329448</v>
      </c>
      <c r="D42" s="44">
        <v>-2.9962795973255654</v>
      </c>
      <c r="E42" s="44">
        <v>-0.65717808568418201</v>
      </c>
      <c r="F42" s="44">
        <v>-3.0640415791785323</v>
      </c>
      <c r="G42" s="44">
        <v>-5.3821113395058546</v>
      </c>
      <c r="H42" s="44">
        <v>-1.5147756616825518</v>
      </c>
    </row>
    <row r="43" spans="2:8" x14ac:dyDescent="0.2">
      <c r="B43" s="41" t="s">
        <v>123</v>
      </c>
      <c r="C43" s="42">
        <v>-1.0946700262844709</v>
      </c>
      <c r="D43" s="42">
        <v>-2.8708156116067962</v>
      </c>
      <c r="E43" s="42">
        <v>-0.74485508350368002</v>
      </c>
      <c r="F43" s="42">
        <v>-3.1643133030868253</v>
      </c>
      <c r="G43" s="42">
        <v>-5.2235057752743126</v>
      </c>
      <c r="H43" s="91">
        <v>-1.3085381399596294</v>
      </c>
    </row>
    <row r="44" spans="2:8" x14ac:dyDescent="0.2">
      <c r="B44" s="43" t="s">
        <v>124</v>
      </c>
      <c r="C44" s="44">
        <v>-1.0737431069069727</v>
      </c>
      <c r="D44" s="44">
        <v>-2.8730827330071871</v>
      </c>
      <c r="E44" s="44">
        <v>-0.53117474360569716</v>
      </c>
      <c r="F44" s="44">
        <v>-2.8540573015501187</v>
      </c>
      <c r="G44" s="44">
        <v>-5.3202134335083313</v>
      </c>
      <c r="H44" s="44">
        <v>-0.98805862947534939</v>
      </c>
    </row>
    <row r="45" spans="2:8" x14ac:dyDescent="0.2">
      <c r="B45" s="41" t="s">
        <v>125</v>
      </c>
      <c r="C45" s="42">
        <v>-1.1304390555102251</v>
      </c>
      <c r="D45" s="42">
        <v>-3.2311307463263566</v>
      </c>
      <c r="E45" s="42">
        <v>-0.48538337729629499</v>
      </c>
      <c r="F45" s="42">
        <v>-2.926254306135831</v>
      </c>
      <c r="G45" s="42">
        <v>-5.9050528032975107</v>
      </c>
      <c r="H45" s="91">
        <v>-0.70798425686431021</v>
      </c>
    </row>
    <row r="46" spans="2:8" x14ac:dyDescent="0.2">
      <c r="B46" s="43" t="s">
        <v>126</v>
      </c>
      <c r="C46" s="44">
        <v>-0.92625776283725703</v>
      </c>
      <c r="D46" s="44">
        <v>-3.0709266362480467</v>
      </c>
      <c r="E46" s="44">
        <v>-0.15042239987841577</v>
      </c>
      <c r="F46" s="44">
        <v>-2.5940813545593562</v>
      </c>
      <c r="G46" s="44">
        <v>-6.054729146031427</v>
      </c>
      <c r="H46" s="44">
        <v>-0.52522324421066224</v>
      </c>
    </row>
    <row r="47" spans="2:8" x14ac:dyDescent="0.2">
      <c r="B47" s="41" t="s">
        <v>127</v>
      </c>
      <c r="C47" s="42">
        <v>-0.79047790179884625</v>
      </c>
      <c r="D47" s="42">
        <v>-2.9652319379013234</v>
      </c>
      <c r="E47" s="42">
        <v>8.2112570465452395E-2</v>
      </c>
      <c r="F47" s="42">
        <v>-2.7057941214343448</v>
      </c>
      <c r="G47" s="42">
        <v>-6.0893828628308109</v>
      </c>
      <c r="H47" s="91">
        <v>-0.47769423726091165</v>
      </c>
    </row>
    <row r="48" spans="2:8" x14ac:dyDescent="0.2">
      <c r="B48" s="43" t="s">
        <v>128</v>
      </c>
      <c r="C48" s="44">
        <v>-0.52823770298508421</v>
      </c>
      <c r="D48" s="44">
        <v>-2.6157589780849788</v>
      </c>
      <c r="E48" s="44">
        <v>0.40280908184404973</v>
      </c>
      <c r="F48" s="44">
        <v>-2.5412842248948024</v>
      </c>
      <c r="G48" s="44">
        <v>-6.1128485401704165</v>
      </c>
      <c r="H48" s="44">
        <v>-0.30317289183351032</v>
      </c>
    </row>
    <row r="49" spans="2:8" x14ac:dyDescent="0.2">
      <c r="B49" s="41" t="s">
        <v>129</v>
      </c>
      <c r="C49" s="42">
        <v>-0.51166327741447304</v>
      </c>
      <c r="D49" s="42">
        <v>-2.6128325073665488</v>
      </c>
      <c r="E49" s="42">
        <v>0.47881758721591788</v>
      </c>
      <c r="F49" s="42">
        <v>-2.499267187359091</v>
      </c>
      <c r="G49" s="42">
        <v>-6.7587277270101964</v>
      </c>
      <c r="H49" s="91">
        <v>-0.21054067087039374</v>
      </c>
    </row>
    <row r="50" spans="2:8" x14ac:dyDescent="0.2">
      <c r="B50" s="43" t="s">
        <v>130</v>
      </c>
      <c r="C50" s="44">
        <v>-0.38061366547887909</v>
      </c>
      <c r="D50" s="44">
        <v>-2.5372180311540484</v>
      </c>
      <c r="E50" s="44">
        <v>0.3415928512372528</v>
      </c>
      <c r="F50" s="44">
        <v>-2.3926388559628045</v>
      </c>
      <c r="G50" s="44">
        <v>-6.2269850178366219</v>
      </c>
      <c r="H50" s="44">
        <v>-0.11893380236224843</v>
      </c>
    </row>
    <row r="51" spans="2:8" x14ac:dyDescent="0.2">
      <c r="B51" s="41" t="s">
        <v>131</v>
      </c>
      <c r="C51" s="42">
        <v>-0.23589999542724457</v>
      </c>
      <c r="D51" s="42">
        <v>-2.3809526819659168</v>
      </c>
      <c r="E51" s="42">
        <v>0.41960749979870798</v>
      </c>
      <c r="F51" s="42">
        <v>-2.3936123858853984</v>
      </c>
      <c r="G51" s="42">
        <v>-6.6175358086840133</v>
      </c>
      <c r="H51" s="91">
        <v>-0.16218315794913729</v>
      </c>
    </row>
    <row r="52" spans="2:8" x14ac:dyDescent="0.2">
      <c r="B52" s="43" t="s">
        <v>342</v>
      </c>
      <c r="C52" s="44">
        <v>-0.35270303879436277</v>
      </c>
      <c r="D52" s="44">
        <v>-2.4791707129843541</v>
      </c>
      <c r="E52" s="44">
        <v>0.41463051219466895</v>
      </c>
      <c r="F52" s="44">
        <v>-2.4292825781170806</v>
      </c>
      <c r="G52" s="44">
        <v>-6.971571304870146</v>
      </c>
      <c r="H52" s="44">
        <v>-0.11278337913984895</v>
      </c>
    </row>
    <row r="53" spans="2:8" x14ac:dyDescent="0.2">
      <c r="B53" s="41" t="s">
        <v>133</v>
      </c>
      <c r="C53" s="42">
        <v>-0.3854703514984536</v>
      </c>
      <c r="D53" s="42">
        <v>-2.4924082674840058</v>
      </c>
      <c r="E53" s="42">
        <v>0.44118210564789501</v>
      </c>
      <c r="F53" s="42">
        <v>-2.4084646364935591</v>
      </c>
      <c r="G53" s="42">
        <v>-7.8311974360763967</v>
      </c>
      <c r="H53" s="91">
        <v>4.4526156223726993E-2</v>
      </c>
    </row>
    <row r="54" spans="2:8" x14ac:dyDescent="0.2">
      <c r="B54" s="43" t="s">
        <v>134</v>
      </c>
      <c r="C54" s="44">
        <v>-0.38645650143795207</v>
      </c>
      <c r="D54" s="44">
        <v>-2.4924082674840058</v>
      </c>
      <c r="E54" s="44">
        <v>0.7159391030559783</v>
      </c>
      <c r="F54" s="44">
        <v>-2.3998827513896166</v>
      </c>
      <c r="G54" s="44">
        <v>-8.1048042793905495</v>
      </c>
      <c r="H54" s="44">
        <v>1.7009664291585042E-2</v>
      </c>
    </row>
    <row r="55" spans="2:8" x14ac:dyDescent="0.2">
      <c r="B55" s="41" t="s">
        <v>135</v>
      </c>
      <c r="C55" s="42">
        <v>-0.4151307942805969</v>
      </c>
      <c r="D55" s="42">
        <v>-2.5526846050315259</v>
      </c>
      <c r="E55" s="42">
        <v>0.6872794609559012</v>
      </c>
      <c r="F55" s="42">
        <v>-2.7331392628266928</v>
      </c>
      <c r="G55" s="42">
        <v>-8.5639750619413419</v>
      </c>
      <c r="H55" s="91">
        <v>-2.2347726978514129E-2</v>
      </c>
    </row>
    <row r="56" spans="2:8" x14ac:dyDescent="0.2">
      <c r="B56" s="43" t="s">
        <v>136</v>
      </c>
      <c r="C56" s="44">
        <v>-0.56523229344268611</v>
      </c>
      <c r="D56" s="44">
        <v>-2.7244530221592904</v>
      </c>
      <c r="E56" s="44">
        <v>0.59075459391253859</v>
      </c>
      <c r="F56" s="44">
        <v>-2.850530795236482</v>
      </c>
      <c r="G56" s="44">
        <v>-8.4721508637949476</v>
      </c>
      <c r="H56" s="44">
        <v>-0.14090365749057632</v>
      </c>
    </row>
    <row r="57" spans="2:8" x14ac:dyDescent="0.2">
      <c r="B57" s="41" t="s">
        <v>137</v>
      </c>
      <c r="C57" s="42">
        <v>-0.57948861035116639</v>
      </c>
      <c r="D57" s="42">
        <v>-2.8316531789372679</v>
      </c>
      <c r="E57" s="42">
        <v>0.54679533089550925</v>
      </c>
      <c r="F57" s="42">
        <v>-2.9197914996050955</v>
      </c>
      <c r="G57" s="42">
        <v>-8.4819164488542373</v>
      </c>
      <c r="H57" s="91">
        <v>-0.61326067566237552</v>
      </c>
    </row>
    <row r="58" spans="2:8" x14ac:dyDescent="0.2">
      <c r="B58" s="43" t="s">
        <v>138</v>
      </c>
      <c r="C58" s="44">
        <v>-0.60010138071917063</v>
      </c>
      <c r="D58" s="44">
        <v>-2.8570125484345366</v>
      </c>
      <c r="E58" s="44">
        <v>0.44460130809080367</v>
      </c>
      <c r="F58" s="44">
        <v>-2.8990480372826477</v>
      </c>
      <c r="G58" s="44">
        <v>-8.6077551832079919</v>
      </c>
      <c r="H58" s="44">
        <v>-0.84859670383365693</v>
      </c>
    </row>
    <row r="59" spans="2:8" x14ac:dyDescent="0.2">
      <c r="B59" s="41" t="s">
        <v>139</v>
      </c>
      <c r="C59" s="42">
        <v>-0.47805522418883339</v>
      </c>
      <c r="D59" s="42">
        <v>-2.7185408853229562</v>
      </c>
      <c r="E59" s="42">
        <v>0.5123052457629661</v>
      </c>
      <c r="F59" s="42">
        <v>-2.6681300222020989</v>
      </c>
      <c r="G59" s="42">
        <v>-8.713885656343761</v>
      </c>
      <c r="H59" s="91">
        <v>-0.96815639859271241</v>
      </c>
    </row>
    <row r="60" spans="2:8" x14ac:dyDescent="0.2">
      <c r="B60" s="43" t="s">
        <v>140</v>
      </c>
      <c r="C60" s="44">
        <v>-0.47805522418883339</v>
      </c>
      <c r="D60" s="44">
        <v>-2.8239932020083587</v>
      </c>
      <c r="E60" s="44">
        <v>0.34543662475018888</v>
      </c>
      <c r="F60" s="44">
        <v>-2.8790532370016071</v>
      </c>
      <c r="G60" s="44">
        <v>-8.9201705785301453</v>
      </c>
      <c r="H60" s="44">
        <v>-1.0799267557518801</v>
      </c>
    </row>
    <row r="61" spans="2:8" x14ac:dyDescent="0.2">
      <c r="B61" s="41" t="s">
        <v>141</v>
      </c>
      <c r="C61" s="42">
        <v>-0.50149964522728285</v>
      </c>
      <c r="D61" s="42">
        <v>-2.878096447437601</v>
      </c>
      <c r="E61" s="42">
        <v>0.3005608266976329</v>
      </c>
      <c r="F61" s="42">
        <v>-2.9284608723558492</v>
      </c>
      <c r="G61" s="42">
        <v>-8.8761984822691531</v>
      </c>
      <c r="H61" s="91">
        <v>-1.0186200622892336</v>
      </c>
    </row>
    <row r="62" spans="2:8" x14ac:dyDescent="0.2">
      <c r="B62" s="43" t="s">
        <v>142</v>
      </c>
      <c r="C62" s="44">
        <v>-0.5197220248848059</v>
      </c>
      <c r="D62" s="44">
        <v>-2.8942553366565473</v>
      </c>
      <c r="E62" s="44">
        <v>0.14232839526338825</v>
      </c>
      <c r="F62" s="44">
        <v>-3.0702533626112243</v>
      </c>
      <c r="G62" s="44">
        <v>-8.9484445488428115</v>
      </c>
      <c r="H62" s="44">
        <v>-0.79135704340422874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2:F55"/>
  <sheetViews>
    <sheetView workbookViewId="0">
      <selection activeCell="C6" sqref="C6:F55"/>
    </sheetView>
  </sheetViews>
  <sheetFormatPr defaultRowHeight="12.75" x14ac:dyDescent="0.2"/>
  <cols>
    <col min="2" max="2" width="9.140625" customWidth="1"/>
    <col min="3" max="3" width="11.42578125" customWidth="1"/>
    <col min="4" max="6" width="12.28515625" customWidth="1"/>
    <col min="7" max="9" width="9.140625" customWidth="1"/>
  </cols>
  <sheetData>
    <row r="2" spans="2:6" x14ac:dyDescent="0.2">
      <c r="B2" s="1" t="s">
        <v>15</v>
      </c>
    </row>
    <row r="3" spans="2:6" x14ac:dyDescent="0.2">
      <c r="B3" s="1" t="s">
        <v>16</v>
      </c>
    </row>
    <row r="6" spans="2:6" ht="51" x14ac:dyDescent="0.2">
      <c r="C6" s="549"/>
      <c r="D6" s="545" t="s">
        <v>17</v>
      </c>
      <c r="E6" s="538" t="s">
        <v>18</v>
      </c>
      <c r="F6" s="545" t="s">
        <v>19</v>
      </c>
    </row>
    <row r="7" spans="2:6" ht="63.75" x14ac:dyDescent="0.2">
      <c r="C7" s="550"/>
      <c r="D7" s="540" t="s">
        <v>20</v>
      </c>
      <c r="E7" s="540" t="s">
        <v>21</v>
      </c>
      <c r="F7" s="540" t="s">
        <v>22</v>
      </c>
    </row>
    <row r="8" spans="2:6" x14ac:dyDescent="0.2">
      <c r="C8" s="541">
        <v>38961</v>
      </c>
      <c r="D8" s="546">
        <v>37.919470305014499</v>
      </c>
      <c r="E8" s="546">
        <v>25.231673329075285</v>
      </c>
      <c r="F8" s="546">
        <v>19.608726804342911</v>
      </c>
    </row>
    <row r="9" spans="2:6" x14ac:dyDescent="0.2">
      <c r="C9" s="543">
        <v>39052</v>
      </c>
      <c r="D9" s="547">
        <v>40.408446364239495</v>
      </c>
      <c r="E9" s="547">
        <v>25.473826182112603</v>
      </c>
      <c r="F9" s="547">
        <v>20.172764607221502</v>
      </c>
    </row>
    <row r="10" spans="2:6" x14ac:dyDescent="0.2">
      <c r="C10" s="541">
        <v>39142</v>
      </c>
      <c r="D10" s="546">
        <v>41.291170706801999</v>
      </c>
      <c r="E10" s="546">
        <v>26.366816609267183</v>
      </c>
      <c r="F10" s="546">
        <v>19.722225641758552</v>
      </c>
    </row>
    <row r="11" spans="2:6" x14ac:dyDescent="0.2">
      <c r="C11" s="543">
        <v>39234</v>
      </c>
      <c r="D11" s="547">
        <v>41.254020793237004</v>
      </c>
      <c r="E11" s="547">
        <v>27.243630486703282</v>
      </c>
      <c r="F11" s="547">
        <v>19.918738992249818</v>
      </c>
    </row>
    <row r="12" spans="2:6" x14ac:dyDescent="0.2">
      <c r="C12" s="541">
        <v>39326</v>
      </c>
      <c r="D12" s="546">
        <v>44.677642452792</v>
      </c>
      <c r="E12" s="546">
        <v>28.665956327235133</v>
      </c>
      <c r="F12" s="546">
        <v>20.276618606444043</v>
      </c>
    </row>
    <row r="13" spans="2:6" x14ac:dyDescent="0.2">
      <c r="C13" s="543">
        <v>39417</v>
      </c>
      <c r="D13" s="547">
        <v>46.435120956465497</v>
      </c>
      <c r="E13" s="547">
        <v>30.66693989441541</v>
      </c>
      <c r="F13" s="547">
        <v>20.502927913504632</v>
      </c>
    </row>
    <row r="14" spans="2:6" x14ac:dyDescent="0.2">
      <c r="C14" s="541">
        <v>39508</v>
      </c>
      <c r="D14" s="546">
        <v>47.625897660937</v>
      </c>
      <c r="E14" s="546">
        <v>30.884547062740761</v>
      </c>
      <c r="F14" s="546">
        <v>21.185097915066585</v>
      </c>
    </row>
    <row r="15" spans="2:6" x14ac:dyDescent="0.2">
      <c r="C15" s="543">
        <v>39600</v>
      </c>
      <c r="D15" s="547">
        <v>48.47599410718</v>
      </c>
      <c r="E15" s="547">
        <v>30.740247444650453</v>
      </c>
      <c r="F15" s="547">
        <v>18.014276413841859</v>
      </c>
    </row>
    <row r="16" spans="2:6" x14ac:dyDescent="0.2">
      <c r="C16" s="541">
        <v>39692</v>
      </c>
      <c r="D16" s="546">
        <v>49.636579243624496</v>
      </c>
      <c r="E16" s="546">
        <v>32.16948986999914</v>
      </c>
      <c r="F16" s="546">
        <v>25.31927351278825</v>
      </c>
    </row>
    <row r="17" spans="3:6" x14ac:dyDescent="0.2">
      <c r="C17" s="543">
        <v>39783</v>
      </c>
      <c r="D17" s="547">
        <v>50.138896229072003</v>
      </c>
      <c r="E17" s="547">
        <v>32.375066593065114</v>
      </c>
      <c r="F17" s="547">
        <v>23.461307627707956</v>
      </c>
    </row>
    <row r="18" spans="3:6" x14ac:dyDescent="0.2">
      <c r="C18" s="541">
        <v>39873</v>
      </c>
      <c r="D18" s="546">
        <v>49.708228743641996</v>
      </c>
      <c r="E18" s="546">
        <v>30.823251878872597</v>
      </c>
      <c r="F18" s="546">
        <v>26.223072908023994</v>
      </c>
    </row>
    <row r="19" spans="3:6" x14ac:dyDescent="0.2">
      <c r="C19" s="543">
        <v>39965</v>
      </c>
      <c r="D19" s="547">
        <v>47.4220835654925</v>
      </c>
      <c r="E19" s="547">
        <v>31.561038834170805</v>
      </c>
      <c r="F19" s="547">
        <v>22.465755404691365</v>
      </c>
    </row>
    <row r="20" spans="3:6" x14ac:dyDescent="0.2">
      <c r="C20" s="541">
        <v>40057</v>
      </c>
      <c r="D20" s="546">
        <v>44.663225931547004</v>
      </c>
      <c r="E20" s="546">
        <v>31.133894238942421</v>
      </c>
      <c r="F20" s="546">
        <v>28.001058387930733</v>
      </c>
    </row>
    <row r="21" spans="3:6" x14ac:dyDescent="0.2">
      <c r="C21" s="543">
        <v>40148</v>
      </c>
      <c r="D21" s="547">
        <v>46.310956421991506</v>
      </c>
      <c r="E21" s="547">
        <v>30.032431952531947</v>
      </c>
      <c r="F21" s="547">
        <v>23.560949073456545</v>
      </c>
    </row>
    <row r="22" spans="3:6" x14ac:dyDescent="0.2">
      <c r="C22" s="541">
        <v>40238</v>
      </c>
      <c r="D22" s="546">
        <v>45.120978339155499</v>
      </c>
      <c r="E22" s="546">
        <v>30.589817243963456</v>
      </c>
      <c r="F22" s="546">
        <v>23.983766325030153</v>
      </c>
    </row>
    <row r="23" spans="3:6" x14ac:dyDescent="0.2">
      <c r="C23" s="543">
        <v>40330</v>
      </c>
      <c r="D23" s="547">
        <v>44.214455477276005</v>
      </c>
      <c r="E23" s="547">
        <v>29.707154742945281</v>
      </c>
      <c r="F23" s="547">
        <v>21.550022982619481</v>
      </c>
    </row>
    <row r="24" spans="3:6" x14ac:dyDescent="0.2">
      <c r="C24" s="541">
        <v>40422</v>
      </c>
      <c r="D24" s="546">
        <v>45.411201195748504</v>
      </c>
      <c r="E24" s="546">
        <v>31.036381100435182</v>
      </c>
      <c r="F24" s="546">
        <v>23.647595116989248</v>
      </c>
    </row>
    <row r="25" spans="3:6" x14ac:dyDescent="0.2">
      <c r="C25" s="543">
        <v>40513</v>
      </c>
      <c r="D25" s="547">
        <v>46.119011667006504</v>
      </c>
      <c r="E25" s="547">
        <v>27.508804725647131</v>
      </c>
      <c r="F25" s="547">
        <v>24.360030450677023</v>
      </c>
    </row>
    <row r="26" spans="3:6" x14ac:dyDescent="0.2">
      <c r="C26" s="541">
        <v>40603</v>
      </c>
      <c r="D26" s="546">
        <v>44.924718341252003</v>
      </c>
      <c r="E26" s="546">
        <v>29.105558771350491</v>
      </c>
      <c r="F26" s="546">
        <v>22.608038140821499</v>
      </c>
    </row>
    <row r="27" spans="3:6" x14ac:dyDescent="0.2">
      <c r="C27" s="543">
        <v>40695</v>
      </c>
      <c r="D27" s="547">
        <v>44.679625946156506</v>
      </c>
      <c r="E27" s="547">
        <v>29.805422489389777</v>
      </c>
      <c r="F27" s="547">
        <v>21.61288414429103</v>
      </c>
    </row>
    <row r="28" spans="3:6" x14ac:dyDescent="0.2">
      <c r="C28" s="541">
        <v>40787</v>
      </c>
      <c r="D28" s="546">
        <v>44.267116358734498</v>
      </c>
      <c r="E28" s="546">
        <v>28.998909748250711</v>
      </c>
      <c r="F28" s="546">
        <v>21.445350087798946</v>
      </c>
    </row>
    <row r="29" spans="3:6" x14ac:dyDescent="0.2">
      <c r="C29" s="543">
        <v>40878</v>
      </c>
      <c r="D29" s="547">
        <v>44.817632035016501</v>
      </c>
      <c r="E29" s="547">
        <v>30.099409489828286</v>
      </c>
      <c r="F29" s="547">
        <v>22.629243294635028</v>
      </c>
    </row>
    <row r="30" spans="3:6" x14ac:dyDescent="0.2">
      <c r="C30" s="541">
        <v>40969</v>
      </c>
      <c r="D30" s="546">
        <v>45.448981796137502</v>
      </c>
      <c r="E30" s="546">
        <v>28.239441237080502</v>
      </c>
      <c r="F30" s="546">
        <v>22.502651368900985</v>
      </c>
    </row>
    <row r="31" spans="3:6" x14ac:dyDescent="0.2">
      <c r="C31" s="543">
        <v>41061</v>
      </c>
      <c r="D31" s="547">
        <v>44.833617007000498</v>
      </c>
      <c r="E31" s="547">
        <v>27.69962387104151</v>
      </c>
      <c r="F31" s="547">
        <v>22.60682203996555</v>
      </c>
    </row>
    <row r="32" spans="3:6" x14ac:dyDescent="0.2">
      <c r="C32" s="541">
        <v>41153</v>
      </c>
      <c r="D32" s="546">
        <v>44.768083832374003</v>
      </c>
      <c r="E32" s="546">
        <v>27.956234483015063</v>
      </c>
      <c r="F32" s="546">
        <v>22.563401391588457</v>
      </c>
    </row>
    <row r="33" spans="3:6" x14ac:dyDescent="0.2">
      <c r="C33" s="543">
        <v>41244</v>
      </c>
      <c r="D33" s="547">
        <v>44.169141304490502</v>
      </c>
      <c r="E33" s="547">
        <v>29.065375204415325</v>
      </c>
      <c r="F33" s="547">
        <v>22.149280312220469</v>
      </c>
    </row>
    <row r="34" spans="3:6" x14ac:dyDescent="0.2">
      <c r="C34" s="541">
        <v>41334</v>
      </c>
      <c r="D34" s="546">
        <v>44.503155159651001</v>
      </c>
      <c r="E34" s="546">
        <v>29.292974417449919</v>
      </c>
      <c r="F34" s="546">
        <v>24.596609635358554</v>
      </c>
    </row>
    <row r="35" spans="3:6" x14ac:dyDescent="0.2">
      <c r="C35" s="543">
        <v>41426</v>
      </c>
      <c r="D35" s="547">
        <v>45.217993438766996</v>
      </c>
      <c r="E35" s="547">
        <v>28.2017947130336</v>
      </c>
      <c r="F35" s="547">
        <v>24.268205439422029</v>
      </c>
    </row>
    <row r="36" spans="3:6" x14ac:dyDescent="0.2">
      <c r="C36" s="541">
        <v>41518</v>
      </c>
      <c r="D36" s="546">
        <v>44.506247089387998</v>
      </c>
      <c r="E36" s="546">
        <v>29.822555749333954</v>
      </c>
      <c r="F36" s="546">
        <v>25.528203575196354</v>
      </c>
    </row>
    <row r="37" spans="3:6" x14ac:dyDescent="0.2">
      <c r="C37" s="543">
        <v>41609</v>
      </c>
      <c r="D37" s="547">
        <v>45.498158917528997</v>
      </c>
      <c r="E37" s="547">
        <v>29.685884511360406</v>
      </c>
      <c r="F37" s="547">
        <v>25.183524003959882</v>
      </c>
    </row>
    <row r="38" spans="3:6" x14ac:dyDescent="0.2">
      <c r="C38" s="541">
        <v>41699</v>
      </c>
      <c r="D38" s="546">
        <v>45.2037031344165</v>
      </c>
      <c r="E38" s="546">
        <v>29.109224788868833</v>
      </c>
      <c r="F38" s="546">
        <v>24.763160566014982</v>
      </c>
    </row>
    <row r="39" spans="3:6" x14ac:dyDescent="0.2">
      <c r="C39" s="543">
        <v>41791</v>
      </c>
      <c r="D39" s="547">
        <v>46.020937364524002</v>
      </c>
      <c r="E39" s="547">
        <v>29.549535943628889</v>
      </c>
      <c r="F39" s="547">
        <v>24.910387976650522</v>
      </c>
    </row>
    <row r="40" spans="3:6" x14ac:dyDescent="0.2">
      <c r="C40" s="541">
        <v>41883</v>
      </c>
      <c r="D40" s="546">
        <v>46.207797590740498</v>
      </c>
      <c r="E40" s="546">
        <v>31.400076910894789</v>
      </c>
      <c r="F40" s="546">
        <v>25.427001241441246</v>
      </c>
    </row>
    <row r="41" spans="3:6" x14ac:dyDescent="0.2">
      <c r="C41" s="543">
        <v>41974</v>
      </c>
      <c r="D41" s="547">
        <v>46.514487756862998</v>
      </c>
      <c r="E41" s="547">
        <v>29.870978979150607</v>
      </c>
      <c r="F41" s="547">
        <v>26.993056731660673</v>
      </c>
    </row>
    <row r="42" spans="3:6" x14ac:dyDescent="0.2">
      <c r="C42" s="541">
        <v>42064</v>
      </c>
      <c r="D42" s="546">
        <v>46.407321499999995</v>
      </c>
      <c r="E42" s="546">
        <v>30.171692631559758</v>
      </c>
      <c r="F42" s="546">
        <v>27.172403800776756</v>
      </c>
    </row>
    <row r="43" spans="3:6" x14ac:dyDescent="0.2">
      <c r="C43" s="543">
        <v>42156</v>
      </c>
      <c r="D43" s="547">
        <v>47.194944500000005</v>
      </c>
      <c r="E43" s="547">
        <v>31.223473960277463</v>
      </c>
      <c r="F43" s="547">
        <v>25.688015554393136</v>
      </c>
    </row>
    <row r="44" spans="3:6" x14ac:dyDescent="0.2">
      <c r="C44" s="541">
        <v>42248</v>
      </c>
      <c r="D44" s="546">
        <v>47.515912999999998</v>
      </c>
      <c r="E44" s="546">
        <v>32.397665962828903</v>
      </c>
      <c r="F44" s="546">
        <v>26.50405534689995</v>
      </c>
    </row>
    <row r="45" spans="3:6" x14ac:dyDescent="0.2">
      <c r="C45" s="543">
        <v>42339</v>
      </c>
      <c r="D45" s="547">
        <v>48.714495499999998</v>
      </c>
      <c r="E45" s="547">
        <v>34.002376848343005</v>
      </c>
      <c r="F45" s="547">
        <v>25.876448646004974</v>
      </c>
    </row>
    <row r="46" spans="3:6" x14ac:dyDescent="0.2">
      <c r="C46" s="541">
        <v>42430</v>
      </c>
      <c r="D46" s="546">
        <v>50.337919999999997</v>
      </c>
      <c r="E46" s="546">
        <v>33.742562627850383</v>
      </c>
      <c r="F46" s="546">
        <v>26.710969409408211</v>
      </c>
    </row>
    <row r="47" spans="3:6" x14ac:dyDescent="0.2">
      <c r="C47" s="543">
        <v>42522</v>
      </c>
      <c r="D47" s="547">
        <v>50.305673499999997</v>
      </c>
      <c r="E47" s="547">
        <v>34.863557574070015</v>
      </c>
      <c r="F47" s="547">
        <v>26.736154468582182</v>
      </c>
    </row>
    <row r="48" spans="3:6" x14ac:dyDescent="0.2">
      <c r="C48" s="541">
        <v>42614</v>
      </c>
      <c r="D48" s="546">
        <v>50.269707499999996</v>
      </c>
      <c r="E48" s="546">
        <v>33.814449702873254</v>
      </c>
      <c r="F48" s="546">
        <v>27.554473656605062</v>
      </c>
    </row>
    <row r="49" spans="3:6" x14ac:dyDescent="0.2">
      <c r="C49" s="543">
        <v>42705</v>
      </c>
      <c r="D49" s="547">
        <v>52.521943</v>
      </c>
      <c r="E49" s="547">
        <v>33.988382187324312</v>
      </c>
      <c r="F49" s="547">
        <v>28.341060849857918</v>
      </c>
    </row>
    <row r="50" spans="3:6" x14ac:dyDescent="0.2">
      <c r="C50" s="541">
        <v>42795</v>
      </c>
      <c r="D50" s="546">
        <v>51.74071</v>
      </c>
      <c r="E50" s="546">
        <v>35.553147658290747</v>
      </c>
      <c r="F50" s="546">
        <v>28.395695614775011</v>
      </c>
    </row>
    <row r="51" spans="3:6" x14ac:dyDescent="0.2">
      <c r="C51" s="543">
        <v>42887</v>
      </c>
      <c r="D51" s="547">
        <v>52.031345999999999</v>
      </c>
      <c r="E51" s="547">
        <v>34.578393403024243</v>
      </c>
      <c r="F51" s="547">
        <v>28.576472277051849</v>
      </c>
    </row>
    <row r="52" spans="3:6" x14ac:dyDescent="0.2">
      <c r="C52" s="541">
        <v>42979</v>
      </c>
      <c r="D52" s="546">
        <v>52.817039000000001</v>
      </c>
      <c r="E52" s="546">
        <v>36.436603305719075</v>
      </c>
      <c r="F52" s="546">
        <v>29.276791114034609</v>
      </c>
    </row>
    <row r="53" spans="3:6" x14ac:dyDescent="0.2">
      <c r="C53" s="543">
        <v>43070</v>
      </c>
      <c r="D53" s="547">
        <v>53.540756000000002</v>
      </c>
      <c r="E53" s="547">
        <v>36.714383846313645</v>
      </c>
      <c r="F53" s="547">
        <v>29.567292738157128</v>
      </c>
    </row>
    <row r="54" spans="3:6" x14ac:dyDescent="0.2">
      <c r="C54" s="541">
        <v>43160</v>
      </c>
      <c r="D54" s="546">
        <v>53.312342000000001</v>
      </c>
      <c r="E54" s="546">
        <v>37.221927663102662</v>
      </c>
      <c r="F54" s="546">
        <v>29.378354470385478</v>
      </c>
    </row>
    <row r="55" spans="3:6" x14ac:dyDescent="0.2">
      <c r="C55" s="543">
        <v>43252</v>
      </c>
      <c r="D55" s="547">
        <v>54.573895499999999</v>
      </c>
      <c r="E55" s="547">
        <v>36.817371858957266</v>
      </c>
      <c r="F55" s="547">
        <v>30.416065338266534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840AC-5A48-4BCA-9D27-B5F8EE6C02A5}">
  <sheetPr codeName="Arkusz20"/>
  <dimension ref="B2:J36"/>
  <sheetViews>
    <sheetView workbookViewId="0">
      <selection sqref="A1:XFD1"/>
    </sheetView>
  </sheetViews>
  <sheetFormatPr defaultRowHeight="14.25" x14ac:dyDescent="0.2"/>
  <cols>
    <col min="1" max="1" width="9.140625" style="94"/>
    <col min="2" max="2" width="10.140625" style="94" customWidth="1"/>
    <col min="3" max="10" width="19.85546875" style="101" customWidth="1"/>
    <col min="11" max="16384" width="9.140625" style="94"/>
  </cols>
  <sheetData>
    <row r="2" spans="2:10" ht="38.25" x14ac:dyDescent="0.2">
      <c r="B2" s="92"/>
      <c r="C2" s="93" t="str">
        <f>"Odpisy: mieszkaniowe"</f>
        <v>Odpisy: mieszkaniowe</v>
      </c>
      <c r="D2" s="93" t="str">
        <f>"Odpisy: konsumpcyjne "</f>
        <v xml:space="preserve">Odpisy: konsumpcyjne </v>
      </c>
      <c r="E2" s="93" t="str">
        <f>"Odpisy: przedsiębiorcy indywidualni"</f>
        <v>Odpisy: przedsiębiorcy indywidualni</v>
      </c>
      <c r="F2" s="93" t="str">
        <f>"Odpisy: rolnicy indywidualni"</f>
        <v>Odpisy: rolnicy indywidualni</v>
      </c>
      <c r="G2" s="93" t="str">
        <f>"Relacja: mieszkaniowe"</f>
        <v>Relacja: mieszkaniowe</v>
      </c>
      <c r="H2" s="93" t="str">
        <f>"Relacja: konsumpcyjne"</f>
        <v>Relacja: konsumpcyjne</v>
      </c>
      <c r="I2" s="93" t="str">
        <f>"Relacja: przedsiębiorcy indywidualni"</f>
        <v>Relacja: przedsiębiorcy indywidualni</v>
      </c>
      <c r="J2" s="93" t="str">
        <f>"Relacja: rolnicy indywidualni"</f>
        <v>Relacja: rolnicy indywidualni</v>
      </c>
    </row>
    <row r="3" spans="2:10" ht="38.25" x14ac:dyDescent="0.2">
      <c r="B3" s="92"/>
      <c r="C3" s="93" t="s">
        <v>343</v>
      </c>
      <c r="D3" s="93" t="s">
        <v>344</v>
      </c>
      <c r="E3" s="93" t="s">
        <v>345</v>
      </c>
      <c r="F3" s="93" t="s">
        <v>346</v>
      </c>
      <c r="G3" s="93" t="s">
        <v>347</v>
      </c>
      <c r="H3" s="93" t="s">
        <v>348</v>
      </c>
      <c r="I3" s="93" t="s">
        <v>349</v>
      </c>
      <c r="J3" s="93" t="s">
        <v>350</v>
      </c>
    </row>
    <row r="4" spans="2:10" ht="15" customHeight="1" x14ac:dyDescent="0.2">
      <c r="B4" s="95">
        <v>40330</v>
      </c>
      <c r="C4" s="96">
        <v>288935563</v>
      </c>
      <c r="D4" s="96">
        <v>2031419046</v>
      </c>
      <c r="E4" s="96">
        <v>255730743</v>
      </c>
      <c r="F4" s="96">
        <v>10454516</v>
      </c>
      <c r="G4" s="97">
        <v>3.3097355936172299E-3</v>
      </c>
      <c r="H4" s="97">
        <v>6.7185400921111901E-2</v>
      </c>
      <c r="I4" s="97">
        <v>2.2367974855799701E-2</v>
      </c>
      <c r="J4" s="97">
        <v>1.09832797126179E-3</v>
      </c>
    </row>
    <row r="5" spans="2:10" x14ac:dyDescent="0.2">
      <c r="B5" s="98">
        <v>40422</v>
      </c>
      <c r="C5" s="99">
        <v>169912342</v>
      </c>
      <c r="D5" s="99">
        <v>1579380001</v>
      </c>
      <c r="E5" s="99">
        <v>198814416</v>
      </c>
      <c r="F5" s="99">
        <v>15220414</v>
      </c>
      <c r="G5" s="100">
        <v>3.50718756612975E-3</v>
      </c>
      <c r="H5" s="100">
        <v>6.5827344485019201E-2</v>
      </c>
      <c r="I5" s="100">
        <v>2.28413351633899E-2</v>
      </c>
      <c r="J5" s="100">
        <v>1.62694021850415E-3</v>
      </c>
    </row>
    <row r="6" spans="2:10" x14ac:dyDescent="0.2">
      <c r="B6" s="95">
        <v>40513</v>
      </c>
      <c r="C6" s="96">
        <v>230790902</v>
      </c>
      <c r="D6" s="96">
        <v>1481651121</v>
      </c>
      <c r="E6" s="96">
        <v>334604926</v>
      </c>
      <c r="F6" s="96">
        <v>-74256</v>
      </c>
      <c r="G6" s="97">
        <v>3.62163047333137E-3</v>
      </c>
      <c r="H6" s="97">
        <v>5.9658564748022697E-2</v>
      </c>
      <c r="I6" s="97">
        <v>2.4781095859554202E-2</v>
      </c>
      <c r="J6" s="97">
        <v>1.4850155415205601E-3</v>
      </c>
    </row>
    <row r="7" spans="2:10" x14ac:dyDescent="0.2">
      <c r="B7" s="98">
        <v>40603</v>
      </c>
      <c r="C7" s="99">
        <v>257484815</v>
      </c>
      <c r="D7" s="99">
        <v>1152076008</v>
      </c>
      <c r="E7" s="99">
        <v>261236668</v>
      </c>
      <c r="F7" s="99">
        <v>6844664</v>
      </c>
      <c r="G7" s="100">
        <v>3.8107837723541098E-3</v>
      </c>
      <c r="H7" s="100">
        <v>5.3866905868284798E-2</v>
      </c>
      <c r="I7" s="100">
        <v>2.5436639546207101E-2</v>
      </c>
      <c r="J7" s="100">
        <v>1.64632655771531E-3</v>
      </c>
    </row>
    <row r="8" spans="2:10" x14ac:dyDescent="0.2">
      <c r="B8" s="95">
        <v>40695</v>
      </c>
      <c r="C8" s="96">
        <v>292243644</v>
      </c>
      <c r="D8" s="96">
        <v>944289013</v>
      </c>
      <c r="E8" s="96">
        <v>295713300</v>
      </c>
      <c r="F8" s="96">
        <v>6939948</v>
      </c>
      <c r="G8" s="97">
        <v>3.6305618886617098E-3</v>
      </c>
      <c r="H8" s="97">
        <v>4.4927936717507597E-2</v>
      </c>
      <c r="I8" s="97">
        <v>2.56057639353784E-2</v>
      </c>
      <c r="J8" s="97">
        <v>1.44184756294642E-3</v>
      </c>
    </row>
    <row r="9" spans="2:10" x14ac:dyDescent="0.2">
      <c r="B9" s="98">
        <v>40787</v>
      </c>
      <c r="C9" s="99">
        <v>362093206</v>
      </c>
      <c r="D9" s="99">
        <v>991624120</v>
      </c>
      <c r="E9" s="99">
        <v>255187304</v>
      </c>
      <c r="F9" s="99">
        <v>18601437</v>
      </c>
      <c r="G9" s="100">
        <v>4.1702602793512308E-3</v>
      </c>
      <c r="H9" s="100">
        <v>4.010413948727954E-2</v>
      </c>
      <c r="I9" s="100">
        <v>2.6306560002082199E-2</v>
      </c>
      <c r="J9" s="100">
        <v>1.58028930023568E-3</v>
      </c>
    </row>
    <row r="10" spans="2:10" x14ac:dyDescent="0.2">
      <c r="B10" s="95">
        <v>40878</v>
      </c>
      <c r="C10" s="96">
        <v>447089454</v>
      </c>
      <c r="D10" s="96">
        <v>708014714</v>
      </c>
      <c r="E10" s="96">
        <v>292772418</v>
      </c>
      <c r="F10" s="96">
        <v>8978969</v>
      </c>
      <c r="G10" s="97">
        <v>4.7305532896568967E-3</v>
      </c>
      <c r="H10" s="97">
        <v>3.3590598032743398E-2</v>
      </c>
      <c r="I10" s="97">
        <v>2.4811542158663699E-2</v>
      </c>
      <c r="J10" s="97">
        <v>1.9906633636949901E-3</v>
      </c>
    </row>
    <row r="11" spans="2:10" x14ac:dyDescent="0.2">
      <c r="B11" s="98">
        <v>40969</v>
      </c>
      <c r="C11" s="99">
        <v>321625328</v>
      </c>
      <c r="D11" s="99">
        <v>662875475</v>
      </c>
      <c r="E11" s="99">
        <v>216312647</v>
      </c>
      <c r="F11" s="99">
        <v>5563755</v>
      </c>
      <c r="G11" s="100">
        <v>4.8081140597409072E-3</v>
      </c>
      <c r="H11" s="100">
        <v>2.962520351157787E-2</v>
      </c>
      <c r="I11" s="100">
        <v>2.3241985874223402E-2</v>
      </c>
      <c r="J11" s="100">
        <v>1.89287105422076E-3</v>
      </c>
    </row>
    <row r="12" spans="2:10" x14ac:dyDescent="0.2">
      <c r="B12" s="95">
        <v>41061</v>
      </c>
      <c r="C12" s="96">
        <v>368978277</v>
      </c>
      <c r="D12" s="96">
        <v>659721235</v>
      </c>
      <c r="E12" s="96">
        <v>355386248</v>
      </c>
      <c r="F12" s="96">
        <v>13222768</v>
      </c>
      <c r="G12" s="97">
        <v>4.89913247276344E-3</v>
      </c>
      <c r="H12" s="97">
        <v>2.7258029502630728E-2</v>
      </c>
      <c r="I12" s="97">
        <v>2.40418924750627E-2</v>
      </c>
      <c r="J12" s="97">
        <v>2.1276134133319398E-3</v>
      </c>
    </row>
    <row r="13" spans="2:10" x14ac:dyDescent="0.2">
      <c r="B13" s="98">
        <v>41153</v>
      </c>
      <c r="C13" s="99">
        <v>322790069</v>
      </c>
      <c r="D13" s="99">
        <v>749261875</v>
      </c>
      <c r="E13" s="99">
        <v>286257452</v>
      </c>
      <c r="F13" s="99">
        <v>6709733</v>
      </c>
      <c r="G13" s="100">
        <v>4.6794096162354297E-3</v>
      </c>
      <c r="H13" s="100">
        <v>2.5243175064305866E-2</v>
      </c>
      <c r="I13" s="100">
        <v>2.4344127001480101E-2</v>
      </c>
      <c r="J13" s="100">
        <v>1.5481073014527399E-3</v>
      </c>
    </row>
    <row r="14" spans="2:10" x14ac:dyDescent="0.2">
      <c r="B14" s="95">
        <v>41244</v>
      </c>
      <c r="C14" s="96">
        <v>168532985</v>
      </c>
      <c r="D14" s="96">
        <v>313155826</v>
      </c>
      <c r="E14" s="96">
        <v>184270532</v>
      </c>
      <c r="F14" s="96">
        <v>8489990</v>
      </c>
      <c r="G14" s="97">
        <v>3.80481756470075E-3</v>
      </c>
      <c r="H14" s="97">
        <v>2.2391125803537901E-2</v>
      </c>
      <c r="I14" s="97">
        <v>2.1795021233643901E-2</v>
      </c>
      <c r="J14" s="97">
        <v>1.5010255887765601E-3</v>
      </c>
    </row>
    <row r="15" spans="2:10" x14ac:dyDescent="0.2">
      <c r="B15" s="98">
        <v>41334</v>
      </c>
      <c r="C15" s="99">
        <v>241524617</v>
      </c>
      <c r="D15" s="99">
        <v>544250645</v>
      </c>
      <c r="E15" s="99">
        <v>318254309</v>
      </c>
      <c r="F15" s="99">
        <v>5977321</v>
      </c>
      <c r="G15" s="100">
        <v>3.4985693459114401E-3</v>
      </c>
      <c r="H15" s="100">
        <v>2.10872668848259E-2</v>
      </c>
      <c r="I15" s="100">
        <v>2.35666488418016E-2</v>
      </c>
      <c r="J15" s="100">
        <v>1.49585821650912E-3</v>
      </c>
    </row>
    <row r="16" spans="2:10" x14ac:dyDescent="0.2">
      <c r="B16" s="95">
        <v>41426</v>
      </c>
      <c r="C16" s="96">
        <v>127395833</v>
      </c>
      <c r="D16" s="96">
        <v>427486960</v>
      </c>
      <c r="E16" s="96">
        <v>249728431</v>
      </c>
      <c r="F16" s="96">
        <v>12768840</v>
      </c>
      <c r="G16" s="97">
        <v>2.6975808819810401E-3</v>
      </c>
      <c r="H16" s="97">
        <v>1.9000609426552899E-2</v>
      </c>
      <c r="I16" s="97">
        <v>2.1043519355362798E-2</v>
      </c>
      <c r="J16" s="97">
        <v>1.44176196788617E-3</v>
      </c>
    </row>
    <row r="17" spans="2:10" x14ac:dyDescent="0.2">
      <c r="B17" s="98">
        <v>41518</v>
      </c>
      <c r="C17" s="99">
        <v>384021398</v>
      </c>
      <c r="D17" s="99">
        <v>387206222</v>
      </c>
      <c r="E17" s="99">
        <v>324455342</v>
      </c>
      <c r="F17" s="99">
        <v>12416343</v>
      </c>
      <c r="G17" s="100">
        <v>2.8690370387354802E-3</v>
      </c>
      <c r="H17" s="100">
        <v>1.5570477936504699E-2</v>
      </c>
      <c r="I17" s="100">
        <v>2.1490287682159499E-2</v>
      </c>
      <c r="J17" s="100">
        <v>1.64872347904793E-3</v>
      </c>
    </row>
    <row r="18" spans="2:10" x14ac:dyDescent="0.2">
      <c r="B18" s="95">
        <v>41609</v>
      </c>
      <c r="C18" s="96">
        <v>336960152</v>
      </c>
      <c r="D18" s="96">
        <v>218385187</v>
      </c>
      <c r="E18" s="96">
        <v>390913498</v>
      </c>
      <c r="F18" s="96">
        <v>20403608</v>
      </c>
      <c r="G18" s="97">
        <v>3.36162514741001E-3</v>
      </c>
      <c r="H18" s="97">
        <v>1.4572203096965001E-2</v>
      </c>
      <c r="I18" s="97">
        <v>2.5287791439230298E-2</v>
      </c>
      <c r="J18" s="97">
        <v>2.10165415411719E-3</v>
      </c>
    </row>
    <row r="19" spans="2:10" x14ac:dyDescent="0.2">
      <c r="B19" s="98">
        <v>41699</v>
      </c>
      <c r="C19" s="99">
        <v>244358943</v>
      </c>
      <c r="D19" s="99">
        <v>483671861</v>
      </c>
      <c r="E19" s="99">
        <v>387223606</v>
      </c>
      <c r="F19" s="99">
        <v>9110981</v>
      </c>
      <c r="G19" s="100">
        <v>3.3353264227861399E-3</v>
      </c>
      <c r="H19" s="100">
        <v>1.38728988866074E-2</v>
      </c>
      <c r="I19" s="100">
        <v>2.6033804004023602E-2</v>
      </c>
      <c r="J19" s="100">
        <v>2.1886663565940101E-3</v>
      </c>
    </row>
    <row r="20" spans="2:10" x14ac:dyDescent="0.2">
      <c r="B20" s="95">
        <v>41791</v>
      </c>
      <c r="C20" s="96">
        <v>254918580</v>
      </c>
      <c r="D20" s="96">
        <v>544075221</v>
      </c>
      <c r="E20" s="96">
        <v>332942941</v>
      </c>
      <c r="F20" s="96">
        <v>6838238</v>
      </c>
      <c r="G20" s="97">
        <v>3.6868822512557101E-3</v>
      </c>
      <c r="H20" s="97">
        <v>1.46917803832318E-2</v>
      </c>
      <c r="I20" s="97">
        <v>2.6964786979672899E-2</v>
      </c>
      <c r="J20" s="97">
        <v>1.8966047082161399E-3</v>
      </c>
    </row>
    <row r="21" spans="2:10" x14ac:dyDescent="0.2">
      <c r="B21" s="98">
        <v>41883</v>
      </c>
      <c r="C21" s="99">
        <v>282643211</v>
      </c>
      <c r="D21" s="99">
        <v>629460056</v>
      </c>
      <c r="E21" s="99">
        <v>304190568</v>
      </c>
      <c r="F21" s="99">
        <v>23583514</v>
      </c>
      <c r="G21" s="100">
        <v>3.3515045175480001E-3</v>
      </c>
      <c r="H21" s="100">
        <v>1.6557330644126698E-2</v>
      </c>
      <c r="I21" s="100">
        <v>2.5879892589504901E-2</v>
      </c>
      <c r="J21" s="100">
        <v>2.2632374700282802E-3</v>
      </c>
    </row>
    <row r="22" spans="2:10" x14ac:dyDescent="0.2">
      <c r="B22" s="95">
        <v>41974</v>
      </c>
      <c r="C22" s="96">
        <v>280470832</v>
      </c>
      <c r="D22" s="96">
        <v>346777439</v>
      </c>
      <c r="E22" s="96">
        <v>352521994</v>
      </c>
      <c r="F22" s="96">
        <v>20167929</v>
      </c>
      <c r="G22" s="97">
        <v>3.1456545467418401E-3</v>
      </c>
      <c r="H22" s="97">
        <v>1.7416117433876398E-2</v>
      </c>
      <c r="I22" s="97">
        <v>2.4675560400959699E-2</v>
      </c>
      <c r="J22" s="97">
        <v>2.1988879022132699E-3</v>
      </c>
    </row>
    <row r="23" spans="2:10" x14ac:dyDescent="0.2">
      <c r="B23" s="98">
        <v>42064</v>
      </c>
      <c r="C23" s="99">
        <v>312971582</v>
      </c>
      <c r="D23" s="99">
        <v>535387748</v>
      </c>
      <c r="E23" s="99">
        <v>287239730</v>
      </c>
      <c r="F23" s="99">
        <v>17818067</v>
      </c>
      <c r="G23" s="100">
        <v>3.2839921878903499E-3</v>
      </c>
      <c r="H23" s="100">
        <v>1.76188217820403E-2</v>
      </c>
      <c r="I23" s="100">
        <v>2.2274509374614001E-2</v>
      </c>
      <c r="J23" s="100">
        <v>2.4661112868552201E-3</v>
      </c>
    </row>
    <row r="24" spans="2:10" x14ac:dyDescent="0.2">
      <c r="B24" s="95">
        <v>42156</v>
      </c>
      <c r="C24" s="96">
        <v>202582942</v>
      </c>
      <c r="D24" s="96">
        <v>445521573</v>
      </c>
      <c r="E24" s="96">
        <v>312786468</v>
      </c>
      <c r="F24" s="96">
        <v>25628744</v>
      </c>
      <c r="G24" s="97">
        <v>3.0656560864441899E-3</v>
      </c>
      <c r="H24" s="97">
        <v>1.6469226512862398E-2</v>
      </c>
      <c r="I24" s="97">
        <v>2.1455690373613501E-2</v>
      </c>
      <c r="J24" s="97">
        <v>3.0424679110750601E-3</v>
      </c>
    </row>
    <row r="25" spans="2:10" x14ac:dyDescent="0.2">
      <c r="B25" s="98">
        <v>42248</v>
      </c>
      <c r="C25" s="99">
        <v>296489106</v>
      </c>
      <c r="D25" s="99">
        <v>557830269</v>
      </c>
      <c r="E25" s="99">
        <v>296976624</v>
      </c>
      <c r="F25" s="99">
        <v>30058160</v>
      </c>
      <c r="G25" s="100">
        <v>3.0514074938938702E-3</v>
      </c>
      <c r="H25" s="100">
        <v>1.5567852837369301E-2</v>
      </c>
      <c r="I25" s="100">
        <v>2.09542467214015E-2</v>
      </c>
      <c r="J25" s="100">
        <v>3.1837060120250898E-3</v>
      </c>
    </row>
    <row r="26" spans="2:10" x14ac:dyDescent="0.2">
      <c r="B26" s="95">
        <v>42339</v>
      </c>
      <c r="C26" s="96">
        <v>271771058</v>
      </c>
      <c r="D26" s="96">
        <v>639409404</v>
      </c>
      <c r="E26" s="96">
        <v>241226122</v>
      </c>
      <c r="F26" s="96">
        <v>40790423</v>
      </c>
      <c r="G26" s="97">
        <v>2.9753329885654702E-3</v>
      </c>
      <c r="H26" s="97">
        <v>1.7666691689504101E-2</v>
      </c>
      <c r="I26" s="97">
        <v>1.8909522574410701E-2</v>
      </c>
      <c r="J26" s="97">
        <v>3.8096962500387501E-3</v>
      </c>
    </row>
    <row r="27" spans="2:10" x14ac:dyDescent="0.2">
      <c r="B27" s="98">
        <v>42430</v>
      </c>
      <c r="C27" s="99">
        <v>212208825</v>
      </c>
      <c r="D27" s="99">
        <v>588694831</v>
      </c>
      <c r="E27" s="99">
        <v>209393882</v>
      </c>
      <c r="F27" s="99">
        <v>34329895</v>
      </c>
      <c r="G27" s="100">
        <v>2.6604810262037299E-3</v>
      </c>
      <c r="H27" s="100">
        <v>1.78018146344123E-2</v>
      </c>
      <c r="I27" s="100">
        <v>1.7385723396084098E-2</v>
      </c>
      <c r="J27" s="100">
        <v>4.2797695352306004E-3</v>
      </c>
    </row>
    <row r="28" spans="2:10" x14ac:dyDescent="0.2">
      <c r="B28" s="95">
        <v>42522</v>
      </c>
      <c r="C28" s="96">
        <v>274348823</v>
      </c>
      <c r="D28" s="96">
        <v>638937208</v>
      </c>
      <c r="E28" s="96">
        <v>285017663</v>
      </c>
      <c r="F28" s="96">
        <v>31438585</v>
      </c>
      <c r="G28" s="97">
        <v>2.8207818223635402E-3</v>
      </c>
      <c r="H28" s="97">
        <v>1.8949313778907999E-2</v>
      </c>
      <c r="I28" s="97">
        <v>1.67594541742799E-2</v>
      </c>
      <c r="J28" s="97">
        <v>4.3685009789272604E-3</v>
      </c>
    </row>
    <row r="29" spans="2:10" x14ac:dyDescent="0.2">
      <c r="B29" s="98">
        <v>42614</v>
      </c>
      <c r="C29" s="99">
        <v>268568829</v>
      </c>
      <c r="D29" s="99">
        <v>723613379</v>
      </c>
      <c r="E29" s="99">
        <v>205076935</v>
      </c>
      <c r="F29" s="99">
        <v>44070974</v>
      </c>
      <c r="G29" s="100">
        <v>2.72687715342075E-3</v>
      </c>
      <c r="H29" s="100">
        <v>1.9850078479442802E-2</v>
      </c>
      <c r="I29" s="100">
        <v>1.5129517104392099E-2</v>
      </c>
      <c r="J29" s="100">
        <v>4.75231402585128E-3</v>
      </c>
    </row>
    <row r="30" spans="2:10" x14ac:dyDescent="0.2">
      <c r="B30" s="95">
        <v>42705</v>
      </c>
      <c r="C30" s="96">
        <v>294607110</v>
      </c>
      <c r="D30" s="96">
        <v>606341498</v>
      </c>
      <c r="E30" s="96">
        <v>356670242</v>
      </c>
      <c r="F30" s="96">
        <v>50807784</v>
      </c>
      <c r="G30" s="97">
        <v>2.7530969262982798E-3</v>
      </c>
      <c r="H30" s="97">
        <v>1.92451065903472E-2</v>
      </c>
      <c r="I30" s="97">
        <v>1.6872461024113199E-2</v>
      </c>
      <c r="J30" s="97">
        <v>5.0339929367465399E-3</v>
      </c>
    </row>
    <row r="31" spans="2:10" x14ac:dyDescent="0.2">
      <c r="B31" s="98">
        <v>42795</v>
      </c>
      <c r="C31" s="99">
        <v>258459312</v>
      </c>
      <c r="D31" s="99">
        <v>582689860</v>
      </c>
      <c r="E31" s="99">
        <v>248163341</v>
      </c>
      <c r="F31" s="99">
        <v>35149019</v>
      </c>
      <c r="G31" s="100">
        <v>2.85332973942395E-3</v>
      </c>
      <c r="H31" s="100">
        <v>1.8890530894536899E-2</v>
      </c>
      <c r="I31" s="100">
        <v>1.72575465768494E-2</v>
      </c>
      <c r="J31" s="100">
        <v>5.02441540462865E-3</v>
      </c>
    </row>
    <row r="32" spans="2:10" x14ac:dyDescent="0.2">
      <c r="B32" s="95">
        <v>42887</v>
      </c>
      <c r="C32" s="96">
        <v>232208310</v>
      </c>
      <c r="D32" s="96">
        <v>741791382</v>
      </c>
      <c r="E32" s="96">
        <v>202886756</v>
      </c>
      <c r="F32" s="96">
        <v>39811362</v>
      </c>
      <c r="G32" s="97">
        <v>2.7235558064067199E-3</v>
      </c>
      <c r="H32" s="97">
        <v>1.9270720931604601E-2</v>
      </c>
      <c r="I32" s="97">
        <v>1.5704651718775699E-2</v>
      </c>
      <c r="J32" s="97">
        <v>5.2381934055219601E-3</v>
      </c>
    </row>
    <row r="33" spans="2:10" x14ac:dyDescent="0.2">
      <c r="B33" s="98">
        <v>42979</v>
      </c>
      <c r="C33" s="99">
        <v>225519266</v>
      </c>
      <c r="D33" s="99">
        <v>714697157</v>
      </c>
      <c r="E33" s="99">
        <v>327025935</v>
      </c>
      <c r="F33" s="99">
        <v>48210473</v>
      </c>
      <c r="G33" s="100">
        <v>2.60550117573962E-3</v>
      </c>
      <c r="H33" s="100">
        <v>1.8827818125040599E-2</v>
      </c>
      <c r="I33" s="100">
        <v>1.73364073230532E-2</v>
      </c>
      <c r="J33" s="100">
        <v>5.3225297065708898E-3</v>
      </c>
    </row>
    <row r="34" spans="2:10" x14ac:dyDescent="0.2">
      <c r="B34" s="95">
        <v>43070</v>
      </c>
      <c r="C34" s="96">
        <v>265987461</v>
      </c>
      <c r="D34" s="96">
        <v>746353614</v>
      </c>
      <c r="E34" s="96">
        <v>376052986</v>
      </c>
      <c r="F34" s="96">
        <v>61175844</v>
      </c>
      <c r="G34" s="97">
        <v>2.5293672279994399E-3</v>
      </c>
      <c r="H34" s="97">
        <v>1.9425535236675201E-2</v>
      </c>
      <c r="I34" s="97">
        <v>1.7398411598971701E-2</v>
      </c>
      <c r="J34" s="97">
        <v>5.6252597524367298E-3</v>
      </c>
    </row>
    <row r="35" spans="2:10" x14ac:dyDescent="0.2">
      <c r="B35" s="98">
        <v>43160</v>
      </c>
      <c r="C35" s="99">
        <v>110880800.16</v>
      </c>
      <c r="D35" s="99">
        <v>760223010.21000004</v>
      </c>
      <c r="E35" s="99">
        <v>325530806.77999997</v>
      </c>
      <c r="F35" s="99">
        <v>58142710.840000004</v>
      </c>
      <c r="G35" s="100">
        <v>2.1536853304937702E-3</v>
      </c>
      <c r="H35" s="100">
        <v>2.0419053320431101E-2</v>
      </c>
      <c r="I35" s="100">
        <v>1.83444953071418E-2</v>
      </c>
      <c r="J35" s="100">
        <v>6.3957136601720099E-3</v>
      </c>
    </row>
    <row r="36" spans="2:10" x14ac:dyDescent="0.2">
      <c r="B36" s="95">
        <v>43252</v>
      </c>
      <c r="C36" s="96">
        <v>205552625.84</v>
      </c>
      <c r="D36" s="96">
        <v>855640537.78999996</v>
      </c>
      <c r="E36" s="96">
        <v>343936633.22000003</v>
      </c>
      <c r="F36" s="96">
        <v>57806614.159999996</v>
      </c>
      <c r="G36" s="97">
        <v>2.07361981395595E-3</v>
      </c>
      <c r="H36" s="97">
        <v>2.0894424836894899E-2</v>
      </c>
      <c r="I36" s="97">
        <v>2.0181801224781099E-2</v>
      </c>
      <c r="J36" s="97">
        <v>7.0143318945895504E-3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90B14-DFFA-46A4-A886-318F173C9256}">
  <sheetPr codeName="Arkusz21"/>
  <dimension ref="B2:F30"/>
  <sheetViews>
    <sheetView workbookViewId="0">
      <selection sqref="A1:XFD1"/>
    </sheetView>
  </sheetViews>
  <sheetFormatPr defaultRowHeight="14.25" x14ac:dyDescent="0.2"/>
  <cols>
    <col min="1" max="2" width="9.140625" style="94"/>
    <col min="3" max="6" width="27" style="101" customWidth="1"/>
    <col min="7" max="16384" width="9.140625" style="94"/>
  </cols>
  <sheetData>
    <row r="2" spans="2:6" ht="27" customHeight="1" x14ac:dyDescent="0.2">
      <c r="B2" s="92"/>
      <c r="C2" s="93" t="s">
        <v>351</v>
      </c>
      <c r="D2" s="93" t="s">
        <v>352</v>
      </c>
      <c r="E2" s="93" t="s">
        <v>353</v>
      </c>
      <c r="F2" s="93" t="s">
        <v>354</v>
      </c>
    </row>
    <row r="3" spans="2:6" ht="27" customHeight="1" x14ac:dyDescent="0.2">
      <c r="B3" s="92"/>
      <c r="C3" s="93" t="s">
        <v>355</v>
      </c>
      <c r="D3" s="93" t="s">
        <v>356</v>
      </c>
      <c r="E3" s="93" t="s">
        <v>357</v>
      </c>
      <c r="F3" s="93" t="s">
        <v>358</v>
      </c>
    </row>
    <row r="4" spans="2:6" x14ac:dyDescent="0.2">
      <c r="B4" s="102">
        <v>41275</v>
      </c>
      <c r="C4" s="103">
        <v>2770.5528942951323</v>
      </c>
      <c r="D4" s="103">
        <v>2147.3674031558435</v>
      </c>
      <c r="E4" s="103">
        <v>1734.4933704479404</v>
      </c>
      <c r="F4" s="103">
        <v>1748.7752161456253</v>
      </c>
    </row>
    <row r="5" spans="2:6" x14ac:dyDescent="0.2">
      <c r="B5" s="104">
        <v>41640</v>
      </c>
      <c r="C5" s="105">
        <v>2835.3271527632946</v>
      </c>
      <c r="D5" s="105">
        <v>2238.4812119268995</v>
      </c>
      <c r="E5" s="105">
        <v>1754.9085185268657</v>
      </c>
      <c r="F5" s="105">
        <v>1823.368858361624</v>
      </c>
    </row>
    <row r="6" spans="2:6" x14ac:dyDescent="0.2">
      <c r="B6" s="102">
        <v>42005</v>
      </c>
      <c r="C6" s="103">
        <v>2722.8164893325597</v>
      </c>
      <c r="D6" s="103">
        <v>2334.1343344882257</v>
      </c>
      <c r="E6" s="103">
        <v>1844.6580684898108</v>
      </c>
      <c r="F6" s="103">
        <v>1895.4306449706189</v>
      </c>
    </row>
    <row r="7" spans="2:6" x14ac:dyDescent="0.2">
      <c r="B7" s="104">
        <v>42370</v>
      </c>
      <c r="C7" s="105">
        <v>2810.5237433365023</v>
      </c>
      <c r="D7" s="105">
        <v>2490.8510804087755</v>
      </c>
      <c r="E7" s="105">
        <v>1964.2427793339166</v>
      </c>
      <c r="F7" s="105">
        <v>2057.8303669518396</v>
      </c>
    </row>
    <row r="8" spans="2:6" x14ac:dyDescent="0.2">
      <c r="B8" s="102">
        <v>42736</v>
      </c>
      <c r="C8" s="103">
        <v>2914.0296194757793</v>
      </c>
      <c r="D8" s="103">
        <v>2730.4607312524713</v>
      </c>
      <c r="E8" s="103">
        <v>2158.2304721876967</v>
      </c>
      <c r="F8" s="103">
        <v>2270.5191417141773</v>
      </c>
    </row>
    <row r="9" spans="2:6" x14ac:dyDescent="0.2">
      <c r="C9" s="94"/>
      <c r="D9" s="94"/>
      <c r="E9" s="94"/>
      <c r="F9" s="94"/>
    </row>
    <row r="10" spans="2:6" x14ac:dyDescent="0.2">
      <c r="C10" s="94"/>
      <c r="D10" s="94"/>
      <c r="E10" s="94"/>
      <c r="F10" s="94"/>
    </row>
    <row r="11" spans="2:6" x14ac:dyDescent="0.2">
      <c r="C11" s="94"/>
      <c r="D11" s="94"/>
      <c r="E11" s="94"/>
      <c r="F11" s="94"/>
    </row>
    <row r="12" spans="2:6" x14ac:dyDescent="0.2">
      <c r="C12" s="94"/>
      <c r="D12" s="94"/>
      <c r="E12" s="94"/>
      <c r="F12" s="94"/>
    </row>
    <row r="13" spans="2:6" x14ac:dyDescent="0.2">
      <c r="C13" s="94"/>
      <c r="D13" s="94"/>
      <c r="E13" s="94"/>
      <c r="F13" s="94"/>
    </row>
    <row r="14" spans="2:6" x14ac:dyDescent="0.2">
      <c r="C14" s="94"/>
      <c r="D14" s="94"/>
      <c r="E14" s="94"/>
      <c r="F14" s="94"/>
    </row>
    <row r="15" spans="2:6" x14ac:dyDescent="0.2">
      <c r="C15" s="94"/>
      <c r="D15" s="94"/>
      <c r="E15" s="94"/>
      <c r="F15" s="94"/>
    </row>
    <row r="16" spans="2:6" x14ac:dyDescent="0.2">
      <c r="C16" s="94"/>
      <c r="D16" s="94"/>
      <c r="E16" s="94"/>
      <c r="F16" s="94"/>
    </row>
    <row r="17" spans="3:6" x14ac:dyDescent="0.2">
      <c r="C17" s="94"/>
      <c r="D17" s="94"/>
      <c r="E17" s="94"/>
      <c r="F17" s="94"/>
    </row>
    <row r="18" spans="3:6" x14ac:dyDescent="0.2">
      <c r="C18" s="94"/>
      <c r="D18" s="94"/>
      <c r="E18" s="94"/>
      <c r="F18" s="94"/>
    </row>
    <row r="19" spans="3:6" x14ac:dyDescent="0.2">
      <c r="C19" s="94"/>
      <c r="D19" s="94"/>
      <c r="E19" s="94"/>
      <c r="F19" s="94"/>
    </row>
    <row r="20" spans="3:6" x14ac:dyDescent="0.2">
      <c r="C20" s="94"/>
      <c r="D20" s="94"/>
      <c r="E20" s="94"/>
      <c r="F20" s="94"/>
    </row>
    <row r="21" spans="3:6" x14ac:dyDescent="0.2">
      <c r="C21" s="94"/>
      <c r="D21" s="94"/>
      <c r="E21" s="94"/>
      <c r="F21" s="94"/>
    </row>
    <row r="22" spans="3:6" x14ac:dyDescent="0.2">
      <c r="C22" s="94"/>
      <c r="D22" s="94"/>
      <c r="E22" s="94"/>
      <c r="F22" s="94"/>
    </row>
    <row r="23" spans="3:6" x14ac:dyDescent="0.2">
      <c r="C23" s="94"/>
      <c r="D23" s="94"/>
      <c r="E23" s="94"/>
      <c r="F23" s="94"/>
    </row>
    <row r="24" spans="3:6" x14ac:dyDescent="0.2">
      <c r="C24" s="94"/>
      <c r="D24" s="94"/>
      <c r="E24" s="94"/>
      <c r="F24" s="94"/>
    </row>
    <row r="25" spans="3:6" x14ac:dyDescent="0.2">
      <c r="C25" s="94"/>
      <c r="D25" s="94"/>
      <c r="E25" s="94"/>
      <c r="F25" s="94"/>
    </row>
    <row r="26" spans="3:6" x14ac:dyDescent="0.2">
      <c r="C26" s="94"/>
      <c r="D26" s="94"/>
      <c r="E26" s="94"/>
      <c r="F26" s="94"/>
    </row>
    <row r="27" spans="3:6" x14ac:dyDescent="0.2">
      <c r="C27" s="94"/>
      <c r="D27" s="94"/>
      <c r="E27" s="94"/>
      <c r="F27" s="94"/>
    </row>
    <row r="28" spans="3:6" x14ac:dyDescent="0.2">
      <c r="C28" s="94"/>
      <c r="D28" s="94"/>
      <c r="E28" s="94"/>
      <c r="F28" s="94"/>
    </row>
    <row r="29" spans="3:6" x14ac:dyDescent="0.2">
      <c r="C29" s="94"/>
      <c r="D29" s="94"/>
      <c r="E29" s="94"/>
      <c r="F29" s="94"/>
    </row>
    <row r="30" spans="3:6" x14ac:dyDescent="0.2">
      <c r="C30" s="94"/>
      <c r="D30" s="94"/>
      <c r="E30" s="94"/>
      <c r="F30" s="9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B98DF-29BB-4C8A-BDDE-BCCA25FF820E}">
  <sheetPr codeName="Arkusz22"/>
  <dimension ref="B2:U86"/>
  <sheetViews>
    <sheetView workbookViewId="0">
      <selection sqref="A1:XFD1"/>
    </sheetView>
  </sheetViews>
  <sheetFormatPr defaultRowHeight="14.25" x14ac:dyDescent="0.2"/>
  <cols>
    <col min="1" max="1" width="9.140625" style="94"/>
    <col min="2" max="22" width="15.85546875" style="94" customWidth="1"/>
    <col min="23" max="16384" width="9.140625" style="94"/>
  </cols>
  <sheetData>
    <row r="2" spans="2:21" ht="15" customHeight="1" x14ac:dyDescent="0.2">
      <c r="C2" s="761" t="s">
        <v>85</v>
      </c>
      <c r="D2" s="762"/>
      <c r="E2" s="762"/>
      <c r="F2" s="762"/>
      <c r="G2" s="762"/>
      <c r="I2" s="106"/>
      <c r="J2" s="761" t="s">
        <v>359</v>
      </c>
      <c r="K2" s="762"/>
      <c r="L2" s="762"/>
      <c r="M2" s="762"/>
      <c r="N2" s="762"/>
      <c r="O2" s="107"/>
      <c r="Q2" s="761" t="s">
        <v>168</v>
      </c>
      <c r="R2" s="762"/>
      <c r="S2" s="762"/>
      <c r="T2" s="762"/>
      <c r="U2" s="762"/>
    </row>
    <row r="3" spans="2:21" ht="15" customHeight="1" x14ac:dyDescent="0.2">
      <c r="B3" s="106"/>
      <c r="C3" s="763" t="s">
        <v>79</v>
      </c>
      <c r="D3" s="764"/>
      <c r="E3" s="764"/>
      <c r="F3" s="764"/>
      <c r="G3" s="764"/>
      <c r="I3" s="106"/>
      <c r="J3" s="763" t="s">
        <v>90</v>
      </c>
      <c r="K3" s="764"/>
      <c r="L3" s="764"/>
      <c r="M3" s="764"/>
      <c r="N3" s="764"/>
      <c r="O3" s="107"/>
      <c r="P3" s="106"/>
      <c r="Q3" s="763" t="s">
        <v>170</v>
      </c>
      <c r="R3" s="764"/>
      <c r="S3" s="764"/>
      <c r="T3" s="764"/>
      <c r="U3" s="764"/>
    </row>
    <row r="4" spans="2:21" x14ac:dyDescent="0.2">
      <c r="B4" s="108"/>
      <c r="C4" s="93" t="s">
        <v>360</v>
      </c>
      <c r="D4" s="93" t="s">
        <v>361</v>
      </c>
      <c r="E4" s="93" t="s">
        <v>362</v>
      </c>
      <c r="F4" s="93" t="s">
        <v>363</v>
      </c>
      <c r="G4" s="93" t="s">
        <v>364</v>
      </c>
      <c r="I4" s="108"/>
      <c r="J4" s="93" t="s">
        <v>360</v>
      </c>
      <c r="K4" s="93" t="s">
        <v>361</v>
      </c>
      <c r="L4" s="93" t="s">
        <v>362</v>
      </c>
      <c r="M4" s="93" t="s">
        <v>363</v>
      </c>
      <c r="N4" s="93" t="s">
        <v>364</v>
      </c>
      <c r="O4" s="107"/>
      <c r="P4" s="108"/>
      <c r="Q4" s="93" t="s">
        <v>360</v>
      </c>
      <c r="R4" s="93" t="s">
        <v>361</v>
      </c>
      <c r="S4" s="93" t="s">
        <v>362</v>
      </c>
      <c r="T4" s="93" t="s">
        <v>363</v>
      </c>
      <c r="U4" s="93" t="s">
        <v>364</v>
      </c>
    </row>
    <row r="5" spans="2:21" ht="25.5" x14ac:dyDescent="0.2">
      <c r="B5" s="108"/>
      <c r="C5" s="93" t="s">
        <v>365</v>
      </c>
      <c r="D5" s="93" t="s">
        <v>366</v>
      </c>
      <c r="E5" s="93" t="s">
        <v>367</v>
      </c>
      <c r="F5" s="93" t="s">
        <v>368</v>
      </c>
      <c r="G5" s="93" t="s">
        <v>369</v>
      </c>
      <c r="I5" s="108"/>
      <c r="J5" s="93" t="s">
        <v>365</v>
      </c>
      <c r="K5" s="93" t="s">
        <v>366</v>
      </c>
      <c r="L5" s="93" t="s">
        <v>367</v>
      </c>
      <c r="M5" s="93" t="s">
        <v>368</v>
      </c>
      <c r="N5" s="93" t="s">
        <v>369</v>
      </c>
      <c r="O5" s="107"/>
      <c r="P5" s="108"/>
      <c r="Q5" s="93" t="s">
        <v>365</v>
      </c>
      <c r="R5" s="93" t="s">
        <v>366</v>
      </c>
      <c r="S5" s="93" t="s">
        <v>367</v>
      </c>
      <c r="T5" s="93" t="s">
        <v>368</v>
      </c>
      <c r="U5" s="93" t="s">
        <v>369</v>
      </c>
    </row>
    <row r="6" spans="2:21" x14ac:dyDescent="0.2">
      <c r="B6" s="95">
        <v>40330</v>
      </c>
      <c r="C6" s="97">
        <v>7.3296126889253202E-2</v>
      </c>
      <c r="D6" s="97">
        <v>2.7208129484132301E-2</v>
      </c>
      <c r="E6" s="97">
        <v>2.4537376342766402E-2</v>
      </c>
      <c r="F6" s="97">
        <v>3.95257325902948E-2</v>
      </c>
      <c r="G6" s="97">
        <v>7.1461674230159505E-2</v>
      </c>
      <c r="I6" s="95">
        <v>40330</v>
      </c>
      <c r="J6" s="97">
        <v>4.3585007206569999E-2</v>
      </c>
      <c r="K6" s="97">
        <v>7.6438036596381698E-3</v>
      </c>
      <c r="L6" s="97">
        <v>3.1073323044092899E-3</v>
      </c>
      <c r="M6" s="97">
        <v>2.7531637486047401E-3</v>
      </c>
      <c r="N6" s="97">
        <v>4.7783174007212199E-3</v>
      </c>
      <c r="O6" s="107"/>
      <c r="P6" s="95">
        <v>40330</v>
      </c>
      <c r="Q6" s="97">
        <v>6.9373354664938103E-2</v>
      </c>
      <c r="R6" s="97">
        <v>1.8734605121742399E-2</v>
      </c>
      <c r="S6" s="97">
        <v>1.25257429451207E-2</v>
      </c>
      <c r="T6" s="97">
        <v>1.4157217165746199E-2</v>
      </c>
      <c r="U6" s="97">
        <v>4.6591052655795398E-2</v>
      </c>
    </row>
    <row r="7" spans="2:21" x14ac:dyDescent="0.2">
      <c r="B7" s="98">
        <v>40422</v>
      </c>
      <c r="C7" s="100">
        <v>6.8881197629159299E-2</v>
      </c>
      <c r="D7" s="100">
        <v>2.5376838658782201E-2</v>
      </c>
      <c r="E7" s="100">
        <v>2.0710536251346601E-2</v>
      </c>
      <c r="F7" s="100">
        <v>4.0209044103354401E-2</v>
      </c>
      <c r="G7" s="100">
        <v>9.3826411053271302E-2</v>
      </c>
      <c r="I7" s="98">
        <v>40422</v>
      </c>
      <c r="J7" s="100">
        <v>3.8960472214530903E-2</v>
      </c>
      <c r="K7" s="100">
        <v>7.7026486818086897E-3</v>
      </c>
      <c r="L7" s="100">
        <v>3.3288549848500401E-3</v>
      </c>
      <c r="M7" s="100">
        <v>3.1947683521704601E-3</v>
      </c>
      <c r="N7" s="100">
        <v>5.5248320727155596E-3</v>
      </c>
      <c r="O7" s="107"/>
      <c r="P7" s="98">
        <v>40422</v>
      </c>
      <c r="Q7" s="100">
        <v>6.6484634251058702E-2</v>
      </c>
      <c r="R7" s="100">
        <v>1.6186719685699E-2</v>
      </c>
      <c r="S7" s="100">
        <v>1.2638686447969401E-2</v>
      </c>
      <c r="T7" s="100">
        <v>1.6979663235094401E-2</v>
      </c>
      <c r="U7" s="100">
        <v>5.00795018965964E-2</v>
      </c>
    </row>
    <row r="8" spans="2:21" x14ac:dyDescent="0.2">
      <c r="B8" s="95">
        <v>40513</v>
      </c>
      <c r="C8" s="97">
        <v>6.7139125300332295E-2</v>
      </c>
      <c r="D8" s="97">
        <v>2.4149326393428601E-2</v>
      </c>
      <c r="E8" s="97">
        <v>1.87097899060749E-2</v>
      </c>
      <c r="F8" s="97">
        <v>3.7107617794562002E-2</v>
      </c>
      <c r="G8" s="97">
        <v>0.105718143022869</v>
      </c>
      <c r="I8" s="95">
        <v>40513</v>
      </c>
      <c r="J8" s="97">
        <v>3.67274577825921E-2</v>
      </c>
      <c r="K8" s="97">
        <v>9.02268980024413E-3</v>
      </c>
      <c r="L8" s="97">
        <v>3.24846391476241E-3</v>
      </c>
      <c r="M8" s="97">
        <v>3.1740350231645601E-3</v>
      </c>
      <c r="N8" s="97">
        <v>5.8844284787785304E-3</v>
      </c>
      <c r="O8" s="107"/>
      <c r="P8" s="95">
        <v>40513</v>
      </c>
      <c r="Q8" s="97">
        <v>6.4316465534357894E-2</v>
      </c>
      <c r="R8" s="97">
        <v>1.91605021669926E-2</v>
      </c>
      <c r="S8" s="97">
        <v>1.1071521922213799E-2</v>
      </c>
      <c r="T8" s="97">
        <v>1.82693164841434E-2</v>
      </c>
      <c r="U8" s="97">
        <v>5.20932770693412E-2</v>
      </c>
    </row>
    <row r="9" spans="2:21" x14ac:dyDescent="0.2">
      <c r="B9" s="98">
        <v>40603</v>
      </c>
      <c r="C9" s="100">
        <v>6.7454251729148304E-2</v>
      </c>
      <c r="D9" s="100">
        <v>2.42677223681915E-2</v>
      </c>
      <c r="E9" s="100">
        <v>1.7528468387110301E-2</v>
      </c>
      <c r="F9" s="100">
        <v>3.3529574615213401E-2</v>
      </c>
      <c r="G9" s="100">
        <v>0.116873968892481</v>
      </c>
      <c r="I9" s="98">
        <v>40603</v>
      </c>
      <c r="J9" s="100">
        <v>3.79287322635617E-2</v>
      </c>
      <c r="K9" s="100">
        <v>9.5619967549838199E-3</v>
      </c>
      <c r="L9" s="100">
        <v>3.6400655336518198E-3</v>
      </c>
      <c r="M9" s="100">
        <v>3.2529071375578698E-3</v>
      </c>
      <c r="N9" s="100">
        <v>6.6707265438933896E-3</v>
      </c>
      <c r="O9" s="107"/>
      <c r="P9" s="98">
        <v>40603</v>
      </c>
      <c r="Q9" s="100">
        <v>7.2355691431334093E-2</v>
      </c>
      <c r="R9" s="100">
        <v>2.46137777164896E-2</v>
      </c>
      <c r="S9" s="100">
        <v>1.12023655043936E-2</v>
      </c>
      <c r="T9" s="100">
        <v>1.5791632716914399E-2</v>
      </c>
      <c r="U9" s="100">
        <v>5.4359581611695303E-2</v>
      </c>
    </row>
    <row r="10" spans="2:21" x14ac:dyDescent="0.2">
      <c r="B10" s="95">
        <v>40695</v>
      </c>
      <c r="C10" s="97">
        <v>7.1568347950829794E-2</v>
      </c>
      <c r="D10" s="97">
        <v>2.4966377310415001E-2</v>
      </c>
      <c r="E10" s="97">
        <v>1.6745286971431E-2</v>
      </c>
      <c r="F10" s="97">
        <v>3.00824928904702E-2</v>
      </c>
      <c r="G10" s="97">
        <v>0.11847463233477699</v>
      </c>
      <c r="I10" s="95">
        <v>40695</v>
      </c>
      <c r="J10" s="97">
        <v>4.3498182863043099E-2</v>
      </c>
      <c r="K10" s="97">
        <v>1.07473314001702E-2</v>
      </c>
      <c r="L10" s="97">
        <v>3.5956371640896898E-3</v>
      </c>
      <c r="M10" s="97">
        <v>3.4197098129142602E-3</v>
      </c>
      <c r="N10" s="97">
        <v>6.9024922391980404E-3</v>
      </c>
      <c r="O10" s="107"/>
      <c r="P10" s="95">
        <v>40695</v>
      </c>
      <c r="Q10" s="97">
        <v>7.2893658683286594E-2</v>
      </c>
      <c r="R10" s="97">
        <v>2.0640414899103399E-2</v>
      </c>
      <c r="S10" s="97">
        <v>1.24616577608392E-2</v>
      </c>
      <c r="T10" s="97">
        <v>1.6177422758054599E-2</v>
      </c>
      <c r="U10" s="97">
        <v>5.4387602799595397E-2</v>
      </c>
    </row>
    <row r="11" spans="2:21" x14ac:dyDescent="0.2">
      <c r="B11" s="98">
        <v>40787</v>
      </c>
      <c r="C11" s="100">
        <v>7.2764603972228198E-2</v>
      </c>
      <c r="D11" s="100">
        <v>2.6378504832122899E-2</v>
      </c>
      <c r="E11" s="100">
        <v>1.6886518718754202E-2</v>
      </c>
      <c r="F11" s="100">
        <v>2.9957196839971899E-2</v>
      </c>
      <c r="G11" s="100">
        <v>0.12925963179965999</v>
      </c>
      <c r="I11" s="98">
        <v>40787</v>
      </c>
      <c r="J11" s="100">
        <v>4.4782652817605899E-2</v>
      </c>
      <c r="K11" s="100">
        <v>1.1258410498009699E-2</v>
      </c>
      <c r="L11" s="100">
        <v>4.1620492666110303E-3</v>
      </c>
      <c r="M11" s="100">
        <v>4.0878413673278999E-3</v>
      </c>
      <c r="N11" s="100">
        <v>8.2857220408168505E-3</v>
      </c>
      <c r="O11" s="107"/>
      <c r="P11" s="98">
        <v>40787</v>
      </c>
      <c r="Q11" s="100">
        <v>6.92519039816092E-2</v>
      </c>
      <c r="R11" s="100">
        <v>1.9131345539938699E-2</v>
      </c>
      <c r="S11" s="100">
        <v>1.38623906360128E-2</v>
      </c>
      <c r="T11" s="100">
        <v>2.0088845737231902E-2</v>
      </c>
      <c r="U11" s="100">
        <v>6.1601173438834499E-2</v>
      </c>
    </row>
    <row r="12" spans="2:21" x14ac:dyDescent="0.2">
      <c r="B12" s="95">
        <v>40878</v>
      </c>
      <c r="C12" s="97">
        <v>7.0212624296576001E-2</v>
      </c>
      <c r="D12" s="97">
        <v>2.4775113666215501E-2</v>
      </c>
      <c r="E12" s="97">
        <v>1.5783072231141899E-2</v>
      </c>
      <c r="F12" s="97">
        <v>2.82687136165365E-2</v>
      </c>
      <c r="G12" s="97">
        <v>0.128539378216671</v>
      </c>
      <c r="I12" s="95">
        <v>40878</v>
      </c>
      <c r="J12" s="97">
        <v>3.5976188275381502E-2</v>
      </c>
      <c r="K12" s="97">
        <v>1.13453300882373E-2</v>
      </c>
      <c r="L12" s="97">
        <v>3.9650531950768597E-3</v>
      </c>
      <c r="M12" s="97">
        <v>4.1439715076397998E-3</v>
      </c>
      <c r="N12" s="97">
        <v>9.0572278032594305E-3</v>
      </c>
      <c r="O12" s="107"/>
      <c r="P12" s="95">
        <v>40878</v>
      </c>
      <c r="Q12" s="97">
        <v>5.3733679242303198E-2</v>
      </c>
      <c r="R12" s="97">
        <v>2.0337584234975899E-2</v>
      </c>
      <c r="S12" s="97">
        <v>1.33359084477459E-2</v>
      </c>
      <c r="T12" s="97">
        <v>2.08314354160891E-2</v>
      </c>
      <c r="U12" s="97">
        <v>6.2264703815983098E-2</v>
      </c>
    </row>
    <row r="13" spans="2:21" x14ac:dyDescent="0.2">
      <c r="B13" s="98">
        <v>40969</v>
      </c>
      <c r="C13" s="100">
        <v>6.2966490823310198E-2</v>
      </c>
      <c r="D13" s="100">
        <v>2.4668887236760698E-2</v>
      </c>
      <c r="E13" s="100">
        <v>1.5237399287015301E-2</v>
      </c>
      <c r="F13" s="100">
        <v>2.5365988691200301E-2</v>
      </c>
      <c r="G13" s="100">
        <v>0.13293554132028501</v>
      </c>
      <c r="I13" s="98">
        <v>40969</v>
      </c>
      <c r="J13" s="100">
        <v>3.5641253721988397E-2</v>
      </c>
      <c r="K13" s="100">
        <v>1.09531747960887E-2</v>
      </c>
      <c r="L13" s="100">
        <v>4.3177050144122403E-3</v>
      </c>
      <c r="M13" s="100">
        <v>4.2242532826526399E-3</v>
      </c>
      <c r="N13" s="100">
        <v>1.01956688695769E-2</v>
      </c>
      <c r="O13" s="107"/>
      <c r="P13" s="98">
        <v>40969</v>
      </c>
      <c r="Q13" s="100">
        <v>5.5481841800597197E-2</v>
      </c>
      <c r="R13" s="100">
        <v>2.24319803780741E-2</v>
      </c>
      <c r="S13" s="100">
        <v>1.2712151775544101E-2</v>
      </c>
      <c r="T13" s="100">
        <v>1.8826045612296199E-2</v>
      </c>
      <c r="U13" s="100">
        <v>6.6168059115991107E-2</v>
      </c>
    </row>
    <row r="14" spans="2:21" x14ac:dyDescent="0.2">
      <c r="B14" s="95">
        <v>41061</v>
      </c>
      <c r="C14" s="97">
        <v>6.2288908762827902E-2</v>
      </c>
      <c r="D14" s="97">
        <v>2.4907582038781299E-2</v>
      </c>
      <c r="E14" s="97">
        <v>1.5408600000980601E-2</v>
      </c>
      <c r="F14" s="97">
        <v>2.3858000273270102E-2</v>
      </c>
      <c r="G14" s="97">
        <v>0.13111984266158</v>
      </c>
      <c r="I14" s="95">
        <v>41061</v>
      </c>
      <c r="J14" s="97">
        <v>3.4828509755562502E-2</v>
      </c>
      <c r="K14" s="97">
        <v>1.25117977103611E-2</v>
      </c>
      <c r="L14" s="97">
        <v>4.4423694210860504E-3</v>
      </c>
      <c r="M14" s="97">
        <v>4.3379577399671803E-3</v>
      </c>
      <c r="N14" s="97">
        <v>1.0929262882479999E-2</v>
      </c>
      <c r="O14" s="107"/>
      <c r="P14" s="95">
        <v>41061</v>
      </c>
      <c r="Q14" s="97">
        <v>5.8804906352117797E-2</v>
      </c>
      <c r="R14" s="97">
        <v>2.32937057589085E-2</v>
      </c>
      <c r="S14" s="97">
        <v>1.4146102757254E-2</v>
      </c>
      <c r="T14" s="97">
        <v>1.8058441524987801E-2</v>
      </c>
      <c r="U14" s="97">
        <v>6.7264058858379605E-2</v>
      </c>
    </row>
    <row r="15" spans="2:21" x14ac:dyDescent="0.2">
      <c r="B15" s="98">
        <v>41153</v>
      </c>
      <c r="C15" s="100">
        <v>6.3475996087932599E-2</v>
      </c>
      <c r="D15" s="100">
        <v>2.39330848777096E-2</v>
      </c>
      <c r="E15" s="100">
        <v>1.4781321813999901E-2</v>
      </c>
      <c r="F15" s="100">
        <v>2.3537984012053401E-2</v>
      </c>
      <c r="G15" s="100">
        <v>0.13387429780471199</v>
      </c>
      <c r="I15" s="98">
        <v>41153</v>
      </c>
      <c r="J15" s="100">
        <v>3.5853778424084597E-2</v>
      </c>
      <c r="K15" s="100">
        <v>1.1766340782660799E-2</v>
      </c>
      <c r="L15" s="100">
        <v>4.8275832759325302E-3</v>
      </c>
      <c r="M15" s="100">
        <v>4.55719571020324E-3</v>
      </c>
      <c r="N15" s="100">
        <v>1.2330756522448701E-2</v>
      </c>
      <c r="O15" s="107"/>
      <c r="P15" s="98">
        <v>41153</v>
      </c>
      <c r="Q15" s="100">
        <v>6.0397669782360601E-2</v>
      </c>
      <c r="R15" s="100">
        <v>2.2808474554935999E-2</v>
      </c>
      <c r="S15" s="100">
        <v>1.72833580631532E-2</v>
      </c>
      <c r="T15" s="100">
        <v>1.8332085680534699E-2</v>
      </c>
      <c r="U15" s="100">
        <v>7.1667671542924499E-2</v>
      </c>
    </row>
    <row r="16" spans="2:21" x14ac:dyDescent="0.2">
      <c r="B16" s="95">
        <v>41244</v>
      </c>
      <c r="C16" s="97">
        <v>7.4611047725924098E-2</v>
      </c>
      <c r="D16" s="97">
        <v>2.3454087199584299E-2</v>
      </c>
      <c r="E16" s="97">
        <v>1.39888716044488E-2</v>
      </c>
      <c r="F16" s="97">
        <v>2.33140033758291E-2</v>
      </c>
      <c r="G16" s="97">
        <v>0.12777217250786599</v>
      </c>
      <c r="I16" s="95">
        <v>41244</v>
      </c>
      <c r="J16" s="97">
        <v>4.1562544691828997E-2</v>
      </c>
      <c r="K16" s="97">
        <v>1.10101658555267E-2</v>
      </c>
      <c r="L16" s="97">
        <v>3.8430579250915298E-3</v>
      </c>
      <c r="M16" s="97">
        <v>5.0096480896938203E-3</v>
      </c>
      <c r="N16" s="97">
        <v>1.3553686252683101E-2</v>
      </c>
      <c r="O16" s="107"/>
      <c r="P16" s="95">
        <v>41244</v>
      </c>
      <c r="Q16" s="97">
        <v>6.9049689709530696E-2</v>
      </c>
      <c r="R16" s="97">
        <v>2.5734058238430502E-2</v>
      </c>
      <c r="S16" s="97">
        <v>1.5572124154330199E-2</v>
      </c>
      <c r="T16" s="97">
        <v>2.2417103559069701E-2</v>
      </c>
      <c r="U16" s="97">
        <v>7.5280879094661704E-2</v>
      </c>
    </row>
    <row r="17" spans="2:21" x14ac:dyDescent="0.2">
      <c r="B17" s="98">
        <v>41334</v>
      </c>
      <c r="C17" s="100">
        <v>5.90702526693739E-2</v>
      </c>
      <c r="D17" s="100">
        <v>2.3665238744110501E-2</v>
      </c>
      <c r="E17" s="100">
        <v>1.35427247697378E-2</v>
      </c>
      <c r="F17" s="100">
        <v>2.2651403483058899E-2</v>
      </c>
      <c r="G17" s="100">
        <v>0.12969732483999999</v>
      </c>
      <c r="I17" s="98">
        <v>41334</v>
      </c>
      <c r="J17" s="100">
        <v>3.2043317915039199E-2</v>
      </c>
      <c r="K17" s="100">
        <v>1.11857148731897E-2</v>
      </c>
      <c r="L17" s="100">
        <v>3.72251311543598E-3</v>
      </c>
      <c r="M17" s="100">
        <v>4.6632992521214098E-3</v>
      </c>
      <c r="N17" s="100">
        <v>1.4480867002358301E-2</v>
      </c>
      <c r="O17" s="107"/>
      <c r="P17" s="98">
        <v>41334</v>
      </c>
      <c r="Q17" s="100">
        <v>5.5213964139577201E-2</v>
      </c>
      <c r="R17" s="100">
        <v>2.5963720051828801E-2</v>
      </c>
      <c r="S17" s="100">
        <v>1.43681414516003E-2</v>
      </c>
      <c r="T17" s="100">
        <v>2.5152367563224899E-2</v>
      </c>
      <c r="U17" s="100">
        <v>7.7964019162775303E-2</v>
      </c>
    </row>
    <row r="18" spans="2:21" x14ac:dyDescent="0.2">
      <c r="B18" s="95">
        <v>41426</v>
      </c>
      <c r="C18" s="97">
        <v>6.1860764209828598E-2</v>
      </c>
      <c r="D18" s="97">
        <v>2.3257168587500699E-2</v>
      </c>
      <c r="E18" s="97">
        <v>1.30514215442026E-2</v>
      </c>
      <c r="F18" s="97">
        <v>2.1881167896721399E-2</v>
      </c>
      <c r="G18" s="97">
        <v>0.11838121574443899</v>
      </c>
      <c r="I18" s="95">
        <v>41426</v>
      </c>
      <c r="J18" s="97">
        <v>3.4520312771485498E-2</v>
      </c>
      <c r="K18" s="97">
        <v>1.1321355179704199E-2</v>
      </c>
      <c r="L18" s="97">
        <v>3.7170460328043698E-3</v>
      </c>
      <c r="M18" s="97">
        <v>3.68205941166823E-3</v>
      </c>
      <c r="N18" s="97">
        <v>1.5938749618404201E-2</v>
      </c>
      <c r="O18" s="107"/>
      <c r="P18" s="95">
        <v>41426</v>
      </c>
      <c r="Q18" s="97">
        <v>5.7507187349087698E-2</v>
      </c>
      <c r="R18" s="97">
        <v>2.1951974451122E-2</v>
      </c>
      <c r="S18" s="97">
        <v>1.4927659068925901E-2</v>
      </c>
      <c r="T18" s="97">
        <v>2.3277042201012399E-2</v>
      </c>
      <c r="U18" s="97">
        <v>8.2337314869046899E-2</v>
      </c>
    </row>
    <row r="19" spans="2:21" x14ac:dyDescent="0.2">
      <c r="B19" s="98">
        <v>41518</v>
      </c>
      <c r="C19" s="100">
        <v>6.6554581015704495E-2</v>
      </c>
      <c r="D19" s="100">
        <v>2.1851681729509499E-2</v>
      </c>
      <c r="E19" s="100">
        <v>1.2815275311153999E-2</v>
      </c>
      <c r="F19" s="100">
        <v>2.0427789798048199E-2</v>
      </c>
      <c r="G19" s="100">
        <v>0.114785731902853</v>
      </c>
      <c r="I19" s="98">
        <v>41518</v>
      </c>
      <c r="J19" s="100">
        <v>4.1594951031551697E-2</v>
      </c>
      <c r="K19" s="100">
        <v>1.1223468107709401E-2</v>
      </c>
      <c r="L19" s="100">
        <v>3.56997316552452E-3</v>
      </c>
      <c r="M19" s="100">
        <v>3.8050988875286901E-3</v>
      </c>
      <c r="N19" s="100">
        <v>1.6315367993648099E-2</v>
      </c>
      <c r="O19" s="107"/>
      <c r="P19" s="98">
        <v>41518</v>
      </c>
      <c r="Q19" s="100">
        <v>6.34130388831909E-2</v>
      </c>
      <c r="R19" s="100">
        <v>2.09646480183916E-2</v>
      </c>
      <c r="S19" s="100">
        <v>1.35172200566954E-2</v>
      </c>
      <c r="T19" s="100">
        <v>2.2532502474578602E-2</v>
      </c>
      <c r="U19" s="100">
        <v>8.4485167128249605E-2</v>
      </c>
    </row>
    <row r="20" spans="2:21" x14ac:dyDescent="0.2">
      <c r="B20" s="95">
        <v>41609</v>
      </c>
      <c r="C20" s="97">
        <v>6.5062334007657305E-2</v>
      </c>
      <c r="D20" s="97">
        <v>2.1282390411844501E-2</v>
      </c>
      <c r="E20" s="97">
        <v>1.15565370832834E-2</v>
      </c>
      <c r="F20" s="97">
        <v>1.9372777507610999E-2</v>
      </c>
      <c r="G20" s="97">
        <v>0.108470897540246</v>
      </c>
      <c r="I20" s="95">
        <v>41609</v>
      </c>
      <c r="J20" s="97">
        <v>3.8958511687817103E-2</v>
      </c>
      <c r="K20" s="97">
        <v>1.0626415056481899E-2</v>
      </c>
      <c r="L20" s="97">
        <v>3.1225647778199699E-3</v>
      </c>
      <c r="M20" s="97">
        <v>3.7149190055619798E-3</v>
      </c>
      <c r="N20" s="97">
        <v>1.67880511135906E-2</v>
      </c>
      <c r="O20" s="107"/>
      <c r="P20" s="95">
        <v>41609</v>
      </c>
      <c r="Q20" s="97">
        <v>5.7075856044658098E-2</v>
      </c>
      <c r="R20" s="97">
        <v>2.1480575506920601E-2</v>
      </c>
      <c r="S20" s="97">
        <v>1.25534229091938E-2</v>
      </c>
      <c r="T20" s="97">
        <v>2.0643016081157501E-2</v>
      </c>
      <c r="U20" s="97">
        <v>8.6737420415229194E-2</v>
      </c>
    </row>
    <row r="21" spans="2:21" x14ac:dyDescent="0.2">
      <c r="B21" s="98">
        <v>41699</v>
      </c>
      <c r="C21" s="100">
        <v>6.5778246501317E-2</v>
      </c>
      <c r="D21" s="100">
        <v>2.2119720196281601E-2</v>
      </c>
      <c r="E21" s="100">
        <v>1.18480128063084E-2</v>
      </c>
      <c r="F21" s="100">
        <v>1.8676455755530098E-2</v>
      </c>
      <c r="G21" s="100">
        <v>0.103979373278449</v>
      </c>
      <c r="I21" s="98">
        <v>41699</v>
      </c>
      <c r="J21" s="100">
        <v>3.93673550241017E-2</v>
      </c>
      <c r="K21" s="100">
        <v>9.98184385297512E-3</v>
      </c>
      <c r="L21" s="100">
        <v>3.0066182826801601E-3</v>
      </c>
      <c r="M21" s="100">
        <v>3.3448550704275899E-3</v>
      </c>
      <c r="N21" s="100">
        <v>1.68874791343172E-2</v>
      </c>
      <c r="O21" s="107"/>
      <c r="P21" s="98">
        <v>41699</v>
      </c>
      <c r="Q21" s="100">
        <v>5.9936583185777999E-2</v>
      </c>
      <c r="R21" s="100">
        <v>2.4094455447361E-2</v>
      </c>
      <c r="S21" s="100">
        <v>1.05302164239782E-2</v>
      </c>
      <c r="T21" s="100">
        <v>1.8515540882484902E-2</v>
      </c>
      <c r="U21" s="100">
        <v>8.8190378465206096E-2</v>
      </c>
    </row>
    <row r="22" spans="2:21" x14ac:dyDescent="0.2">
      <c r="B22" s="95">
        <v>41791</v>
      </c>
      <c r="C22" s="97">
        <v>6.3260618025378607E-2</v>
      </c>
      <c r="D22" s="97">
        <v>1.9961578142255101E-2</v>
      </c>
      <c r="E22" s="97">
        <v>1.0960174501986801E-2</v>
      </c>
      <c r="F22" s="97">
        <v>1.7803064124414101E-2</v>
      </c>
      <c r="G22" s="97">
        <v>0.105141829571278</v>
      </c>
      <c r="I22" s="95">
        <v>41791</v>
      </c>
      <c r="J22" s="97">
        <v>3.9834810140912003E-2</v>
      </c>
      <c r="K22" s="97">
        <v>1.02603753635473E-2</v>
      </c>
      <c r="L22" s="97">
        <v>2.79094105685048E-3</v>
      </c>
      <c r="M22" s="97">
        <v>3.11479057827278E-3</v>
      </c>
      <c r="N22" s="97">
        <v>1.71498373545429E-2</v>
      </c>
      <c r="O22" s="107"/>
      <c r="P22" s="95">
        <v>41791</v>
      </c>
      <c r="Q22" s="97">
        <v>6.1219041643146399E-2</v>
      </c>
      <c r="R22" s="97">
        <v>1.9806878266433101E-2</v>
      </c>
      <c r="S22" s="97">
        <v>1.1863612097516201E-2</v>
      </c>
      <c r="T22" s="97">
        <v>1.7205984814068001E-2</v>
      </c>
      <c r="U22" s="97">
        <v>9.1024471136381596E-2</v>
      </c>
    </row>
    <row r="23" spans="2:21" x14ac:dyDescent="0.2">
      <c r="B23" s="98">
        <v>41883</v>
      </c>
      <c r="C23" s="100">
        <v>6.1153496091014899E-2</v>
      </c>
      <c r="D23" s="100">
        <v>1.8793713002517101E-2</v>
      </c>
      <c r="E23" s="100">
        <v>1.1627663148502001E-2</v>
      </c>
      <c r="F23" s="100">
        <v>1.7208119478032899E-2</v>
      </c>
      <c r="G23" s="100">
        <v>0.102202880798519</v>
      </c>
      <c r="I23" s="98">
        <v>41883</v>
      </c>
      <c r="J23" s="100">
        <v>3.8585819939767702E-2</v>
      </c>
      <c r="K23" s="100">
        <v>9.6549892614887101E-3</v>
      </c>
      <c r="L23" s="100">
        <v>2.8467034440231502E-3</v>
      </c>
      <c r="M23" s="100">
        <v>2.64004104659024E-3</v>
      </c>
      <c r="N23" s="100">
        <v>1.78453239593096E-2</v>
      </c>
      <c r="O23" s="107"/>
      <c r="P23" s="98">
        <v>41883</v>
      </c>
      <c r="Q23" s="100">
        <v>5.8849291788188401E-2</v>
      </c>
      <c r="R23" s="100">
        <v>1.9400700201490401E-2</v>
      </c>
      <c r="S23" s="100">
        <v>1.08722604354103E-2</v>
      </c>
      <c r="T23" s="100">
        <v>1.6298070525614099E-2</v>
      </c>
      <c r="U23" s="100">
        <v>9.2068894112588104E-2</v>
      </c>
    </row>
    <row r="24" spans="2:21" x14ac:dyDescent="0.2">
      <c r="B24" s="95">
        <v>41974</v>
      </c>
      <c r="C24" s="97">
        <v>6.0166633505544201E-2</v>
      </c>
      <c r="D24" s="97">
        <v>1.8607652594824501E-2</v>
      </c>
      <c r="E24" s="97">
        <v>1.14516969893307E-2</v>
      </c>
      <c r="F24" s="97">
        <v>1.69195658566909E-2</v>
      </c>
      <c r="G24" s="97">
        <v>9.1105138425110102E-2</v>
      </c>
      <c r="I24" s="95">
        <v>41974</v>
      </c>
      <c r="J24" s="97">
        <v>3.8381922816821498E-2</v>
      </c>
      <c r="K24" s="97">
        <v>9.7538438210372901E-3</v>
      </c>
      <c r="L24" s="97">
        <v>2.6937983507245001E-3</v>
      </c>
      <c r="M24" s="97">
        <v>2.5534903878718898E-3</v>
      </c>
      <c r="N24" s="97">
        <v>1.6624651786936302E-2</v>
      </c>
      <c r="O24" s="107"/>
      <c r="P24" s="95">
        <v>41974</v>
      </c>
      <c r="Q24" s="97">
        <v>5.15274857684513E-2</v>
      </c>
      <c r="R24" s="97">
        <v>1.9208871670427799E-2</v>
      </c>
      <c r="S24" s="97">
        <v>1.12922676506058E-2</v>
      </c>
      <c r="T24" s="97">
        <v>1.7003042714727301E-2</v>
      </c>
      <c r="U24" s="97">
        <v>8.4637648959641001E-2</v>
      </c>
    </row>
    <row r="25" spans="2:21" x14ac:dyDescent="0.2">
      <c r="B25" s="98">
        <v>42064</v>
      </c>
      <c r="C25" s="100">
        <v>5.7060893990553203E-2</v>
      </c>
      <c r="D25" s="100">
        <v>1.9005372217238699E-2</v>
      </c>
      <c r="E25" s="100">
        <v>1.07085536575238E-2</v>
      </c>
      <c r="F25" s="100">
        <v>1.7106850454316501E-2</v>
      </c>
      <c r="G25" s="100">
        <v>8.8446178942591894E-2</v>
      </c>
      <c r="I25" s="98">
        <v>42064</v>
      </c>
      <c r="J25" s="100">
        <v>3.6827678748440201E-2</v>
      </c>
      <c r="K25" s="100">
        <v>1.09242828089159E-2</v>
      </c>
      <c r="L25" s="100">
        <v>2.8626371909304098E-3</v>
      </c>
      <c r="M25" s="100">
        <v>2.52847100127125E-3</v>
      </c>
      <c r="N25" s="100">
        <v>1.6537223151746799E-2</v>
      </c>
      <c r="O25" s="107"/>
      <c r="P25" s="98">
        <v>42064</v>
      </c>
      <c r="Q25" s="100">
        <v>5.3018532227996303E-2</v>
      </c>
      <c r="R25" s="100">
        <v>2.3122553943073099E-2</v>
      </c>
      <c r="S25" s="100">
        <v>1.0060740165766999E-2</v>
      </c>
      <c r="T25" s="100">
        <v>1.64537222840597E-2</v>
      </c>
      <c r="U25" s="100">
        <v>8.7177591838498006E-2</v>
      </c>
    </row>
    <row r="26" spans="2:21" x14ac:dyDescent="0.2">
      <c r="B26" s="95">
        <v>42156</v>
      </c>
      <c r="C26" s="97">
        <v>5.62688008732629E-2</v>
      </c>
      <c r="D26" s="97">
        <v>1.8115598048828299E-2</v>
      </c>
      <c r="E26" s="97">
        <v>1.1005393057428601E-2</v>
      </c>
      <c r="F26" s="97">
        <v>1.6237947024265099E-2</v>
      </c>
      <c r="G26" s="97">
        <v>7.9808593352994298E-2</v>
      </c>
      <c r="I26" s="95">
        <v>42156</v>
      </c>
      <c r="J26" s="97">
        <v>3.5368319578527103E-2</v>
      </c>
      <c r="K26" s="97">
        <v>9.4506020461990799E-3</v>
      </c>
      <c r="L26" s="97">
        <v>2.7984904067317701E-3</v>
      </c>
      <c r="M26" s="97">
        <v>2.7682464104313502E-3</v>
      </c>
      <c r="N26" s="97">
        <v>1.6628910081434401E-2</v>
      </c>
      <c r="O26" s="107"/>
      <c r="P26" s="95">
        <v>42156</v>
      </c>
      <c r="Q26" s="97">
        <v>5.5731851348342298E-2</v>
      </c>
      <c r="R26" s="97">
        <v>1.9762250216100001E-2</v>
      </c>
      <c r="S26" s="97">
        <v>1.2307341228570599E-2</v>
      </c>
      <c r="T26" s="97">
        <v>1.5215469933471001E-2</v>
      </c>
      <c r="U26" s="97">
        <v>8.6931885061358904E-2</v>
      </c>
    </row>
    <row r="27" spans="2:21" x14ac:dyDescent="0.2">
      <c r="B27" s="98">
        <v>42248</v>
      </c>
      <c r="C27" s="100">
        <v>5.56984063578135E-2</v>
      </c>
      <c r="D27" s="100">
        <v>1.7728521937695901E-2</v>
      </c>
      <c r="E27" s="100">
        <v>1.09821544000346E-2</v>
      </c>
      <c r="F27" s="100">
        <v>1.64833864848653E-2</v>
      </c>
      <c r="G27" s="100">
        <v>7.9259631353926094E-2</v>
      </c>
      <c r="I27" s="98">
        <v>42248</v>
      </c>
      <c r="J27" s="100">
        <v>3.4820609733681299E-2</v>
      </c>
      <c r="K27" s="100">
        <v>8.5753889002395806E-3</v>
      </c>
      <c r="L27" s="100">
        <v>2.8320095040776099E-3</v>
      </c>
      <c r="M27" s="100">
        <v>2.8486934616590701E-3</v>
      </c>
      <c r="N27" s="100">
        <v>1.58204856095332E-2</v>
      </c>
      <c r="O27" s="107"/>
      <c r="P27" s="98">
        <v>42248</v>
      </c>
      <c r="Q27" s="100">
        <v>5.0531740599154003E-2</v>
      </c>
      <c r="R27" s="100">
        <v>1.83790030577606E-2</v>
      </c>
      <c r="S27" s="100">
        <v>1.0947740217023799E-2</v>
      </c>
      <c r="T27" s="100">
        <v>1.5947790512939299E-2</v>
      </c>
      <c r="U27" s="100">
        <v>8.6293386872302799E-2</v>
      </c>
    </row>
    <row r="28" spans="2:21" x14ac:dyDescent="0.2">
      <c r="B28" s="95">
        <v>42339</v>
      </c>
      <c r="C28" s="97">
        <v>5.3578832670737202E-2</v>
      </c>
      <c r="D28" s="97">
        <v>1.7394488490873199E-2</v>
      </c>
      <c r="E28" s="97">
        <v>1.01847808456583E-2</v>
      </c>
      <c r="F28" s="97">
        <v>1.6369275760594201E-2</v>
      </c>
      <c r="G28" s="97">
        <v>7.8638683807705001E-2</v>
      </c>
      <c r="I28" s="95">
        <v>42339</v>
      </c>
      <c r="J28" s="97">
        <v>3.3524481804336703E-2</v>
      </c>
      <c r="K28" s="97">
        <v>8.9411526668739701E-3</v>
      </c>
      <c r="L28" s="97">
        <v>2.4045469609419801E-3</v>
      </c>
      <c r="M28" s="97">
        <v>2.8469750705688401E-3</v>
      </c>
      <c r="N28" s="97">
        <v>1.2907052386227901E-2</v>
      </c>
      <c r="O28" s="107"/>
      <c r="P28" s="95">
        <v>42339</v>
      </c>
      <c r="Q28" s="97">
        <v>5.1306337308172897E-2</v>
      </c>
      <c r="R28" s="97">
        <v>1.7513468453536501E-2</v>
      </c>
      <c r="S28" s="97">
        <v>9.0503904248425797E-3</v>
      </c>
      <c r="T28" s="97">
        <v>1.5074833148095801E-2</v>
      </c>
      <c r="U28" s="97">
        <v>8.6850194343567902E-2</v>
      </c>
    </row>
    <row r="29" spans="2:21" x14ac:dyDescent="0.2">
      <c r="B29" s="98">
        <v>42430</v>
      </c>
      <c r="C29" s="100">
        <v>5.4097061219535503E-2</v>
      </c>
      <c r="D29" s="100">
        <v>1.84282859604263E-2</v>
      </c>
      <c r="E29" s="100">
        <v>1.04327508414705E-2</v>
      </c>
      <c r="F29" s="100">
        <v>1.58691152083839E-2</v>
      </c>
      <c r="G29" s="100">
        <v>8.0684007732655896E-2</v>
      </c>
      <c r="I29" s="98">
        <v>42430</v>
      </c>
      <c r="J29" s="100">
        <v>3.34095602410103E-2</v>
      </c>
      <c r="K29" s="100">
        <v>8.9726282228669192E-3</v>
      </c>
      <c r="L29" s="100">
        <v>2.7406767387036699E-3</v>
      </c>
      <c r="M29" s="100">
        <v>2.6944415449799601E-3</v>
      </c>
      <c r="N29" s="100">
        <v>1.34669308117688E-2</v>
      </c>
      <c r="O29" s="107"/>
      <c r="P29" s="98">
        <v>42430</v>
      </c>
      <c r="Q29" s="100">
        <v>5.2209002774159602E-2</v>
      </c>
      <c r="R29" s="100">
        <v>1.8129870292931699E-2</v>
      </c>
      <c r="S29" s="100">
        <v>9.7444184970288204E-3</v>
      </c>
      <c r="T29" s="100">
        <v>1.37100251477804E-2</v>
      </c>
      <c r="U29" s="100">
        <v>8.8997841426615501E-2</v>
      </c>
    </row>
    <row r="30" spans="2:21" x14ac:dyDescent="0.2">
      <c r="B30" s="95">
        <v>42522</v>
      </c>
      <c r="C30" s="97">
        <v>5.23512243965207E-2</v>
      </c>
      <c r="D30" s="97">
        <v>1.7620649947909701E-2</v>
      </c>
      <c r="E30" s="97">
        <v>1.0245199053836499E-2</v>
      </c>
      <c r="F30" s="97">
        <v>1.53311465449353E-2</v>
      </c>
      <c r="G30" s="97">
        <v>7.98654163022577E-2</v>
      </c>
      <c r="I30" s="95">
        <v>42522</v>
      </c>
      <c r="J30" s="97">
        <v>3.32473782000016E-2</v>
      </c>
      <c r="K30" s="97">
        <v>8.1839151351066897E-3</v>
      </c>
      <c r="L30" s="97">
        <v>2.6381683300510501E-3</v>
      </c>
      <c r="M30" s="97">
        <v>2.6894641483915399E-3</v>
      </c>
      <c r="N30" s="97">
        <v>1.3631544257921501E-2</v>
      </c>
      <c r="O30" s="107"/>
      <c r="P30" s="95">
        <v>42522</v>
      </c>
      <c r="Q30" s="97">
        <v>4.8920752134955801E-2</v>
      </c>
      <c r="R30" s="97">
        <v>1.6416038284586099E-2</v>
      </c>
      <c r="S30" s="97">
        <v>9.3133127052035403E-3</v>
      </c>
      <c r="T30" s="97">
        <v>1.37522132566193E-2</v>
      </c>
      <c r="U30" s="97">
        <v>8.7852876527109894E-2</v>
      </c>
    </row>
    <row r="31" spans="2:21" x14ac:dyDescent="0.2">
      <c r="B31" s="98">
        <v>42614</v>
      </c>
      <c r="C31" s="100">
        <v>5.1367741671218499E-2</v>
      </c>
      <c r="D31" s="100">
        <v>1.66188283183797E-2</v>
      </c>
      <c r="E31" s="100">
        <v>1.04931165249723E-2</v>
      </c>
      <c r="F31" s="100">
        <v>1.5781284870050299E-2</v>
      </c>
      <c r="G31" s="100">
        <v>8.0010017911917294E-2</v>
      </c>
      <c r="I31" s="98">
        <v>42614</v>
      </c>
      <c r="J31" s="100">
        <v>3.1033116007170299E-2</v>
      </c>
      <c r="K31" s="100">
        <v>8.0213038007008602E-3</v>
      </c>
      <c r="L31" s="100">
        <v>2.4017910251115399E-3</v>
      </c>
      <c r="M31" s="100">
        <v>2.84628805550317E-3</v>
      </c>
      <c r="N31" s="100">
        <v>1.38641381327365E-2</v>
      </c>
      <c r="O31" s="107"/>
      <c r="P31" s="98">
        <v>42614</v>
      </c>
      <c r="Q31" s="100">
        <v>4.7977112890090101E-2</v>
      </c>
      <c r="R31" s="100">
        <v>1.5177128715930801E-2</v>
      </c>
      <c r="S31" s="100">
        <v>9.1328259426799903E-3</v>
      </c>
      <c r="T31" s="100">
        <v>1.40869490882838E-2</v>
      </c>
      <c r="U31" s="100">
        <v>8.6345268878252598E-2</v>
      </c>
    </row>
    <row r="32" spans="2:21" x14ac:dyDescent="0.2">
      <c r="B32" s="95">
        <v>42705</v>
      </c>
      <c r="C32" s="97">
        <v>4.9536309264601799E-2</v>
      </c>
      <c r="D32" s="97">
        <v>1.7598054507058099E-2</v>
      </c>
      <c r="E32" s="97">
        <v>1.0102136464083001E-2</v>
      </c>
      <c r="F32" s="97">
        <v>1.55873816719359E-2</v>
      </c>
      <c r="G32" s="97">
        <v>7.5396745127610507E-2</v>
      </c>
      <c r="I32" s="95">
        <v>42705</v>
      </c>
      <c r="J32" s="97">
        <v>3.03888074688933E-2</v>
      </c>
      <c r="K32" s="97">
        <v>9.06189948602951E-3</v>
      </c>
      <c r="L32" s="97">
        <v>2.3904063302718401E-3</v>
      </c>
      <c r="M32" s="97">
        <v>2.6125116690774801E-3</v>
      </c>
      <c r="N32" s="97">
        <v>1.3978985474747499E-2</v>
      </c>
      <c r="O32" s="107"/>
      <c r="P32" s="95">
        <v>42705</v>
      </c>
      <c r="Q32" s="97">
        <v>4.4715290109299102E-2</v>
      </c>
      <c r="R32" s="97">
        <v>1.7088926009731401E-2</v>
      </c>
      <c r="S32" s="97">
        <v>8.8269630978980197E-3</v>
      </c>
      <c r="T32" s="97">
        <v>1.3429568620570801E-2</v>
      </c>
      <c r="U32" s="97">
        <v>8.1534502187697797E-2</v>
      </c>
    </row>
    <row r="33" spans="2:21" x14ac:dyDescent="0.2">
      <c r="B33" s="98">
        <v>42795</v>
      </c>
      <c r="C33" s="100">
        <v>5.2622198857370302E-2</v>
      </c>
      <c r="D33" s="100">
        <v>1.7944171187348399E-2</v>
      </c>
      <c r="E33" s="100">
        <v>1.0100794554526201E-2</v>
      </c>
      <c r="F33" s="100">
        <v>1.56167625660582E-2</v>
      </c>
      <c r="G33" s="100">
        <v>7.4677135038353201E-2</v>
      </c>
      <c r="I33" s="98">
        <v>42795</v>
      </c>
      <c r="J33" s="100">
        <v>3.1736734208340403E-2</v>
      </c>
      <c r="K33" s="100">
        <v>8.2526675641794393E-3</v>
      </c>
      <c r="L33" s="100">
        <v>2.43489247405734E-3</v>
      </c>
      <c r="M33" s="100">
        <v>2.4099915163767098E-3</v>
      </c>
      <c r="N33" s="100">
        <v>1.46506696783865E-2</v>
      </c>
      <c r="O33" s="107"/>
      <c r="P33" s="98">
        <v>42795</v>
      </c>
      <c r="Q33" s="100">
        <v>4.4430822288345301E-2</v>
      </c>
      <c r="R33" s="100">
        <v>1.8747695264623599E-2</v>
      </c>
      <c r="S33" s="100">
        <v>8.9791611178845696E-3</v>
      </c>
      <c r="T33" s="100">
        <v>1.32689958368947E-2</v>
      </c>
      <c r="U33" s="100">
        <v>8.2254384370048797E-2</v>
      </c>
    </row>
    <row r="34" spans="2:21" x14ac:dyDescent="0.2">
      <c r="B34" s="95">
        <v>42887</v>
      </c>
      <c r="C34" s="97">
        <v>5.3583901217896898E-2</v>
      </c>
      <c r="D34" s="97">
        <v>1.7382100013051901E-2</v>
      </c>
      <c r="E34" s="97">
        <v>1.02695387688431E-2</v>
      </c>
      <c r="F34" s="97">
        <v>1.5661454466347698E-2</v>
      </c>
      <c r="G34" s="97">
        <v>7.5847659981933102E-2</v>
      </c>
      <c r="I34" s="95">
        <v>42887</v>
      </c>
      <c r="J34" s="97">
        <v>3.0298172266144199E-2</v>
      </c>
      <c r="K34" s="97">
        <v>7.7956606010329502E-3</v>
      </c>
      <c r="L34" s="97">
        <v>2.2564079333466801E-3</v>
      </c>
      <c r="M34" s="97">
        <v>2.3994526519937999E-3</v>
      </c>
      <c r="N34" s="97">
        <v>1.48652882556963E-2</v>
      </c>
      <c r="O34" s="107"/>
      <c r="P34" s="95">
        <v>42887</v>
      </c>
      <c r="Q34" s="97">
        <v>4.8221036351269397E-2</v>
      </c>
      <c r="R34" s="97">
        <v>1.56948975180249E-2</v>
      </c>
      <c r="S34" s="97">
        <v>1.0020426893778399E-2</v>
      </c>
      <c r="T34" s="97">
        <v>1.38173626732637E-2</v>
      </c>
      <c r="U34" s="97">
        <v>8.2251770383149597E-2</v>
      </c>
    </row>
    <row r="35" spans="2:21" x14ac:dyDescent="0.2">
      <c r="B35" s="98">
        <v>42979</v>
      </c>
      <c r="C35" s="100">
        <v>4.96130227508556E-2</v>
      </c>
      <c r="D35" s="100">
        <v>1.6680616836286501E-2</v>
      </c>
      <c r="E35" s="100">
        <v>1.0315197116139501E-2</v>
      </c>
      <c r="F35" s="100">
        <v>1.5824619155184301E-2</v>
      </c>
      <c r="G35" s="100">
        <v>7.3893579944438001E-2</v>
      </c>
      <c r="I35" s="98">
        <v>42979</v>
      </c>
      <c r="J35" s="100">
        <v>2.5014642256395901E-2</v>
      </c>
      <c r="K35" s="100">
        <v>7.4981908589847896E-3</v>
      </c>
      <c r="L35" s="100">
        <v>2.15189070766054E-3</v>
      </c>
      <c r="M35" s="100">
        <v>2.4528907243307101E-3</v>
      </c>
      <c r="N35" s="100">
        <v>1.49738284724629E-2</v>
      </c>
      <c r="O35" s="107"/>
      <c r="P35" s="98">
        <v>42979</v>
      </c>
      <c r="Q35" s="100">
        <v>4.5529591219389799E-2</v>
      </c>
      <c r="R35" s="100">
        <v>1.5417697783538801E-2</v>
      </c>
      <c r="S35" s="100">
        <v>9.2343829041560705E-3</v>
      </c>
      <c r="T35" s="100">
        <v>1.4919834949487501E-2</v>
      </c>
      <c r="U35" s="100">
        <v>8.4105401202989996E-2</v>
      </c>
    </row>
    <row r="36" spans="2:21" x14ac:dyDescent="0.2">
      <c r="B36" s="95">
        <v>43070</v>
      </c>
      <c r="C36" s="97">
        <v>5.3405888663800201E-2</v>
      </c>
      <c r="D36" s="97">
        <v>1.7695787831198101E-2</v>
      </c>
      <c r="E36" s="97">
        <v>9.6735241256354805E-3</v>
      </c>
      <c r="F36" s="97">
        <v>1.6031784807787101E-2</v>
      </c>
      <c r="G36" s="97">
        <v>7.0774396459757902E-2</v>
      </c>
      <c r="I36" s="95">
        <v>43070</v>
      </c>
      <c r="J36" s="97">
        <v>2.4889025432083801E-2</v>
      </c>
      <c r="K36" s="97">
        <v>7.2153585917499596E-3</v>
      </c>
      <c r="L36" s="97">
        <v>1.9484998326997501E-3</v>
      </c>
      <c r="M36" s="97">
        <v>2.2004637252147101E-3</v>
      </c>
      <c r="N36" s="97">
        <v>1.5010773814626101E-2</v>
      </c>
      <c r="O36" s="107"/>
      <c r="P36" s="95">
        <v>43070</v>
      </c>
      <c r="Q36" s="97">
        <v>4.8232098216768701E-2</v>
      </c>
      <c r="R36" s="97">
        <v>1.76557965873511E-2</v>
      </c>
      <c r="S36" s="97">
        <v>8.8852333678378498E-3</v>
      </c>
      <c r="T36" s="97">
        <v>1.45145961509492E-2</v>
      </c>
      <c r="U36" s="97">
        <v>8.3565239640944297E-2</v>
      </c>
    </row>
    <row r="37" spans="2:21" x14ac:dyDescent="0.2">
      <c r="B37" s="98">
        <v>43160</v>
      </c>
      <c r="C37" s="100">
        <v>4.7289607330158301E-2</v>
      </c>
      <c r="D37" s="100">
        <v>1.67009379825853E-2</v>
      </c>
      <c r="E37" s="100">
        <v>9.5121086140768207E-3</v>
      </c>
      <c r="F37" s="100">
        <v>1.65048016917165E-2</v>
      </c>
      <c r="G37" s="100">
        <v>7.8554053333023302E-2</v>
      </c>
      <c r="I37" s="98">
        <v>43160</v>
      </c>
      <c r="J37" s="100">
        <v>2.32763096810495E-2</v>
      </c>
      <c r="K37" s="100">
        <v>7.3067436058904299E-3</v>
      </c>
      <c r="L37" s="100">
        <v>1.6871844396383301E-3</v>
      </c>
      <c r="M37" s="100">
        <v>2.12490178811522E-3</v>
      </c>
      <c r="N37" s="100">
        <v>1.65602934311192E-2</v>
      </c>
      <c r="O37" s="107"/>
      <c r="P37" s="98">
        <v>43160</v>
      </c>
      <c r="Q37" s="100">
        <v>3.2551931429763398E-2</v>
      </c>
      <c r="R37" s="100">
        <v>1.4109423955683899E-2</v>
      </c>
      <c r="S37" s="100">
        <v>8.89211999630205E-3</v>
      </c>
      <c r="T37" s="100">
        <v>1.41722517288696E-2</v>
      </c>
      <c r="U37" s="100">
        <v>9.6413280808581095E-2</v>
      </c>
    </row>
    <row r="38" spans="2:21" x14ac:dyDescent="0.2">
      <c r="B38" s="95">
        <v>43252</v>
      </c>
      <c r="C38" s="97">
        <v>4.5773228338885801E-2</v>
      </c>
      <c r="D38" s="97">
        <v>1.6967022410922801E-2</v>
      </c>
      <c r="E38" s="97">
        <v>1.00948077888019E-2</v>
      </c>
      <c r="F38" s="97">
        <v>1.59306030626849E-2</v>
      </c>
      <c r="G38" s="97">
        <v>7.2540052526295903E-2</v>
      </c>
      <c r="I38" s="95">
        <v>43252</v>
      </c>
      <c r="J38" s="97">
        <v>2.25915456744556E-2</v>
      </c>
      <c r="K38" s="97">
        <v>6.8524412518725297E-3</v>
      </c>
      <c r="L38" s="97">
        <v>2.0410107651420801E-3</v>
      </c>
      <c r="M38" s="97">
        <v>1.93343617864399E-3</v>
      </c>
      <c r="N38" s="97">
        <v>1.6054284849981101E-2</v>
      </c>
      <c r="O38" s="107"/>
      <c r="P38" s="95">
        <v>43252</v>
      </c>
      <c r="Q38" s="97">
        <v>3.2240038507105898E-2</v>
      </c>
      <c r="R38" s="97">
        <v>1.29891828006312E-2</v>
      </c>
      <c r="S38" s="97">
        <v>9.1018794733182893E-3</v>
      </c>
      <c r="T38" s="97">
        <v>1.40260683025051E-2</v>
      </c>
      <c r="U38" s="97">
        <v>8.9883508331972201E-2</v>
      </c>
    </row>
    <row r="39" spans="2:21" x14ac:dyDescent="0.2">
      <c r="O39" s="107"/>
    </row>
    <row r="40" spans="2:21" x14ac:dyDescent="0.2">
      <c r="O40" s="107"/>
    </row>
    <row r="41" spans="2:21" x14ac:dyDescent="0.2">
      <c r="O41" s="107"/>
    </row>
    <row r="42" spans="2:21" x14ac:dyDescent="0.2">
      <c r="O42" s="107"/>
    </row>
    <row r="43" spans="2:21" x14ac:dyDescent="0.2">
      <c r="O43" s="107"/>
    </row>
    <row r="44" spans="2:21" x14ac:dyDescent="0.2">
      <c r="O44" s="107"/>
    </row>
    <row r="45" spans="2:21" x14ac:dyDescent="0.2">
      <c r="O45" s="107"/>
    </row>
    <row r="46" spans="2:21" x14ac:dyDescent="0.2">
      <c r="O46" s="107"/>
    </row>
    <row r="47" spans="2:21" x14ac:dyDescent="0.2">
      <c r="O47" s="107"/>
    </row>
    <row r="48" spans="2:21" x14ac:dyDescent="0.2">
      <c r="O48" s="107"/>
    </row>
    <row r="49" spans="15:15" x14ac:dyDescent="0.2">
      <c r="O49" s="107"/>
    </row>
    <row r="50" spans="15:15" x14ac:dyDescent="0.2">
      <c r="O50" s="107"/>
    </row>
    <row r="51" spans="15:15" x14ac:dyDescent="0.2">
      <c r="O51" s="107"/>
    </row>
    <row r="52" spans="15:15" x14ac:dyDescent="0.2">
      <c r="O52" s="107"/>
    </row>
    <row r="53" spans="15:15" x14ac:dyDescent="0.2">
      <c r="O53" s="107"/>
    </row>
    <row r="54" spans="15:15" x14ac:dyDescent="0.2">
      <c r="O54" s="107"/>
    </row>
    <row r="55" spans="15:15" x14ac:dyDescent="0.2">
      <c r="O55" s="107"/>
    </row>
    <row r="56" spans="15:15" x14ac:dyDescent="0.2">
      <c r="O56" s="107"/>
    </row>
    <row r="57" spans="15:15" x14ac:dyDescent="0.2">
      <c r="O57" s="107"/>
    </row>
    <row r="58" spans="15:15" x14ac:dyDescent="0.2">
      <c r="O58" s="107"/>
    </row>
    <row r="59" spans="15:15" x14ac:dyDescent="0.2">
      <c r="O59" s="107"/>
    </row>
    <row r="60" spans="15:15" x14ac:dyDescent="0.2">
      <c r="O60" s="107"/>
    </row>
    <row r="61" spans="15:15" x14ac:dyDescent="0.2">
      <c r="O61" s="107"/>
    </row>
    <row r="62" spans="15:15" x14ac:dyDescent="0.2">
      <c r="O62" s="107"/>
    </row>
    <row r="63" spans="15:15" x14ac:dyDescent="0.2">
      <c r="O63" s="107"/>
    </row>
    <row r="64" spans="15:15" x14ac:dyDescent="0.2">
      <c r="O64" s="107"/>
    </row>
    <row r="65" spans="15:15" x14ac:dyDescent="0.2">
      <c r="O65" s="107"/>
    </row>
    <row r="66" spans="15:15" x14ac:dyDescent="0.2">
      <c r="O66" s="107"/>
    </row>
    <row r="67" spans="15:15" x14ac:dyDescent="0.2">
      <c r="O67" s="107"/>
    </row>
    <row r="68" spans="15:15" x14ac:dyDescent="0.2">
      <c r="O68" s="107"/>
    </row>
    <row r="69" spans="15:15" x14ac:dyDescent="0.2">
      <c r="O69" s="107"/>
    </row>
    <row r="70" spans="15:15" x14ac:dyDescent="0.2">
      <c r="O70" s="107"/>
    </row>
    <row r="71" spans="15:15" x14ac:dyDescent="0.2">
      <c r="O71" s="107"/>
    </row>
    <row r="72" spans="15:15" x14ac:dyDescent="0.2">
      <c r="O72" s="107"/>
    </row>
    <row r="73" spans="15:15" x14ac:dyDescent="0.2">
      <c r="O73" s="107"/>
    </row>
    <row r="74" spans="15:15" x14ac:dyDescent="0.2">
      <c r="O74" s="107"/>
    </row>
    <row r="75" spans="15:15" x14ac:dyDescent="0.2">
      <c r="O75" s="107"/>
    </row>
    <row r="76" spans="15:15" x14ac:dyDescent="0.2">
      <c r="O76" s="107"/>
    </row>
    <row r="77" spans="15:15" x14ac:dyDescent="0.2">
      <c r="O77" s="107"/>
    </row>
    <row r="78" spans="15:15" x14ac:dyDescent="0.2">
      <c r="O78" s="107"/>
    </row>
    <row r="79" spans="15:15" x14ac:dyDescent="0.2">
      <c r="O79" s="107"/>
    </row>
    <row r="80" spans="15:15" x14ac:dyDescent="0.2">
      <c r="O80" s="107"/>
    </row>
    <row r="81" spans="15:15" x14ac:dyDescent="0.2">
      <c r="O81" s="107"/>
    </row>
    <row r="82" spans="15:15" x14ac:dyDescent="0.2">
      <c r="O82" s="107"/>
    </row>
    <row r="83" spans="15:15" x14ac:dyDescent="0.2">
      <c r="O83" s="107"/>
    </row>
    <row r="84" spans="15:15" x14ac:dyDescent="0.2">
      <c r="O84" s="107"/>
    </row>
    <row r="85" spans="15:15" x14ac:dyDescent="0.2">
      <c r="O85" s="107"/>
    </row>
    <row r="86" spans="15:15" x14ac:dyDescent="0.2">
      <c r="O86" s="107"/>
    </row>
  </sheetData>
  <mergeCells count="6">
    <mergeCell ref="C2:G2"/>
    <mergeCell ref="J2:N2"/>
    <mergeCell ref="Q2:U2"/>
    <mergeCell ref="C3:G3"/>
    <mergeCell ref="J3:N3"/>
    <mergeCell ref="Q3:U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5E0C6-8E57-4733-B8F1-D72F749624BB}">
  <sheetPr codeName="Arkusz23"/>
  <dimension ref="B2:H100"/>
  <sheetViews>
    <sheetView workbookViewId="0">
      <selection sqref="A1:XFD1"/>
    </sheetView>
  </sheetViews>
  <sheetFormatPr defaultRowHeight="14.25" x14ac:dyDescent="0.2"/>
  <cols>
    <col min="1" max="2" width="9.140625" style="94"/>
    <col min="3" max="7" width="18.7109375" style="94" customWidth="1"/>
    <col min="8" max="16384" width="9.140625" style="94"/>
  </cols>
  <sheetData>
    <row r="2" spans="2:8" ht="28.5" customHeight="1" x14ac:dyDescent="0.2">
      <c r="B2" s="108"/>
      <c r="C2" s="93" t="str">
        <f>"Mieszkaniowe"</f>
        <v>Mieszkaniowe</v>
      </c>
      <c r="D2" s="93" t="str">
        <f>"Konsumpcyjne "</f>
        <v xml:space="preserve">Konsumpcyjne </v>
      </c>
      <c r="E2" s="93" t="str">
        <f>"Przedsiębiorcy indywidualni"</f>
        <v>Przedsiębiorcy indywidualni</v>
      </c>
      <c r="F2" s="93" t="str">
        <f>"Rolnicy indywidualni"</f>
        <v>Rolnicy indywidualni</v>
      </c>
      <c r="G2" s="93" t="s">
        <v>370</v>
      </c>
      <c r="H2" s="106"/>
    </row>
    <row r="3" spans="2:8" ht="28.5" customHeight="1" x14ac:dyDescent="0.2">
      <c r="B3" s="108"/>
      <c r="C3" s="93" t="s">
        <v>90</v>
      </c>
      <c r="D3" s="93" t="s">
        <v>79</v>
      </c>
      <c r="E3" s="93" t="s">
        <v>170</v>
      </c>
      <c r="F3" s="93" t="s">
        <v>171</v>
      </c>
      <c r="G3" s="93" t="s">
        <v>154</v>
      </c>
    </row>
    <row r="4" spans="2:8" x14ac:dyDescent="0.2">
      <c r="B4" s="95">
        <v>40330</v>
      </c>
      <c r="C4" s="97">
        <v>0.15849861373860513</v>
      </c>
      <c r="D4" s="97">
        <v>1.5926774666533229E-2</v>
      </c>
      <c r="E4" s="97">
        <v>9.5117070366642201E-2</v>
      </c>
      <c r="F4" s="97">
        <v>3.11609925149633E-2</v>
      </c>
      <c r="G4" s="97">
        <v>6.6905886191043012E-2</v>
      </c>
    </row>
    <row r="5" spans="2:8" x14ac:dyDescent="0.2">
      <c r="B5" s="98">
        <v>40360</v>
      </c>
      <c r="C5" s="100">
        <v>0.16274694090561292</v>
      </c>
      <c r="D5" s="100">
        <v>1.6659407311011277E-2</v>
      </c>
      <c r="E5" s="100">
        <v>9.5656761917802105E-2</v>
      </c>
      <c r="F5" s="100">
        <v>3.12121974358784E-2</v>
      </c>
      <c r="G5" s="100">
        <v>6.9163195028500893E-2</v>
      </c>
    </row>
    <row r="6" spans="2:8" x14ac:dyDescent="0.2">
      <c r="B6" s="95">
        <v>40391</v>
      </c>
      <c r="C6" s="97">
        <v>0.1663394689996654</v>
      </c>
      <c r="D6" s="97">
        <v>1.7231412202525602E-2</v>
      </c>
      <c r="E6" s="97">
        <v>9.8959922357580193E-2</v>
      </c>
      <c r="F6" s="97">
        <v>3.1715144940921002E-2</v>
      </c>
      <c r="G6" s="97">
        <v>6.996493811822832E-2</v>
      </c>
    </row>
    <row r="7" spans="2:8" x14ac:dyDescent="0.2">
      <c r="B7" s="98">
        <v>40422</v>
      </c>
      <c r="C7" s="100">
        <v>0.17002622968328598</v>
      </c>
      <c r="D7" s="100">
        <v>1.7928142934988019E-2</v>
      </c>
      <c r="E7" s="100">
        <v>0.10069694821526699</v>
      </c>
      <c r="F7" s="100">
        <v>3.2731602486116902E-2</v>
      </c>
      <c r="G7" s="100">
        <v>7.1884384563109069E-2</v>
      </c>
    </row>
    <row r="8" spans="2:8" x14ac:dyDescent="0.2">
      <c r="B8" s="95">
        <v>40452</v>
      </c>
      <c r="C8" s="97">
        <v>0.17162382917893737</v>
      </c>
      <c r="D8" s="97">
        <v>1.8140415579381425E-2</v>
      </c>
      <c r="E8" s="97">
        <v>0.10179476237839299</v>
      </c>
      <c r="F8" s="97">
        <v>3.2835953069543199E-2</v>
      </c>
      <c r="G8" s="97">
        <v>7.3026132608692285E-2</v>
      </c>
    </row>
    <row r="9" spans="2:8" x14ac:dyDescent="0.2">
      <c r="B9" s="98">
        <v>40483</v>
      </c>
      <c r="C9" s="100">
        <v>0.17350863838651398</v>
      </c>
      <c r="D9" s="100">
        <v>1.8224523699494035E-2</v>
      </c>
      <c r="E9" s="100">
        <v>0.10102616320995</v>
      </c>
      <c r="F9" s="100">
        <v>3.3140676276321002E-2</v>
      </c>
      <c r="G9" s="100">
        <v>7.2089895757137742E-2</v>
      </c>
    </row>
    <row r="10" spans="2:8" x14ac:dyDescent="0.2">
      <c r="B10" s="95">
        <v>40513</v>
      </c>
      <c r="C10" s="97">
        <v>0.1728132039159487</v>
      </c>
      <c r="D10" s="97">
        <v>1.8486614589027631E-2</v>
      </c>
      <c r="E10" s="97">
        <v>0.10423194911823699</v>
      </c>
      <c r="F10" s="97">
        <v>3.2972464379150399E-2</v>
      </c>
      <c r="G10" s="97">
        <v>7.1816084282470383E-2</v>
      </c>
    </row>
    <row r="11" spans="2:8" x14ac:dyDescent="0.2">
      <c r="B11" s="98">
        <v>40544</v>
      </c>
      <c r="C11" s="100">
        <v>0.18335520756514539</v>
      </c>
      <c r="D11" s="100">
        <v>1.9185527323763912E-2</v>
      </c>
      <c r="E11" s="100">
        <v>0.10308745227222101</v>
      </c>
      <c r="F11" s="100">
        <v>3.3042263526372198E-2</v>
      </c>
      <c r="G11" s="100">
        <v>7.5251764118891534E-2</v>
      </c>
    </row>
    <row r="12" spans="2:8" x14ac:dyDescent="0.2">
      <c r="B12" s="95">
        <v>40575</v>
      </c>
      <c r="C12" s="97">
        <v>0.18298497001460892</v>
      </c>
      <c r="D12" s="97">
        <v>1.9673932885919978E-2</v>
      </c>
      <c r="E12" s="97">
        <v>0.10326396902442</v>
      </c>
      <c r="F12" s="97">
        <v>3.2644067533042297E-2</v>
      </c>
      <c r="G12" s="97">
        <v>7.4854078110115296E-2</v>
      </c>
    </row>
    <row r="13" spans="2:8" x14ac:dyDescent="0.2">
      <c r="B13" s="98">
        <v>40603</v>
      </c>
      <c r="C13" s="100">
        <v>0.18175948885136584</v>
      </c>
      <c r="D13" s="100">
        <v>2.0035375489246179E-2</v>
      </c>
      <c r="E13" s="100">
        <v>0.103912511747336</v>
      </c>
      <c r="F13" s="100">
        <v>3.1936020010011897E-2</v>
      </c>
      <c r="G13" s="100">
        <v>7.435666351521944E-2</v>
      </c>
    </row>
    <row r="14" spans="2:8" x14ac:dyDescent="0.2">
      <c r="B14" s="95">
        <v>40634</v>
      </c>
      <c r="C14" s="97">
        <v>0.17806409041215079</v>
      </c>
      <c r="D14" s="97">
        <v>2.0239388197733837E-2</v>
      </c>
      <c r="E14" s="97">
        <v>0.103604285740656</v>
      </c>
      <c r="F14" s="97">
        <v>3.1320222444609101E-2</v>
      </c>
      <c r="G14" s="97">
        <v>7.3086769647862981E-2</v>
      </c>
    </row>
    <row r="15" spans="2:8" x14ac:dyDescent="0.2">
      <c r="B15" s="98">
        <v>40664</v>
      </c>
      <c r="C15" s="100">
        <v>0.17898259879783701</v>
      </c>
      <c r="D15" s="100">
        <v>2.0522988022788291E-2</v>
      </c>
      <c r="E15" s="100">
        <v>0.10442032184425599</v>
      </c>
      <c r="F15" s="100">
        <v>3.04345771715736E-2</v>
      </c>
      <c r="G15" s="100">
        <v>7.2602481101732425E-2</v>
      </c>
    </row>
    <row r="16" spans="2:8" x14ac:dyDescent="0.2">
      <c r="B16" s="95">
        <v>40695</v>
      </c>
      <c r="C16" s="97">
        <v>0.17866926107856393</v>
      </c>
      <c r="D16" s="97">
        <v>2.0683186172889667E-2</v>
      </c>
      <c r="E16" s="97">
        <v>0.10506583235873</v>
      </c>
      <c r="F16" s="97">
        <v>3.0872662537613099E-2</v>
      </c>
      <c r="G16" s="97">
        <v>7.1689414060429071E-2</v>
      </c>
    </row>
    <row r="17" spans="2:7" x14ac:dyDescent="0.2">
      <c r="B17" s="98">
        <v>40725</v>
      </c>
      <c r="C17" s="100">
        <v>0.18099014683987005</v>
      </c>
      <c r="D17" s="100">
        <v>2.1024872669599608E-2</v>
      </c>
      <c r="E17" s="100">
        <v>0.105874696026051</v>
      </c>
      <c r="F17" s="100">
        <v>3.0883609190980401E-2</v>
      </c>
      <c r="G17" s="100">
        <v>7.1376735222795168E-2</v>
      </c>
    </row>
    <row r="18" spans="2:7" x14ac:dyDescent="0.2">
      <c r="B18" s="95">
        <v>40756</v>
      </c>
      <c r="C18" s="97">
        <v>0.18046391330719569</v>
      </c>
      <c r="D18" s="97">
        <v>2.154996845530089E-2</v>
      </c>
      <c r="E18" s="97">
        <v>0.11230155769127401</v>
      </c>
      <c r="F18" s="97">
        <v>3.0859214119196701E-2</v>
      </c>
      <c r="G18" s="97">
        <v>7.2155902480657202E-2</v>
      </c>
    </row>
    <row r="19" spans="2:7" x14ac:dyDescent="0.2">
      <c r="B19" s="98">
        <v>40787</v>
      </c>
      <c r="C19" s="100">
        <v>0.18313330196977576</v>
      </c>
      <c r="D19" s="100">
        <v>2.2248386782752112E-2</v>
      </c>
      <c r="E19" s="100">
        <v>0.12035757536460399</v>
      </c>
      <c r="F19" s="100">
        <v>3.31031635639603E-2</v>
      </c>
      <c r="G19" s="100">
        <v>7.3418248710556411E-2</v>
      </c>
    </row>
    <row r="20" spans="2:7" x14ac:dyDescent="0.2">
      <c r="B20" s="95">
        <v>40817</v>
      </c>
      <c r="C20" s="97">
        <v>0.18234366403969154</v>
      </c>
      <c r="D20" s="97">
        <v>2.255453256694993E-2</v>
      </c>
      <c r="E20" s="97">
        <v>0.121912295948484</v>
      </c>
      <c r="F20" s="97">
        <v>3.32522915172066E-2</v>
      </c>
      <c r="G20" s="97">
        <v>7.3587836725965999E-2</v>
      </c>
    </row>
    <row r="21" spans="2:7" x14ac:dyDescent="0.2">
      <c r="B21" s="98">
        <v>40848</v>
      </c>
      <c r="C21" s="100">
        <v>0.18283254213658656</v>
      </c>
      <c r="D21" s="100">
        <v>2.28832593557384E-2</v>
      </c>
      <c r="E21" s="100">
        <v>0.12164001640656</v>
      </c>
      <c r="F21" s="100">
        <v>3.2914498044988298E-2</v>
      </c>
      <c r="G21" s="100">
        <v>7.2975613450843052E-2</v>
      </c>
    </row>
    <row r="22" spans="2:7" x14ac:dyDescent="0.2">
      <c r="B22" s="95">
        <v>40878</v>
      </c>
      <c r="C22" s="97">
        <v>0.17947528131529922</v>
      </c>
      <c r="D22" s="97">
        <v>2.3505375500997603E-2</v>
      </c>
      <c r="E22" s="97">
        <v>0.122608591012242</v>
      </c>
      <c r="F22" s="97">
        <v>3.31446655431882E-2</v>
      </c>
      <c r="G22" s="97">
        <v>7.2514860311844051E-2</v>
      </c>
    </row>
    <row r="23" spans="2:7" x14ac:dyDescent="0.2">
      <c r="B23" s="98">
        <v>40909</v>
      </c>
      <c r="C23" s="100">
        <v>0.18087776290132995</v>
      </c>
      <c r="D23" s="100">
        <v>2.4299929021273189E-2</v>
      </c>
      <c r="E23" s="100">
        <v>0.124400331104406</v>
      </c>
      <c r="F23" s="100">
        <v>3.2991616730234097E-2</v>
      </c>
      <c r="G23" s="100">
        <v>7.367342063358237E-2</v>
      </c>
    </row>
    <row r="24" spans="2:7" x14ac:dyDescent="0.2">
      <c r="B24" s="95">
        <v>40940</v>
      </c>
      <c r="C24" s="97">
        <v>0.18315058754656915</v>
      </c>
      <c r="D24" s="97">
        <v>2.4682291485647375E-2</v>
      </c>
      <c r="E24" s="97">
        <v>0.12389625308180301</v>
      </c>
      <c r="F24" s="97">
        <v>3.2848539039840002E-2</v>
      </c>
      <c r="G24" s="97">
        <v>7.4526852237916774E-2</v>
      </c>
    </row>
    <row r="25" spans="2:7" x14ac:dyDescent="0.2">
      <c r="B25" s="98">
        <v>40969</v>
      </c>
      <c r="C25" s="100">
        <v>0.18326580185222874</v>
      </c>
      <c r="D25" s="100">
        <v>2.5142720825835876E-2</v>
      </c>
      <c r="E25" s="100">
        <v>0.12321385701002099</v>
      </c>
      <c r="F25" s="100">
        <v>3.34219682771957E-2</v>
      </c>
      <c r="G25" s="100">
        <v>7.4598565818785628E-2</v>
      </c>
    </row>
    <row r="26" spans="2:7" x14ac:dyDescent="0.2">
      <c r="B26" s="95">
        <v>41000</v>
      </c>
      <c r="C26" s="97">
        <v>0.18289415441115128</v>
      </c>
      <c r="D26" s="97">
        <v>2.5451206247869906E-2</v>
      </c>
      <c r="E26" s="97">
        <v>0.124854850199468</v>
      </c>
      <c r="F26" s="97">
        <v>3.2929460899684501E-2</v>
      </c>
      <c r="G26" s="97">
        <v>7.4600060728751236E-2</v>
      </c>
    </row>
    <row r="27" spans="2:7" x14ac:dyDescent="0.2">
      <c r="B27" s="98">
        <v>41030</v>
      </c>
      <c r="C27" s="100">
        <v>0.1792134662906176</v>
      </c>
      <c r="D27" s="100">
        <v>2.6072221535925227E-2</v>
      </c>
      <c r="E27" s="100">
        <v>0.126826311143617</v>
      </c>
      <c r="F27" s="100">
        <v>3.2262123981820497E-2</v>
      </c>
      <c r="G27" s="100">
        <v>7.3188451864521775E-2</v>
      </c>
    </row>
    <row r="28" spans="2:7" x14ac:dyDescent="0.2">
      <c r="B28" s="95">
        <v>41061</v>
      </c>
      <c r="C28" s="97">
        <v>0.17799445960260529</v>
      </c>
      <c r="D28" s="97">
        <v>2.5879307284826639E-2</v>
      </c>
      <c r="E28" s="97">
        <v>0.12649147087710599</v>
      </c>
      <c r="F28" s="97">
        <v>3.2211252324340897E-2</v>
      </c>
      <c r="G28" s="97">
        <v>7.3059490350737902E-2</v>
      </c>
    </row>
    <row r="29" spans="2:7" x14ac:dyDescent="0.2">
      <c r="B29" s="98">
        <v>41091</v>
      </c>
      <c r="C29" s="100">
        <v>0.17908200422933016</v>
      </c>
      <c r="D29" s="100">
        <v>2.6530486693886957E-2</v>
      </c>
      <c r="E29" s="100">
        <v>0.12819938942956899</v>
      </c>
      <c r="F29" s="100">
        <v>3.2013584118213402E-2</v>
      </c>
      <c r="G29" s="100">
        <v>7.4316397706916393E-2</v>
      </c>
    </row>
    <row r="30" spans="2:7" x14ac:dyDescent="0.2">
      <c r="B30" s="95">
        <v>41122</v>
      </c>
      <c r="C30" s="97">
        <v>0.17986704499863618</v>
      </c>
      <c r="D30" s="97">
        <v>2.6799594820633307E-2</v>
      </c>
      <c r="E30" s="97">
        <v>0.13070015007004701</v>
      </c>
      <c r="F30" s="97">
        <v>3.2674628672431302E-2</v>
      </c>
      <c r="G30" s="97">
        <v>7.4597160763327564E-2</v>
      </c>
    </row>
    <row r="31" spans="2:7" x14ac:dyDescent="0.2">
      <c r="B31" s="98">
        <v>41153</v>
      </c>
      <c r="C31" s="100">
        <v>0.17918303452960321</v>
      </c>
      <c r="D31" s="100">
        <v>2.6717740246977092E-2</v>
      </c>
      <c r="E31" s="100">
        <v>0.134084438018364</v>
      </c>
      <c r="F31" s="100">
        <v>3.3409427660987402E-2</v>
      </c>
      <c r="G31" s="100">
        <v>7.5076638499852771E-2</v>
      </c>
    </row>
    <row r="32" spans="2:7" x14ac:dyDescent="0.2">
      <c r="B32" s="95">
        <v>41183</v>
      </c>
      <c r="C32" s="97">
        <v>0.17809604731970483</v>
      </c>
      <c r="D32" s="97">
        <v>2.717864297720643E-2</v>
      </c>
      <c r="E32" s="97">
        <v>0.13715388891761801</v>
      </c>
      <c r="F32" s="97">
        <v>3.3313319556612001E-2</v>
      </c>
      <c r="G32" s="97">
        <v>7.4986795824536656E-2</v>
      </c>
    </row>
    <row r="33" spans="2:7" x14ac:dyDescent="0.2">
      <c r="B33" s="98">
        <v>41214</v>
      </c>
      <c r="C33" s="100">
        <v>0.17697654391240975</v>
      </c>
      <c r="D33" s="100">
        <v>2.7455887731426772E-2</v>
      </c>
      <c r="E33" s="100">
        <v>0.137295354601046</v>
      </c>
      <c r="F33" s="100">
        <v>3.3284751978352997E-2</v>
      </c>
      <c r="G33" s="100">
        <v>7.4818318391837654E-2</v>
      </c>
    </row>
    <row r="34" spans="2:7" x14ac:dyDescent="0.2">
      <c r="B34" s="95">
        <v>41244</v>
      </c>
      <c r="C34" s="97">
        <v>0.17223716460990057</v>
      </c>
      <c r="D34" s="97">
        <v>2.8217922999891721E-2</v>
      </c>
      <c r="E34" s="97">
        <v>0.14033968884713299</v>
      </c>
      <c r="F34" s="97">
        <v>3.4658406811050403E-2</v>
      </c>
      <c r="G34" s="97">
        <v>7.4241155160548467E-2</v>
      </c>
    </row>
    <row r="35" spans="2:7" x14ac:dyDescent="0.2">
      <c r="B35" s="98">
        <v>41275</v>
      </c>
      <c r="C35" s="100">
        <v>0.17400727615093697</v>
      </c>
      <c r="D35" s="100">
        <v>2.8362604089022844E-2</v>
      </c>
      <c r="E35" s="100">
        <v>0.14128770843990199</v>
      </c>
      <c r="F35" s="100">
        <v>3.4604737441951298E-2</v>
      </c>
      <c r="G35" s="100">
        <v>7.460873753183847E-2</v>
      </c>
    </row>
    <row r="36" spans="2:7" x14ac:dyDescent="0.2">
      <c r="B36" s="95">
        <v>41306</v>
      </c>
      <c r="C36" s="97">
        <v>0.17377084865648973</v>
      </c>
      <c r="D36" s="97">
        <v>2.8667876444048505E-2</v>
      </c>
      <c r="E36" s="97">
        <v>0.14223021647179401</v>
      </c>
      <c r="F36" s="97">
        <v>3.4319692897444097E-2</v>
      </c>
      <c r="G36" s="97">
        <v>7.4626884081352679E-2</v>
      </c>
    </row>
    <row r="37" spans="2:7" x14ac:dyDescent="0.2">
      <c r="B37" s="98">
        <v>41334</v>
      </c>
      <c r="C37" s="100">
        <v>0.1729410562677357</v>
      </c>
      <c r="D37" s="100">
        <v>2.8950558625556348E-2</v>
      </c>
      <c r="E37" s="100">
        <v>0.14340885805202599</v>
      </c>
      <c r="F37" s="100">
        <v>3.4311567335011797E-2</v>
      </c>
      <c r="G37" s="100">
        <v>7.46635526417464E-2</v>
      </c>
    </row>
    <row r="38" spans="2:7" x14ac:dyDescent="0.2">
      <c r="B38" s="95">
        <v>41365</v>
      </c>
      <c r="C38" s="97">
        <v>0.17324569733146353</v>
      </c>
      <c r="D38" s="97">
        <v>2.9262946766953114E-2</v>
      </c>
      <c r="E38" s="97">
        <v>0.145466287874949</v>
      </c>
      <c r="F38" s="97">
        <v>3.4147724673824799E-2</v>
      </c>
      <c r="G38" s="97">
        <v>7.5328761001469985E-2</v>
      </c>
    </row>
    <row r="39" spans="2:7" x14ac:dyDescent="0.2">
      <c r="B39" s="98">
        <v>41395</v>
      </c>
      <c r="C39" s="100">
        <v>0.1716826893386891</v>
      </c>
      <c r="D39" s="100">
        <v>2.9385779935161158E-2</v>
      </c>
      <c r="E39" s="100">
        <v>0.147208060083554</v>
      </c>
      <c r="F39" s="100">
        <v>3.3578536209769402E-2</v>
      </c>
      <c r="G39" s="100">
        <v>7.4918408070848999E-2</v>
      </c>
    </row>
    <row r="40" spans="2:7" x14ac:dyDescent="0.2">
      <c r="B40" s="95">
        <v>41426</v>
      </c>
      <c r="C40" s="97">
        <v>0.16046594314861026</v>
      </c>
      <c r="D40" s="97">
        <v>2.9488217982009436E-2</v>
      </c>
      <c r="E40" s="97">
        <v>0.14650970521862899</v>
      </c>
      <c r="F40" s="97">
        <v>3.3717605156351797E-2</v>
      </c>
      <c r="G40" s="97">
        <v>7.2052794642461768E-2</v>
      </c>
    </row>
    <row r="41" spans="2:7" x14ac:dyDescent="0.2">
      <c r="B41" s="98">
        <v>41456</v>
      </c>
      <c r="C41" s="100">
        <v>0.1596864581143935</v>
      </c>
      <c r="D41" s="100">
        <v>2.9734262086772274E-2</v>
      </c>
      <c r="E41" s="100">
        <v>0.14750925427464701</v>
      </c>
      <c r="F41" s="100">
        <v>3.30461762427883E-2</v>
      </c>
      <c r="G41" s="100">
        <v>7.2241621433158293E-2</v>
      </c>
    </row>
    <row r="42" spans="2:7" x14ac:dyDescent="0.2">
      <c r="B42" s="95">
        <v>41487</v>
      </c>
      <c r="C42" s="97">
        <v>0.15867448222529854</v>
      </c>
      <c r="D42" s="97">
        <v>2.9592709046187732E-2</v>
      </c>
      <c r="E42" s="97">
        <v>0.148595406538921</v>
      </c>
      <c r="F42" s="97">
        <v>3.2945457191982302E-2</v>
      </c>
      <c r="G42" s="97">
        <v>7.1947787342417399E-2</v>
      </c>
    </row>
    <row r="43" spans="2:7" x14ac:dyDescent="0.2">
      <c r="B43" s="98">
        <v>41518</v>
      </c>
      <c r="C43" s="100">
        <v>0.15492513487135068</v>
      </c>
      <c r="D43" s="100">
        <v>2.9532969077319671E-2</v>
      </c>
      <c r="E43" s="100">
        <v>0.143617437885316</v>
      </c>
      <c r="F43" s="100">
        <v>3.3240639180234399E-2</v>
      </c>
      <c r="G43" s="100">
        <v>7.0947187056138672E-2</v>
      </c>
    </row>
    <row r="44" spans="2:7" x14ac:dyDescent="0.2">
      <c r="B44" s="95">
        <v>41548</v>
      </c>
      <c r="C44" s="97">
        <v>0.15089238587831191</v>
      </c>
      <c r="D44" s="97">
        <v>2.9616164185649801E-2</v>
      </c>
      <c r="E44" s="97">
        <v>0.147222197015662</v>
      </c>
      <c r="F44" s="97">
        <v>3.2928614008951099E-2</v>
      </c>
      <c r="G44" s="97">
        <v>7.0942837732531683E-2</v>
      </c>
    </row>
    <row r="45" spans="2:7" x14ac:dyDescent="0.2">
      <c r="B45" s="98">
        <v>41579</v>
      </c>
      <c r="C45" s="100">
        <v>0.14887190215057008</v>
      </c>
      <c r="D45" s="100">
        <v>3.1263174269438004E-2</v>
      </c>
      <c r="E45" s="100">
        <v>0.14775721666066</v>
      </c>
      <c r="F45" s="100">
        <v>3.2670076529323001E-2</v>
      </c>
      <c r="G45" s="100">
        <v>7.1462993048982418E-2</v>
      </c>
    </row>
    <row r="46" spans="2:7" x14ac:dyDescent="0.2">
      <c r="B46" s="95">
        <v>41609</v>
      </c>
      <c r="C46" s="97">
        <v>0.14614244533905144</v>
      </c>
      <c r="D46" s="97">
        <v>3.1439143510094164E-2</v>
      </c>
      <c r="E46" s="97">
        <v>0.14721241722255099</v>
      </c>
      <c r="F46" s="97">
        <v>3.27600539847267E-2</v>
      </c>
      <c r="G46" s="97">
        <v>7.0718953792152942E-2</v>
      </c>
    </row>
    <row r="47" spans="2:7" x14ac:dyDescent="0.2">
      <c r="B47" s="98">
        <v>41640</v>
      </c>
      <c r="C47" s="100">
        <v>0.14676608410107433</v>
      </c>
      <c r="D47" s="100">
        <v>3.1578311643287088E-2</v>
      </c>
      <c r="E47" s="100">
        <v>0.14732127463974301</v>
      </c>
      <c r="F47" s="100">
        <v>3.1357215118065697E-2</v>
      </c>
      <c r="G47" s="100">
        <v>7.0634580582039877E-2</v>
      </c>
    </row>
    <row r="48" spans="2:7" x14ac:dyDescent="0.2">
      <c r="B48" s="95">
        <v>41671</v>
      </c>
      <c r="C48" s="97">
        <v>0.1469290318012276</v>
      </c>
      <c r="D48" s="97">
        <v>3.1558564102041012E-2</v>
      </c>
      <c r="E48" s="97">
        <v>0.145302532862118</v>
      </c>
      <c r="F48" s="97">
        <v>3.0496233842202802E-2</v>
      </c>
      <c r="G48" s="97">
        <v>7.0691554095394737E-2</v>
      </c>
    </row>
    <row r="49" spans="2:7" x14ac:dyDescent="0.2">
      <c r="B49" s="98">
        <v>41699</v>
      </c>
      <c r="C49" s="100">
        <v>0.14357722838563189</v>
      </c>
      <c r="D49" s="100">
        <v>3.1097223225807286E-2</v>
      </c>
      <c r="E49" s="100">
        <v>0.14513346360051499</v>
      </c>
      <c r="F49" s="100">
        <v>3.0012021439226499E-2</v>
      </c>
      <c r="G49" s="100">
        <v>6.9674956013095549E-2</v>
      </c>
    </row>
    <row r="50" spans="2:7" x14ac:dyDescent="0.2">
      <c r="B50" s="95">
        <v>41730</v>
      </c>
      <c r="C50" s="97">
        <v>0.14332539080275972</v>
      </c>
      <c r="D50" s="97">
        <v>3.1906776640262945E-2</v>
      </c>
      <c r="E50" s="97">
        <v>0.14566515626752</v>
      </c>
      <c r="F50" s="97">
        <v>2.9748831661652299E-2</v>
      </c>
      <c r="G50" s="97">
        <v>7.018066963580287E-2</v>
      </c>
    </row>
    <row r="51" spans="2:7" x14ac:dyDescent="0.2">
      <c r="B51" s="98">
        <v>41760</v>
      </c>
      <c r="C51" s="100">
        <v>0.14334088977623136</v>
      </c>
      <c r="D51" s="100">
        <v>3.1848479323977198E-2</v>
      </c>
      <c r="E51" s="100">
        <v>0.14594382930952901</v>
      </c>
      <c r="F51" s="100">
        <v>2.8918013914011401E-2</v>
      </c>
      <c r="G51" s="100">
        <v>7.0576591911586092E-2</v>
      </c>
    </row>
    <row r="52" spans="2:7" x14ac:dyDescent="0.2">
      <c r="B52" s="95">
        <v>41791</v>
      </c>
      <c r="C52" s="97">
        <v>0.14097042434504198</v>
      </c>
      <c r="D52" s="97">
        <v>3.1579983845369142E-2</v>
      </c>
      <c r="E52" s="97">
        <v>0.14604211189380301</v>
      </c>
      <c r="F52" s="97">
        <v>2.9141531891722399E-2</v>
      </c>
      <c r="G52" s="97">
        <v>6.9817953929919241E-2</v>
      </c>
    </row>
    <row r="53" spans="2:7" x14ac:dyDescent="0.2">
      <c r="B53" s="98">
        <v>41821</v>
      </c>
      <c r="C53" s="100">
        <v>0.13917016980788521</v>
      </c>
      <c r="D53" s="100">
        <v>3.1661365464111399E-2</v>
      </c>
      <c r="E53" s="100">
        <v>0.14725243037598301</v>
      </c>
      <c r="F53" s="100">
        <v>2.90525973001887E-2</v>
      </c>
      <c r="G53" s="100">
        <v>6.9587443521128486E-2</v>
      </c>
    </row>
    <row r="54" spans="2:7" x14ac:dyDescent="0.2">
      <c r="B54" s="95">
        <v>41852</v>
      </c>
      <c r="C54" s="97">
        <v>0.13890220402702919</v>
      </c>
      <c r="D54" s="97">
        <v>3.1754641366602311E-2</v>
      </c>
      <c r="E54" s="97">
        <v>0.14832068738860099</v>
      </c>
      <c r="F54" s="97">
        <v>2.9106555135277001E-2</v>
      </c>
      <c r="G54" s="97">
        <v>6.9591217836128164E-2</v>
      </c>
    </row>
    <row r="55" spans="2:7" x14ac:dyDescent="0.2">
      <c r="B55" s="98">
        <v>41883</v>
      </c>
      <c r="C55" s="100">
        <v>0.13781066516628199</v>
      </c>
      <c r="D55" s="100">
        <v>3.1870106939094568E-2</v>
      </c>
      <c r="E55" s="100">
        <v>0.14607196523156399</v>
      </c>
      <c r="F55" s="100">
        <v>2.8894650596118499E-2</v>
      </c>
      <c r="G55" s="100">
        <v>6.9354901000329372E-2</v>
      </c>
    </row>
    <row r="56" spans="2:7" x14ac:dyDescent="0.2">
      <c r="B56" s="95">
        <v>41913</v>
      </c>
      <c r="C56" s="97">
        <v>0.13112598093612746</v>
      </c>
      <c r="D56" s="97">
        <v>3.2589880920484246E-2</v>
      </c>
      <c r="E56" s="97">
        <v>0.14289324744155299</v>
      </c>
      <c r="F56" s="97">
        <v>2.84454354002503E-2</v>
      </c>
      <c r="G56" s="97">
        <v>6.7673516327689642E-2</v>
      </c>
    </row>
    <row r="57" spans="2:7" x14ac:dyDescent="0.2">
      <c r="B57" s="98">
        <v>41944</v>
      </c>
      <c r="C57" s="100">
        <v>0.13099333506793026</v>
      </c>
      <c r="D57" s="100">
        <v>3.2334681498152121E-2</v>
      </c>
      <c r="E57" s="100">
        <v>0.14158266074179801</v>
      </c>
      <c r="F57" s="100">
        <v>2.8224095182264899E-2</v>
      </c>
      <c r="G57" s="100">
        <v>6.7518983103436056E-2</v>
      </c>
    </row>
    <row r="58" spans="2:7" x14ac:dyDescent="0.2">
      <c r="B58" s="95">
        <v>41974</v>
      </c>
      <c r="C58" s="97">
        <v>0.12717187501302438</v>
      </c>
      <c r="D58" s="97">
        <v>3.101038122089652E-2</v>
      </c>
      <c r="E58" s="97">
        <v>0.13923787419020101</v>
      </c>
      <c r="F58" s="97">
        <v>2.91530948727203E-2</v>
      </c>
      <c r="G58" s="97">
        <v>6.5375643233616471E-2</v>
      </c>
    </row>
    <row r="59" spans="2:7" x14ac:dyDescent="0.2">
      <c r="B59" s="98">
        <v>42005</v>
      </c>
      <c r="C59" s="100">
        <v>0.12796355514703392</v>
      </c>
      <c r="D59" s="100">
        <v>3.0989494117952706E-2</v>
      </c>
      <c r="E59" s="100">
        <v>0.13989975486471701</v>
      </c>
      <c r="F59" s="100">
        <v>3.0656229849282901E-2</v>
      </c>
      <c r="G59" s="100">
        <v>6.4842816565946579E-2</v>
      </c>
    </row>
    <row r="60" spans="2:7" x14ac:dyDescent="0.2">
      <c r="B60" s="95">
        <v>42036</v>
      </c>
      <c r="C60" s="97">
        <v>0.12658508346826366</v>
      </c>
      <c r="D60" s="97">
        <v>3.12211379449415E-2</v>
      </c>
      <c r="E60" s="97">
        <v>0.13888097520220799</v>
      </c>
      <c r="F60" s="97">
        <v>3.07306447196137E-2</v>
      </c>
      <c r="G60" s="97">
        <v>6.488373054706674E-2</v>
      </c>
    </row>
    <row r="61" spans="2:7" x14ac:dyDescent="0.2">
      <c r="B61" s="98">
        <v>42064</v>
      </c>
      <c r="C61" s="100">
        <v>0.12962086857865124</v>
      </c>
      <c r="D61" s="100">
        <v>3.3607669421984329E-2</v>
      </c>
      <c r="E61" s="100">
        <v>0.14208770200044299</v>
      </c>
      <c r="F61" s="100">
        <v>3.1134316154271299E-2</v>
      </c>
      <c r="G61" s="100">
        <v>6.7498906272147788E-2</v>
      </c>
    </row>
    <row r="62" spans="2:7" x14ac:dyDescent="0.2">
      <c r="B62" s="95">
        <v>42095</v>
      </c>
      <c r="C62" s="97">
        <v>0.1267709487425189</v>
      </c>
      <c r="D62" s="97">
        <v>3.263639815971426E-2</v>
      </c>
      <c r="E62" s="97">
        <v>0.137966380922906</v>
      </c>
      <c r="F62" s="97">
        <v>3.0370390130676699E-2</v>
      </c>
      <c r="G62" s="97">
        <v>6.6167366386830587E-2</v>
      </c>
    </row>
    <row r="63" spans="2:7" x14ac:dyDescent="0.2">
      <c r="B63" s="98">
        <v>42125</v>
      </c>
      <c r="C63" s="100">
        <v>0.12644271216909778</v>
      </c>
      <c r="D63" s="100">
        <v>3.2770448655843672E-2</v>
      </c>
      <c r="E63" s="100">
        <v>0.13916404606179</v>
      </c>
      <c r="F63" s="100">
        <v>3.0508738892550302E-2</v>
      </c>
      <c r="G63" s="100">
        <v>6.6087114202723937E-2</v>
      </c>
    </row>
    <row r="64" spans="2:7" x14ac:dyDescent="0.2">
      <c r="B64" s="95">
        <v>42156</v>
      </c>
      <c r="C64" s="97">
        <v>0.12110936351589856</v>
      </c>
      <c r="D64" s="97">
        <v>3.3786866822013997E-2</v>
      </c>
      <c r="E64" s="97">
        <v>0.14251304764882999</v>
      </c>
      <c r="F64" s="97">
        <v>3.0543975239514E-2</v>
      </c>
      <c r="G64" s="97">
        <v>6.5567581794614888E-2</v>
      </c>
    </row>
    <row r="65" spans="2:7" x14ac:dyDescent="0.2">
      <c r="B65" s="98">
        <v>42186</v>
      </c>
      <c r="C65" s="100">
        <v>0.11993399135057156</v>
      </c>
      <c r="D65" s="100">
        <v>3.3658901580310797E-2</v>
      </c>
      <c r="E65" s="100">
        <v>0.14164876128965401</v>
      </c>
      <c r="F65" s="100">
        <v>3.0357517365161801E-2</v>
      </c>
      <c r="G65" s="100">
        <v>6.5351829335465267E-2</v>
      </c>
    </row>
    <row r="66" spans="2:7" x14ac:dyDescent="0.2">
      <c r="B66" s="95">
        <v>42217</v>
      </c>
      <c r="C66" s="97">
        <v>0.12113312206472279</v>
      </c>
      <c r="D66" s="97">
        <v>3.3836674296117961E-2</v>
      </c>
      <c r="E66" s="97">
        <v>0.14037000369695499</v>
      </c>
      <c r="F66" s="97">
        <v>3.1013558602550801E-2</v>
      </c>
      <c r="G66" s="97">
        <v>6.5773913471263476E-2</v>
      </c>
    </row>
    <row r="67" spans="2:7" x14ac:dyDescent="0.2">
      <c r="B67" s="98">
        <v>42248</v>
      </c>
      <c r="C67" s="100">
        <v>0.1204710540461383</v>
      </c>
      <c r="D67" s="100">
        <v>3.1932269584202276E-2</v>
      </c>
      <c r="E67" s="100">
        <v>0.14059165995839101</v>
      </c>
      <c r="F67" s="100">
        <v>3.1498739111584899E-2</v>
      </c>
      <c r="G67" s="100">
        <v>6.4734833286330007E-2</v>
      </c>
    </row>
    <row r="68" spans="2:7" x14ac:dyDescent="0.2">
      <c r="B68" s="95">
        <v>42278</v>
      </c>
      <c r="C68" s="97">
        <v>0.12040923845097287</v>
      </c>
      <c r="D68" s="97">
        <v>3.1916492975381114E-2</v>
      </c>
      <c r="E68" s="97">
        <v>0.141328909933958</v>
      </c>
      <c r="F68" s="97">
        <v>3.1642983800182302E-2</v>
      </c>
      <c r="G68" s="97">
        <v>6.4713273908361166E-2</v>
      </c>
    </row>
    <row r="69" spans="2:7" x14ac:dyDescent="0.2">
      <c r="B69" s="98">
        <v>42309</v>
      </c>
      <c r="C69" s="100">
        <v>0.11987353821133916</v>
      </c>
      <c r="D69" s="100">
        <v>3.142753745683536E-2</v>
      </c>
      <c r="E69" s="100">
        <v>0.14039046517044801</v>
      </c>
      <c r="F69" s="100">
        <v>3.2044571981896502E-2</v>
      </c>
      <c r="G69" s="100">
        <v>6.4235703975488001E-2</v>
      </c>
    </row>
    <row r="70" spans="2:7" x14ac:dyDescent="0.2">
      <c r="B70" s="95">
        <v>42339</v>
      </c>
      <c r="C70" s="97">
        <v>0.12013420320405294</v>
      </c>
      <c r="D70" s="97">
        <v>2.8594010016991252E-2</v>
      </c>
      <c r="E70" s="97">
        <v>0.138755466250395</v>
      </c>
      <c r="F70" s="97">
        <v>3.2076716301849703E-2</v>
      </c>
      <c r="G70" s="97">
        <v>6.2293025915465455E-2</v>
      </c>
    </row>
    <row r="71" spans="2:7" x14ac:dyDescent="0.2">
      <c r="B71" s="98">
        <v>42370</v>
      </c>
      <c r="C71" s="100">
        <v>0.12083455945234378</v>
      </c>
      <c r="D71" s="100">
        <v>2.875739601297464E-2</v>
      </c>
      <c r="E71" s="100">
        <v>0.13879622564227301</v>
      </c>
      <c r="F71" s="100">
        <v>3.1950966751240303E-2</v>
      </c>
      <c r="G71" s="100">
        <v>6.2483890657690708E-2</v>
      </c>
    </row>
    <row r="72" spans="2:7" x14ac:dyDescent="0.2">
      <c r="B72" s="95">
        <v>42401</v>
      </c>
      <c r="C72" s="97">
        <v>0.12141720066852453</v>
      </c>
      <c r="D72" s="97">
        <v>2.8827498208028542E-2</v>
      </c>
      <c r="E72" s="97">
        <v>0.138611560139179</v>
      </c>
      <c r="F72" s="97">
        <v>3.25954041449227E-2</v>
      </c>
      <c r="G72" s="97">
        <v>6.2693067423252091E-2</v>
      </c>
    </row>
    <row r="73" spans="2:7" x14ac:dyDescent="0.2">
      <c r="B73" s="98">
        <v>42430</v>
      </c>
      <c r="C73" s="100">
        <v>0.12138048588786032</v>
      </c>
      <c r="D73" s="100">
        <v>2.888863774370581E-2</v>
      </c>
      <c r="E73" s="100">
        <v>0.13704240904186701</v>
      </c>
      <c r="F73" s="100">
        <v>3.3460790201182498E-2</v>
      </c>
      <c r="G73" s="100">
        <v>6.2790495451064729E-2</v>
      </c>
    </row>
    <row r="74" spans="2:7" x14ac:dyDescent="0.2">
      <c r="B74" s="95">
        <v>42461</v>
      </c>
      <c r="C74" s="97">
        <v>0.11867420285162444</v>
      </c>
      <c r="D74" s="97">
        <v>2.8827099133573349E-2</v>
      </c>
      <c r="E74" s="97">
        <v>0.13673369476081501</v>
      </c>
      <c r="F74" s="97">
        <v>3.2803107088549999E-2</v>
      </c>
      <c r="G74" s="97">
        <v>6.1914959173028417E-2</v>
      </c>
    </row>
    <row r="75" spans="2:7" x14ac:dyDescent="0.2">
      <c r="B75" s="98">
        <v>42491</v>
      </c>
      <c r="C75" s="100">
        <v>0.11884744861880327</v>
      </c>
      <c r="D75" s="100">
        <v>2.9210862615951828E-2</v>
      </c>
      <c r="E75" s="100">
        <v>0.13657651557771899</v>
      </c>
      <c r="F75" s="100">
        <v>3.3236364398834803E-2</v>
      </c>
      <c r="G75" s="100">
        <v>6.2357043614477511E-2</v>
      </c>
    </row>
    <row r="76" spans="2:7" x14ac:dyDescent="0.2">
      <c r="B76" s="95">
        <v>42522</v>
      </c>
      <c r="C76" s="97">
        <v>0.11908897391820483</v>
      </c>
      <c r="D76" s="97">
        <v>2.8952609485845153E-2</v>
      </c>
      <c r="E76" s="97">
        <v>0.134482812675218</v>
      </c>
      <c r="F76" s="97">
        <v>3.3900758536402301E-2</v>
      </c>
      <c r="G76" s="97">
        <v>6.196773979735707E-2</v>
      </c>
    </row>
    <row r="77" spans="2:7" x14ac:dyDescent="0.2">
      <c r="B77" s="98">
        <v>42552</v>
      </c>
      <c r="C77" s="100">
        <v>0.11795015936989939</v>
      </c>
      <c r="D77" s="100">
        <v>2.8948223807803871E-2</v>
      </c>
      <c r="E77" s="100">
        <v>0.131148327159575</v>
      </c>
      <c r="F77" s="100">
        <v>3.3870546410250897E-2</v>
      </c>
      <c r="G77" s="100">
        <v>6.1411000304328243E-2</v>
      </c>
    </row>
    <row r="78" spans="2:7" x14ac:dyDescent="0.2">
      <c r="B78" s="95">
        <v>42583</v>
      </c>
      <c r="C78" s="97">
        <v>0.11843875696531425</v>
      </c>
      <c r="D78" s="97">
        <v>2.8878876791435897E-2</v>
      </c>
      <c r="E78" s="97">
        <v>0.13189884684212499</v>
      </c>
      <c r="F78" s="97">
        <v>3.4210813268116598E-2</v>
      </c>
      <c r="G78" s="97">
        <v>6.1725148911682681E-2</v>
      </c>
    </row>
    <row r="79" spans="2:7" x14ac:dyDescent="0.2">
      <c r="B79" s="98">
        <v>42614</v>
      </c>
      <c r="C79" s="100">
        <v>0.11971570883276327</v>
      </c>
      <c r="D79" s="100">
        <v>2.8990143511218106E-2</v>
      </c>
      <c r="E79" s="100">
        <v>0.133054370689137</v>
      </c>
      <c r="F79" s="100">
        <v>3.50126978265584E-2</v>
      </c>
      <c r="G79" s="100">
        <v>6.2395743579133474E-2</v>
      </c>
    </row>
    <row r="80" spans="2:7" x14ac:dyDescent="0.2">
      <c r="B80" s="95">
        <v>42644</v>
      </c>
      <c r="C80" s="97">
        <v>0.1200329562580553</v>
      </c>
      <c r="D80" s="97">
        <v>2.9208484158619128E-2</v>
      </c>
      <c r="E80" s="97">
        <v>0.13321448789106</v>
      </c>
      <c r="F80" s="97">
        <v>3.506460611665E-2</v>
      </c>
      <c r="G80" s="97">
        <v>6.2561324898720294E-2</v>
      </c>
    </row>
    <row r="81" spans="2:7" x14ac:dyDescent="0.2">
      <c r="B81" s="98">
        <v>42675</v>
      </c>
      <c r="C81" s="100">
        <v>0.11873228497474263</v>
      </c>
      <c r="D81" s="100">
        <v>2.9020985815033176E-2</v>
      </c>
      <c r="E81" s="100">
        <v>0.13117749279150701</v>
      </c>
      <c r="F81" s="100">
        <v>4.00759885402414E-2</v>
      </c>
      <c r="G81" s="100">
        <v>6.2014220147484783E-2</v>
      </c>
    </row>
    <row r="82" spans="2:7" x14ac:dyDescent="0.2">
      <c r="B82" s="95">
        <v>42705</v>
      </c>
      <c r="C82" s="97">
        <v>0.11504728759726575</v>
      </c>
      <c r="D82" s="97">
        <v>2.9118520428597253E-2</v>
      </c>
      <c r="E82" s="97">
        <v>0.12719340447202901</v>
      </c>
      <c r="F82" s="97">
        <v>3.56581594931204E-2</v>
      </c>
      <c r="G82" s="97">
        <v>6.054151208749315E-2</v>
      </c>
    </row>
    <row r="83" spans="2:7" x14ac:dyDescent="0.2">
      <c r="B83" s="98">
        <v>42736</v>
      </c>
      <c r="C83" s="100">
        <v>0.11623064547045124</v>
      </c>
      <c r="D83" s="100">
        <v>2.9311452904526622E-2</v>
      </c>
      <c r="E83" s="100">
        <v>0.12738128818491801</v>
      </c>
      <c r="F83" s="100">
        <v>3.6697526474646497E-2</v>
      </c>
      <c r="G83" s="100">
        <v>6.1153762449227267E-2</v>
      </c>
    </row>
    <row r="84" spans="2:7" x14ac:dyDescent="0.2">
      <c r="B84" s="95">
        <v>42767</v>
      </c>
      <c r="C84" s="97">
        <v>0.11693165550441219</v>
      </c>
      <c r="D84" s="97">
        <v>2.9286881676290222E-2</v>
      </c>
      <c r="E84" s="97">
        <v>0.12697590094828001</v>
      </c>
      <c r="F84" s="97">
        <v>3.6935935415262203E-2</v>
      </c>
      <c r="G84" s="97">
        <v>6.1424604683127298E-2</v>
      </c>
    </row>
    <row r="85" spans="2:7" x14ac:dyDescent="0.2">
      <c r="B85" s="98">
        <v>42795</v>
      </c>
      <c r="C85" s="100">
        <v>0.11449970768034551</v>
      </c>
      <c r="D85" s="100">
        <v>2.9224003513753476E-2</v>
      </c>
      <c r="E85" s="100">
        <v>0.12639599002820701</v>
      </c>
      <c r="F85" s="100">
        <v>3.8244616861742402E-2</v>
      </c>
      <c r="G85" s="100">
        <v>6.1018463807453412E-2</v>
      </c>
    </row>
    <row r="86" spans="2:7" x14ac:dyDescent="0.2">
      <c r="B86" s="95">
        <v>42826</v>
      </c>
      <c r="C86" s="97">
        <v>0.11592490536629407</v>
      </c>
      <c r="D86" s="97">
        <v>2.9133822473103182E-2</v>
      </c>
      <c r="E86" s="97">
        <v>0.12601828108077301</v>
      </c>
      <c r="F86" s="97">
        <v>3.8790442960804597E-2</v>
      </c>
      <c r="G86" s="97">
        <v>6.1497010412653055E-2</v>
      </c>
    </row>
    <row r="87" spans="2:7" x14ac:dyDescent="0.2">
      <c r="B87" s="98">
        <v>42856</v>
      </c>
      <c r="C87" s="100">
        <v>0.11633654079198313</v>
      </c>
      <c r="D87" s="100">
        <v>2.924641240874459E-2</v>
      </c>
      <c r="E87" s="100">
        <v>0.12613116719613801</v>
      </c>
      <c r="F87" s="100">
        <v>3.9187625871229703E-2</v>
      </c>
      <c r="G87" s="100">
        <v>6.1958335333810989E-2</v>
      </c>
    </row>
    <row r="88" spans="2:7" x14ac:dyDescent="0.2">
      <c r="B88" s="95">
        <v>42887</v>
      </c>
      <c r="C88" s="97">
        <v>0.11629408624065994</v>
      </c>
      <c r="D88" s="97">
        <v>2.9037881306213587E-2</v>
      </c>
      <c r="E88" s="97">
        <v>0.125789809851301</v>
      </c>
      <c r="F88" s="97">
        <v>3.99186513132916E-2</v>
      </c>
      <c r="G88" s="97">
        <v>6.1782866649644552E-2</v>
      </c>
    </row>
    <row r="89" spans="2:7" x14ac:dyDescent="0.2">
      <c r="B89" s="98">
        <v>42917</v>
      </c>
      <c r="C89" s="100">
        <v>0.11455527302627364</v>
      </c>
      <c r="D89" s="100">
        <v>2.8867225725741394E-2</v>
      </c>
      <c r="E89" s="100">
        <v>0.126850482721587</v>
      </c>
      <c r="F89" s="100">
        <v>3.9764971155045903E-2</v>
      </c>
      <c r="G89" s="100">
        <v>6.1627386938267137E-2</v>
      </c>
    </row>
    <row r="90" spans="2:7" x14ac:dyDescent="0.2">
      <c r="B90" s="95">
        <v>42948</v>
      </c>
      <c r="C90" s="97">
        <v>0.11399619696200454</v>
      </c>
      <c r="D90" s="97">
        <v>2.8777320458261143E-2</v>
      </c>
      <c r="E90" s="97">
        <v>0.12807693465518299</v>
      </c>
      <c r="F90" s="97">
        <v>4.0916711356093899E-2</v>
      </c>
      <c r="G90" s="97">
        <v>6.1709358964613388E-2</v>
      </c>
    </row>
    <row r="91" spans="2:7" x14ac:dyDescent="0.2">
      <c r="B91" s="98">
        <v>42979</v>
      </c>
      <c r="C91" s="100">
        <v>0.11382896188136685</v>
      </c>
      <c r="D91" s="100">
        <v>2.8562186050219401E-2</v>
      </c>
      <c r="E91" s="100">
        <v>0.128198565232194</v>
      </c>
      <c r="F91" s="100">
        <v>4.2445204176538701E-2</v>
      </c>
      <c r="G91" s="100">
        <v>6.1632073001787517E-2</v>
      </c>
    </row>
    <row r="92" spans="2:7" x14ac:dyDescent="0.2">
      <c r="B92" s="95">
        <v>43009</v>
      </c>
      <c r="C92" s="97">
        <v>0.11390226453559919</v>
      </c>
      <c r="D92" s="97">
        <v>2.8233853596420881E-2</v>
      </c>
      <c r="E92" s="97">
        <v>0.12861882726799601</v>
      </c>
      <c r="F92" s="97">
        <v>4.3310884725518202E-2</v>
      </c>
      <c r="G92" s="97">
        <v>6.1756230300890204E-2</v>
      </c>
    </row>
    <row r="93" spans="2:7" x14ac:dyDescent="0.2">
      <c r="B93" s="98">
        <v>43040</v>
      </c>
      <c r="C93" s="100">
        <v>0.11281105484199697</v>
      </c>
      <c r="D93" s="100">
        <v>2.8153287712922505E-2</v>
      </c>
      <c r="E93" s="100">
        <v>0.128091353160288</v>
      </c>
      <c r="F93" s="100">
        <v>4.4010128185692103E-2</v>
      </c>
      <c r="G93" s="100">
        <v>6.1435831424189791E-2</v>
      </c>
    </row>
    <row r="94" spans="2:7" x14ac:dyDescent="0.2">
      <c r="B94" s="95">
        <v>43070</v>
      </c>
      <c r="C94" s="97">
        <v>0.110645548999824</v>
      </c>
      <c r="D94" s="97">
        <v>2.79160906733803E-2</v>
      </c>
      <c r="E94" s="97">
        <v>0.128412875119884</v>
      </c>
      <c r="F94" s="97">
        <v>4.5264650066814599E-2</v>
      </c>
      <c r="G94" s="97">
        <v>6.1034205941083802E-2</v>
      </c>
    </row>
    <row r="95" spans="2:7" x14ac:dyDescent="0.2">
      <c r="B95" s="98">
        <v>43101</v>
      </c>
      <c r="C95" s="100">
        <v>0.11912526297229201</v>
      </c>
      <c r="D95" s="100">
        <v>2.9103512163187201E-2</v>
      </c>
      <c r="E95" s="100">
        <v>0.14921653740848301</v>
      </c>
      <c r="F95" s="100">
        <v>5.26506069398021E-2</v>
      </c>
      <c r="G95" s="100">
        <v>6.6722502443461701E-2</v>
      </c>
    </row>
    <row r="96" spans="2:7" x14ac:dyDescent="0.2">
      <c r="B96" s="95">
        <v>43132</v>
      </c>
      <c r="C96" s="97">
        <v>0.1208266928449</v>
      </c>
      <c r="D96" s="97">
        <v>2.92372121110792E-2</v>
      </c>
      <c r="E96" s="97">
        <v>0.14933882088833</v>
      </c>
      <c r="F96" s="97">
        <v>4.88684209383713E-2</v>
      </c>
      <c r="G96" s="97">
        <v>6.6809472941432399E-2</v>
      </c>
    </row>
    <row r="97" spans="2:7" x14ac:dyDescent="0.2">
      <c r="B97" s="98">
        <v>43160</v>
      </c>
      <c r="C97" s="100">
        <v>0.118051317411485</v>
      </c>
      <c r="D97" s="100">
        <v>2.89404794444451E-2</v>
      </c>
      <c r="E97" s="100">
        <v>0.14652987267471601</v>
      </c>
      <c r="F97" s="100">
        <v>5.0241376508760899E-2</v>
      </c>
      <c r="G97" s="100">
        <v>6.5871295077994801E-2</v>
      </c>
    </row>
    <row r="98" spans="2:7" x14ac:dyDescent="0.2">
      <c r="B98" s="95">
        <v>43191</v>
      </c>
      <c r="C98" s="97">
        <v>0.11588369053941699</v>
      </c>
      <c r="D98" s="97">
        <v>2.8615016200160999E-2</v>
      </c>
      <c r="E98" s="97">
        <v>0.14560135149918399</v>
      </c>
      <c r="F98" s="97">
        <v>4.9812732004124602E-2</v>
      </c>
      <c r="G98" s="97">
        <v>6.5211892287918696E-2</v>
      </c>
    </row>
    <row r="99" spans="2:7" x14ac:dyDescent="0.2">
      <c r="B99" s="98">
        <v>43221</v>
      </c>
      <c r="C99" s="100">
        <v>0.11645398799527901</v>
      </c>
      <c r="D99" s="100">
        <v>2.88138338639327E-2</v>
      </c>
      <c r="E99" s="100">
        <v>0.14673442009041901</v>
      </c>
      <c r="F99" s="100">
        <v>5.1102451290575002E-2</v>
      </c>
      <c r="G99" s="100">
        <v>6.5404021831834094E-2</v>
      </c>
    </row>
    <row r="100" spans="2:7" x14ac:dyDescent="0.2">
      <c r="B100" s="95">
        <v>43252</v>
      </c>
      <c r="C100" s="97">
        <v>0.11058651840922901</v>
      </c>
      <c r="D100" s="97">
        <v>2.6396488877371799E-2</v>
      </c>
      <c r="E100" s="97">
        <v>0.13487706522448301</v>
      </c>
      <c r="F100" s="97">
        <v>4.8690636488979998E-2</v>
      </c>
      <c r="G100" s="97">
        <v>6.0880904752074201E-2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482E7-CD41-41D2-8698-3921B3D0E8AE}">
  <dimension ref="B2:G100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108" sqref="E108"/>
    </sheetView>
  </sheetViews>
  <sheetFormatPr defaultRowHeight="14.25" x14ac:dyDescent="0.2"/>
  <cols>
    <col min="1" max="1" width="9.140625" style="866"/>
    <col min="2" max="2" width="12.28515625" style="866" customWidth="1"/>
    <col min="3" max="7" width="16.85546875" style="866" customWidth="1"/>
    <col min="8" max="16384" width="9.140625" style="866"/>
  </cols>
  <sheetData>
    <row r="2" spans="2:7" ht="43.5" customHeight="1" x14ac:dyDescent="0.2">
      <c r="B2" s="865"/>
      <c r="C2" s="93" t="s">
        <v>371</v>
      </c>
      <c r="D2" s="93" t="s">
        <v>372</v>
      </c>
      <c r="E2" s="93" t="s">
        <v>375</v>
      </c>
      <c r="F2" s="93" t="s">
        <v>373</v>
      </c>
      <c r="G2" s="93" t="s">
        <v>1288</v>
      </c>
    </row>
    <row r="3" spans="2:7" ht="43.5" customHeight="1" x14ac:dyDescent="0.2">
      <c r="B3" s="865"/>
      <c r="C3" s="93" t="s">
        <v>376</v>
      </c>
      <c r="D3" s="93" t="s">
        <v>377</v>
      </c>
      <c r="E3" s="93" t="s">
        <v>380</v>
      </c>
      <c r="F3" s="93" t="s">
        <v>378</v>
      </c>
      <c r="G3" s="93" t="s">
        <v>1289</v>
      </c>
    </row>
    <row r="4" spans="2:7" x14ac:dyDescent="0.2">
      <c r="B4" s="867">
        <v>40330</v>
      </c>
      <c r="C4" s="868">
        <v>6.9163166585262406E-2</v>
      </c>
      <c r="D4" s="868">
        <v>3.4189805066473698E-2</v>
      </c>
      <c r="E4" s="868">
        <v>2.36993110985225E-2</v>
      </c>
      <c r="F4" s="868">
        <v>5.8840511842700199E-2</v>
      </c>
      <c r="G4" s="868">
        <v>4.9907168471449402E-2</v>
      </c>
    </row>
    <row r="5" spans="2:7" x14ac:dyDescent="0.2">
      <c r="B5" s="869">
        <v>40360</v>
      </c>
      <c r="C5" s="870">
        <v>7.1655252009016401E-2</v>
      </c>
      <c r="D5" s="870">
        <v>3.4025911099105799E-2</v>
      </c>
      <c r="E5" s="870">
        <v>2.3308653821199999E-2</v>
      </c>
      <c r="F5" s="870">
        <v>5.9177876384271598E-2</v>
      </c>
      <c r="G5" s="870">
        <v>5.1045590949709903E-2</v>
      </c>
    </row>
    <row r="6" spans="2:7" x14ac:dyDescent="0.2">
      <c r="B6" s="867">
        <v>40391</v>
      </c>
      <c r="C6" s="868">
        <v>7.2463591345320294E-2</v>
      </c>
      <c r="D6" s="868">
        <v>3.4032608887894097E-2</v>
      </c>
      <c r="E6" s="868">
        <v>2.33529697420541E-2</v>
      </c>
      <c r="F6" s="868">
        <v>5.9458152267196702E-2</v>
      </c>
      <c r="G6" s="868">
        <v>5.0265816779634501E-2</v>
      </c>
    </row>
    <row r="7" spans="2:7" x14ac:dyDescent="0.2">
      <c r="B7" s="869">
        <v>40422</v>
      </c>
      <c r="C7" s="870">
        <v>7.44564591204087E-2</v>
      </c>
      <c r="D7" s="870">
        <v>3.5060684837173998E-2</v>
      </c>
      <c r="E7" s="870">
        <v>2.4562892982718201E-2</v>
      </c>
      <c r="F7" s="870">
        <v>5.8655696511639203E-2</v>
      </c>
      <c r="G7" s="870">
        <v>5.1708110459988202E-2</v>
      </c>
    </row>
    <row r="8" spans="2:7" x14ac:dyDescent="0.2">
      <c r="B8" s="867">
        <v>40452</v>
      </c>
      <c r="C8" s="868">
        <v>7.5631088365850002E-2</v>
      </c>
      <c r="D8" s="868">
        <v>3.5800410208273001E-2</v>
      </c>
      <c r="E8" s="868">
        <v>2.4427306640599101E-2</v>
      </c>
      <c r="F8" s="868">
        <v>6.3211185625971597E-2</v>
      </c>
      <c r="G8" s="868">
        <v>5.1419267753269403E-2</v>
      </c>
    </row>
    <row r="9" spans="2:7" x14ac:dyDescent="0.2">
      <c r="B9" s="869">
        <v>40483</v>
      </c>
      <c r="C9" s="870">
        <v>7.4505368616504405E-2</v>
      </c>
      <c r="D9" s="870">
        <v>3.6331987502101801E-2</v>
      </c>
      <c r="E9" s="870">
        <v>2.4742039873297601E-2</v>
      </c>
      <c r="F9" s="870">
        <v>6.4606065646056296E-2</v>
      </c>
      <c r="G9" s="870">
        <v>5.1006292775529698E-2</v>
      </c>
    </row>
    <row r="10" spans="2:7" x14ac:dyDescent="0.2">
      <c r="B10" s="867">
        <v>40513</v>
      </c>
      <c r="C10" s="868">
        <v>7.3964548783467393E-2</v>
      </c>
      <c r="D10" s="868">
        <v>3.93545408060701E-2</v>
      </c>
      <c r="E10" s="868">
        <v>2.6855600965683402E-2</v>
      </c>
      <c r="F10" s="868">
        <v>7.0069288463668597E-2</v>
      </c>
      <c r="G10" s="868">
        <v>5.3301148148340499E-2</v>
      </c>
    </row>
    <row r="11" spans="2:7" x14ac:dyDescent="0.2">
      <c r="B11" s="869">
        <v>40544</v>
      </c>
      <c r="C11" s="870">
        <v>7.7621771843322807E-2</v>
      </c>
      <c r="D11" s="870">
        <v>3.9721364983742097E-2</v>
      </c>
      <c r="E11" s="870">
        <v>2.6731063944585801E-2</v>
      </c>
      <c r="F11" s="870">
        <v>7.4244276452383906E-2</v>
      </c>
      <c r="G11" s="870">
        <v>5.2957871807107697E-2</v>
      </c>
    </row>
    <row r="12" spans="2:7" x14ac:dyDescent="0.2">
      <c r="B12" s="867">
        <v>40575</v>
      </c>
      <c r="C12" s="868">
        <v>7.7163527117844202E-2</v>
      </c>
      <c r="D12" s="868">
        <v>3.9970806290966797E-2</v>
      </c>
      <c r="E12" s="868">
        <v>2.6777618202768302E-2</v>
      </c>
      <c r="F12" s="868">
        <v>7.0548802388351595E-2</v>
      </c>
      <c r="G12" s="868">
        <v>5.3290163401804501E-2</v>
      </c>
    </row>
    <row r="13" spans="2:7" x14ac:dyDescent="0.2">
      <c r="B13" s="869">
        <v>40603</v>
      </c>
      <c r="C13" s="870">
        <v>7.6574015050774699E-2</v>
      </c>
      <c r="D13" s="870">
        <v>4.0455695720176703E-2</v>
      </c>
      <c r="E13" s="870">
        <v>2.6944016985575799E-2</v>
      </c>
      <c r="F13" s="870">
        <v>7.34129888354247E-2</v>
      </c>
      <c r="G13" s="870">
        <v>5.4426507452795599E-2</v>
      </c>
    </row>
    <row r="14" spans="2:7" x14ac:dyDescent="0.2">
      <c r="B14" s="867">
        <v>40634</v>
      </c>
      <c r="C14" s="868">
        <v>7.5285468924858295E-2</v>
      </c>
      <c r="D14" s="868">
        <v>3.9861214635148801E-2</v>
      </c>
      <c r="E14" s="868">
        <v>2.6236630125353998E-2</v>
      </c>
      <c r="F14" s="868">
        <v>6.9549735145945896E-2</v>
      </c>
      <c r="G14" s="868">
        <v>5.6178529452549197E-2</v>
      </c>
    </row>
    <row r="15" spans="2:7" x14ac:dyDescent="0.2">
      <c r="B15" s="869">
        <v>40664</v>
      </c>
      <c r="C15" s="870">
        <v>7.4787482269409594E-2</v>
      </c>
      <c r="D15" s="870">
        <v>3.9158853472805198E-2</v>
      </c>
      <c r="E15" s="870">
        <v>2.6176421341475301E-2</v>
      </c>
      <c r="F15" s="870">
        <v>6.9333004910363094E-2</v>
      </c>
      <c r="G15" s="870">
        <v>5.3610948226449198E-2</v>
      </c>
    </row>
    <row r="16" spans="2:7" x14ac:dyDescent="0.2">
      <c r="B16" s="867">
        <v>40695</v>
      </c>
      <c r="C16" s="868">
        <v>7.3787326053787697E-2</v>
      </c>
      <c r="D16" s="868">
        <v>3.9460344409931701E-2</v>
      </c>
      <c r="E16" s="868">
        <v>2.6934680032635799E-2</v>
      </c>
      <c r="F16" s="868">
        <v>6.6758883386036305E-2</v>
      </c>
      <c r="G16" s="868">
        <v>5.4072950544207202E-2</v>
      </c>
    </row>
    <row r="17" spans="2:7" x14ac:dyDescent="0.2">
      <c r="B17" s="869">
        <v>40725</v>
      </c>
      <c r="C17" s="870">
        <v>7.3432060784393002E-2</v>
      </c>
      <c r="D17" s="870">
        <v>3.9355523643916902E-2</v>
      </c>
      <c r="E17" s="870">
        <v>2.6538802380696499E-2</v>
      </c>
      <c r="F17" s="870">
        <v>6.6742578122724799E-2</v>
      </c>
      <c r="G17" s="870">
        <v>5.4787115064922898E-2</v>
      </c>
    </row>
    <row r="18" spans="2:7" x14ac:dyDescent="0.2">
      <c r="B18" s="867">
        <v>40756</v>
      </c>
      <c r="C18" s="868">
        <v>7.4266563770271896E-2</v>
      </c>
      <c r="D18" s="868">
        <v>3.9227473985363803E-2</v>
      </c>
      <c r="E18" s="868">
        <v>2.6451151940616601E-2</v>
      </c>
      <c r="F18" s="868">
        <v>6.7156106564018603E-2</v>
      </c>
      <c r="G18" s="868">
        <v>5.3742449157531201E-2</v>
      </c>
    </row>
    <row r="19" spans="2:7" x14ac:dyDescent="0.2">
      <c r="B19" s="869">
        <v>40787</v>
      </c>
      <c r="C19" s="870">
        <v>7.5530045408710805E-2</v>
      </c>
      <c r="D19" s="870">
        <v>4.0424821417926603E-2</v>
      </c>
      <c r="E19" s="870">
        <v>2.7123667941302901E-2</v>
      </c>
      <c r="F19" s="870">
        <v>7.1005707836177295E-2</v>
      </c>
      <c r="G19" s="870">
        <v>5.4294303044494299E-2</v>
      </c>
    </row>
    <row r="20" spans="2:7" x14ac:dyDescent="0.2">
      <c r="B20" s="867">
        <v>40817</v>
      </c>
      <c r="C20" s="868">
        <v>7.5690982354455594E-2</v>
      </c>
      <c r="D20" s="868">
        <v>4.0867804497327999E-2</v>
      </c>
      <c r="E20" s="868">
        <v>2.7401441575248198E-2</v>
      </c>
      <c r="F20" s="868">
        <v>7.1655973363511802E-2</v>
      </c>
      <c r="G20" s="868">
        <v>5.4253619838330602E-2</v>
      </c>
    </row>
    <row r="21" spans="2:7" x14ac:dyDescent="0.2">
      <c r="B21" s="869">
        <v>40848</v>
      </c>
      <c r="C21" s="870">
        <v>7.4986388912903101E-2</v>
      </c>
      <c r="D21" s="870">
        <v>4.1133412128403102E-2</v>
      </c>
      <c r="E21" s="870">
        <v>2.7842773400124799E-2</v>
      </c>
      <c r="F21" s="870">
        <v>7.3048863510476403E-2</v>
      </c>
      <c r="G21" s="870">
        <v>5.3667834877562597E-2</v>
      </c>
    </row>
    <row r="22" spans="2:7" x14ac:dyDescent="0.2">
      <c r="B22" s="867">
        <v>40878</v>
      </c>
      <c r="C22" s="868">
        <v>7.4361589320281196E-2</v>
      </c>
      <c r="D22" s="868">
        <v>4.3140245452012199E-2</v>
      </c>
      <c r="E22" s="868">
        <v>2.85519734117257E-2</v>
      </c>
      <c r="F22" s="868">
        <v>7.5378437640291895E-2</v>
      </c>
      <c r="G22" s="868">
        <v>5.6467027240039901E-2</v>
      </c>
    </row>
    <row r="23" spans="2:7" x14ac:dyDescent="0.2">
      <c r="B23" s="869">
        <v>40909</v>
      </c>
      <c r="C23" s="870">
        <v>7.5581341677331507E-2</v>
      </c>
      <c r="D23" s="870">
        <v>4.3593297250209502E-2</v>
      </c>
      <c r="E23" s="870">
        <v>2.9128161464540701E-2</v>
      </c>
      <c r="F23" s="870">
        <v>7.8088976486577699E-2</v>
      </c>
      <c r="G23" s="870">
        <v>5.4497850107732199E-2</v>
      </c>
    </row>
    <row r="24" spans="2:7" x14ac:dyDescent="0.2">
      <c r="B24" s="867">
        <v>40940</v>
      </c>
      <c r="C24" s="868">
        <v>7.65103794236872E-2</v>
      </c>
      <c r="D24" s="868">
        <v>4.3552519028643703E-2</v>
      </c>
      <c r="E24" s="868">
        <v>2.8872010703833901E-2</v>
      </c>
      <c r="F24" s="868">
        <v>7.6810091827193797E-2</v>
      </c>
      <c r="G24" s="868">
        <v>5.4821574464711101E-2</v>
      </c>
    </row>
    <row r="25" spans="2:7" x14ac:dyDescent="0.2">
      <c r="B25" s="869">
        <v>40969</v>
      </c>
      <c r="C25" s="870">
        <v>7.6506093914676707E-2</v>
      </c>
      <c r="D25" s="870">
        <v>4.4784143919156798E-2</v>
      </c>
      <c r="E25" s="870">
        <v>2.9806127879190999E-2</v>
      </c>
      <c r="F25" s="870">
        <v>7.6915553997056504E-2</v>
      </c>
      <c r="G25" s="870">
        <v>5.7237126371620602E-2</v>
      </c>
    </row>
    <row r="26" spans="2:7" x14ac:dyDescent="0.2">
      <c r="B26" s="867">
        <v>41000</v>
      </c>
      <c r="C26" s="868">
        <v>7.65296504669713E-2</v>
      </c>
      <c r="D26" s="868">
        <v>4.4617880181568502E-2</v>
      </c>
      <c r="E26" s="868">
        <v>2.97120078630169E-2</v>
      </c>
      <c r="F26" s="868">
        <v>7.6189556255931004E-2</v>
      </c>
      <c r="G26" s="868">
        <v>5.7522678141333099E-2</v>
      </c>
    </row>
    <row r="27" spans="2:7" x14ac:dyDescent="0.2">
      <c r="B27" s="869">
        <v>41030</v>
      </c>
      <c r="C27" s="870">
        <v>7.5017384775333401E-2</v>
      </c>
      <c r="D27" s="870">
        <v>4.4706873919463597E-2</v>
      </c>
      <c r="E27" s="870">
        <v>2.97755616138515E-2</v>
      </c>
      <c r="F27" s="870">
        <v>7.6015355539969895E-2</v>
      </c>
      <c r="G27" s="870">
        <v>5.7581018995467699E-2</v>
      </c>
    </row>
    <row r="28" spans="2:7" x14ac:dyDescent="0.2">
      <c r="B28" s="867">
        <v>41061</v>
      </c>
      <c r="C28" s="868">
        <v>7.4855543185761694E-2</v>
      </c>
      <c r="D28" s="868">
        <v>4.5433036096807301E-2</v>
      </c>
      <c r="E28" s="868">
        <v>2.99185053861666E-2</v>
      </c>
      <c r="F28" s="868">
        <v>7.9445631848327702E-2</v>
      </c>
      <c r="G28" s="868">
        <v>5.7290845356630003E-2</v>
      </c>
    </row>
    <row r="29" spans="2:7" x14ac:dyDescent="0.2">
      <c r="B29" s="869">
        <v>41091</v>
      </c>
      <c r="C29" s="870">
        <v>7.6235041398418996E-2</v>
      </c>
      <c r="D29" s="870">
        <v>4.5459565091797001E-2</v>
      </c>
      <c r="E29" s="870">
        <v>2.9881502293160701E-2</v>
      </c>
      <c r="F29" s="870">
        <v>8.0357943937731602E-2</v>
      </c>
      <c r="G29" s="870">
        <v>5.6349763502009903E-2</v>
      </c>
    </row>
    <row r="30" spans="2:7" x14ac:dyDescent="0.2">
      <c r="B30" s="867">
        <v>41122</v>
      </c>
      <c r="C30" s="868">
        <v>7.6456085465260601E-2</v>
      </c>
      <c r="D30" s="868">
        <v>4.6253383987370597E-2</v>
      </c>
      <c r="E30" s="868">
        <v>3.01468611773229E-2</v>
      </c>
      <c r="F30" s="868">
        <v>7.9942131068328301E-2</v>
      </c>
      <c r="G30" s="868">
        <v>5.8418815286321098E-2</v>
      </c>
    </row>
    <row r="31" spans="2:7" x14ac:dyDescent="0.2">
      <c r="B31" s="869">
        <v>41153</v>
      </c>
      <c r="C31" s="870">
        <v>7.6920631232826706E-2</v>
      </c>
      <c r="D31" s="870">
        <v>4.71538867657482E-2</v>
      </c>
      <c r="E31" s="870">
        <v>3.1343920020528299E-2</v>
      </c>
      <c r="F31" s="870">
        <v>8.1304190723672398E-2</v>
      </c>
      <c r="G31" s="870">
        <v>5.8346707876296797E-2</v>
      </c>
    </row>
    <row r="32" spans="2:7" x14ac:dyDescent="0.2">
      <c r="B32" s="867">
        <v>41183</v>
      </c>
      <c r="C32" s="868">
        <v>7.6805407547545501E-2</v>
      </c>
      <c r="D32" s="868">
        <v>4.7399372225666703E-2</v>
      </c>
      <c r="E32" s="868">
        <v>3.1617754780257801E-2</v>
      </c>
      <c r="F32" s="868">
        <v>8.0453396496244695E-2</v>
      </c>
      <c r="G32" s="868">
        <v>5.8156624380459501E-2</v>
      </c>
    </row>
    <row r="33" spans="2:7" x14ac:dyDescent="0.2">
      <c r="B33" s="869">
        <v>41214</v>
      </c>
      <c r="C33" s="870">
        <v>7.6636391168101795E-2</v>
      </c>
      <c r="D33" s="870">
        <v>4.7383148779479398E-2</v>
      </c>
      <c r="E33" s="870">
        <v>3.19736132567578E-2</v>
      </c>
      <c r="F33" s="870">
        <v>7.86019240531452E-2</v>
      </c>
      <c r="G33" s="870">
        <v>5.7994561447467299E-2</v>
      </c>
    </row>
    <row r="34" spans="2:7" x14ac:dyDescent="0.2">
      <c r="B34" s="867">
        <v>41244</v>
      </c>
      <c r="C34" s="868">
        <v>7.5988887603143401E-2</v>
      </c>
      <c r="D34" s="868">
        <v>4.7631631060410198E-2</v>
      </c>
      <c r="E34" s="868">
        <v>3.26154250268266E-2</v>
      </c>
      <c r="F34" s="868">
        <v>8.2557280034032399E-2</v>
      </c>
      <c r="G34" s="868">
        <v>5.41637272677368E-2</v>
      </c>
    </row>
    <row r="35" spans="2:7" x14ac:dyDescent="0.2">
      <c r="B35" s="869">
        <v>41275</v>
      </c>
      <c r="C35" s="870">
        <v>7.6334930411317503E-2</v>
      </c>
      <c r="D35" s="870">
        <v>4.8050787493848501E-2</v>
      </c>
      <c r="E35" s="870">
        <v>3.2477039840631397E-2</v>
      </c>
      <c r="F35" s="870">
        <v>8.3553807352047205E-2</v>
      </c>
      <c r="G35" s="870">
        <v>5.3499791124806698E-2</v>
      </c>
    </row>
    <row r="36" spans="2:7" x14ac:dyDescent="0.2">
      <c r="B36" s="867">
        <v>41306</v>
      </c>
      <c r="C36" s="868">
        <v>7.6343825337555196E-2</v>
      </c>
      <c r="D36" s="868">
        <v>4.8214842272167303E-2</v>
      </c>
      <c r="E36" s="868">
        <v>3.2242756537105802E-2</v>
      </c>
      <c r="F36" s="868">
        <v>8.0780388029335903E-2</v>
      </c>
      <c r="G36" s="868">
        <v>5.31787284216639E-2</v>
      </c>
    </row>
    <row r="37" spans="2:7" x14ac:dyDescent="0.2">
      <c r="B37" s="869">
        <v>41334</v>
      </c>
      <c r="C37" s="870">
        <v>7.6369363761813303E-2</v>
      </c>
      <c r="D37" s="870">
        <v>4.8537843357824802E-2</v>
      </c>
      <c r="E37" s="870">
        <v>3.23334256721413E-2</v>
      </c>
      <c r="F37" s="870">
        <v>8.0529849047137406E-2</v>
      </c>
      <c r="G37" s="870">
        <v>5.3003815987650402E-2</v>
      </c>
    </row>
    <row r="38" spans="2:7" x14ac:dyDescent="0.2">
      <c r="B38" s="867">
        <v>41365</v>
      </c>
      <c r="C38" s="868">
        <v>7.7134481564403098E-2</v>
      </c>
      <c r="D38" s="868">
        <v>4.8079697242436902E-2</v>
      </c>
      <c r="E38" s="868">
        <v>3.2352576686903202E-2</v>
      </c>
      <c r="F38" s="868">
        <v>8.1259067313134994E-2</v>
      </c>
      <c r="G38" s="868">
        <v>5.0626909536210803E-2</v>
      </c>
    </row>
    <row r="39" spans="2:7" x14ac:dyDescent="0.2">
      <c r="B39" s="869">
        <v>41395</v>
      </c>
      <c r="C39" s="870">
        <v>7.6713922188938494E-2</v>
      </c>
      <c r="D39" s="870">
        <v>4.78045430342098E-2</v>
      </c>
      <c r="E39" s="870">
        <v>3.2142608854580097E-2</v>
      </c>
      <c r="F39" s="870">
        <v>8.1579089190530904E-2</v>
      </c>
      <c r="G39" s="870">
        <v>4.9913026323415099E-2</v>
      </c>
    </row>
    <row r="40" spans="2:7" x14ac:dyDescent="0.2">
      <c r="B40" s="867">
        <v>41426</v>
      </c>
      <c r="C40" s="868">
        <v>7.3677730875111702E-2</v>
      </c>
      <c r="D40" s="868">
        <v>4.7328587813080698E-2</v>
      </c>
      <c r="E40" s="868">
        <v>3.1889854108468299E-2</v>
      </c>
      <c r="F40" s="868">
        <v>7.9298496805181307E-2</v>
      </c>
      <c r="G40" s="868">
        <v>4.9779899182814003E-2</v>
      </c>
    </row>
    <row r="41" spans="2:7" x14ac:dyDescent="0.2">
      <c r="B41" s="869">
        <v>41456</v>
      </c>
      <c r="C41" s="870">
        <v>7.3930716169765098E-2</v>
      </c>
      <c r="D41" s="870">
        <v>4.7015528882877501E-2</v>
      </c>
      <c r="E41" s="870">
        <v>3.18109835183795E-2</v>
      </c>
      <c r="F41" s="870">
        <v>8.10724131506768E-2</v>
      </c>
      <c r="G41" s="870">
        <v>4.84318495287476E-2</v>
      </c>
    </row>
    <row r="42" spans="2:7" x14ac:dyDescent="0.2">
      <c r="B42" s="867">
        <v>41487</v>
      </c>
      <c r="C42" s="868">
        <v>7.36082101667552E-2</v>
      </c>
      <c r="D42" s="868">
        <v>4.6705426356957902E-2</v>
      </c>
      <c r="E42" s="868">
        <v>3.1410322558664598E-2</v>
      </c>
      <c r="F42" s="868">
        <v>8.1129972089064403E-2</v>
      </c>
      <c r="G42" s="868">
        <v>4.7289438400539001E-2</v>
      </c>
    </row>
    <row r="43" spans="2:7" x14ac:dyDescent="0.2">
      <c r="B43" s="869">
        <v>41518</v>
      </c>
      <c r="C43" s="870">
        <v>7.2506305518624706E-2</v>
      </c>
      <c r="D43" s="870">
        <v>4.7151164695791899E-2</v>
      </c>
      <c r="E43" s="870">
        <v>3.1929761141880002E-2</v>
      </c>
      <c r="F43" s="870">
        <v>8.2135641228516701E-2</v>
      </c>
      <c r="G43" s="870">
        <v>4.7077639042092702E-2</v>
      </c>
    </row>
    <row r="44" spans="2:7" x14ac:dyDescent="0.2">
      <c r="B44" s="867">
        <v>41548</v>
      </c>
      <c r="C44" s="868">
        <v>7.2508600552719599E-2</v>
      </c>
      <c r="D44" s="868">
        <v>4.7224965310373998E-2</v>
      </c>
      <c r="E44" s="868">
        <v>3.16252986134406E-2</v>
      </c>
      <c r="F44" s="868">
        <v>8.1947904904005095E-2</v>
      </c>
      <c r="G44" s="868">
        <v>4.7532433631997897E-2</v>
      </c>
    </row>
    <row r="45" spans="2:7" x14ac:dyDescent="0.2">
      <c r="B45" s="869">
        <v>41579</v>
      </c>
      <c r="C45" s="870">
        <v>7.3072255594607394E-2</v>
      </c>
      <c r="D45" s="870">
        <v>4.7092552399716901E-2</v>
      </c>
      <c r="E45" s="870">
        <v>3.1252762940314302E-2</v>
      </c>
      <c r="F45" s="870">
        <v>8.18548040456899E-2</v>
      </c>
      <c r="G45" s="870">
        <v>4.7583244891316698E-2</v>
      </c>
    </row>
    <row r="46" spans="2:7" x14ac:dyDescent="0.2">
      <c r="B46" s="867">
        <v>41609</v>
      </c>
      <c r="C46" s="868">
        <v>7.2256464811620805E-2</v>
      </c>
      <c r="D46" s="868">
        <v>4.7510946076380303E-2</v>
      </c>
      <c r="E46" s="868">
        <v>3.21661272491287E-2</v>
      </c>
      <c r="F46" s="868">
        <v>7.9014857520617696E-2</v>
      </c>
      <c r="G46" s="868">
        <v>4.7975634989358501E-2</v>
      </c>
    </row>
    <row r="47" spans="2:7" x14ac:dyDescent="0.2">
      <c r="B47" s="869">
        <v>41640</v>
      </c>
      <c r="C47" s="870">
        <v>7.2153492637199695E-2</v>
      </c>
      <c r="D47" s="870">
        <v>4.7431944976410699E-2</v>
      </c>
      <c r="E47" s="870">
        <v>3.1957601688541497E-2</v>
      </c>
      <c r="F47" s="870">
        <v>8.0656377075133803E-2</v>
      </c>
      <c r="G47" s="870">
        <v>4.6817427957627097E-2</v>
      </c>
    </row>
    <row r="48" spans="2:7" x14ac:dyDescent="0.2">
      <c r="B48" s="867">
        <v>41671</v>
      </c>
      <c r="C48" s="868">
        <v>7.2243964342254705E-2</v>
      </c>
      <c r="D48" s="868">
        <v>4.7150343262164697E-2</v>
      </c>
      <c r="E48" s="868">
        <v>3.1916772532397802E-2</v>
      </c>
      <c r="F48" s="868">
        <v>7.9238583078810307E-2</v>
      </c>
      <c r="G48" s="868">
        <v>4.5221490606603902E-2</v>
      </c>
    </row>
    <row r="49" spans="2:7" x14ac:dyDescent="0.2">
      <c r="B49" s="869">
        <v>41699</v>
      </c>
      <c r="C49" s="870">
        <v>7.1157315119089404E-2</v>
      </c>
      <c r="D49" s="870">
        <v>4.7141673546444801E-2</v>
      </c>
      <c r="E49" s="870">
        <v>3.1661344361943101E-2</v>
      </c>
      <c r="F49" s="870">
        <v>7.90885918928311E-2</v>
      </c>
      <c r="G49" s="870">
        <v>4.5935860997006799E-2</v>
      </c>
    </row>
    <row r="50" spans="2:7" x14ac:dyDescent="0.2">
      <c r="B50" s="867">
        <v>41730</v>
      </c>
      <c r="C50" s="868">
        <v>7.1726901428655704E-2</v>
      </c>
      <c r="D50" s="868">
        <v>4.6895467246261202E-2</v>
      </c>
      <c r="E50" s="868">
        <v>3.14181280330132E-2</v>
      </c>
      <c r="F50" s="868">
        <v>7.7816393500334605E-2</v>
      </c>
      <c r="G50" s="868">
        <v>4.6704294236602398E-2</v>
      </c>
    </row>
    <row r="51" spans="2:7" x14ac:dyDescent="0.2">
      <c r="B51" s="869">
        <v>41760</v>
      </c>
      <c r="C51" s="870">
        <v>7.2223582283251098E-2</v>
      </c>
      <c r="D51" s="870">
        <v>4.61655603256661E-2</v>
      </c>
      <c r="E51" s="870">
        <v>3.06842934132266E-2</v>
      </c>
      <c r="F51" s="870">
        <v>7.6353082769203301E-2</v>
      </c>
      <c r="G51" s="870">
        <v>4.6531735903560599E-2</v>
      </c>
    </row>
    <row r="52" spans="2:7" x14ac:dyDescent="0.2">
      <c r="B52" s="867">
        <v>41791</v>
      </c>
      <c r="C52" s="868">
        <v>7.1402844728098006E-2</v>
      </c>
      <c r="D52" s="868">
        <v>4.6363119182103701E-2</v>
      </c>
      <c r="E52" s="868">
        <v>3.0500794638232898E-2</v>
      </c>
      <c r="F52" s="868">
        <v>7.7522191251336706E-2</v>
      </c>
      <c r="G52" s="868">
        <v>4.6043627510931301E-2</v>
      </c>
    </row>
    <row r="53" spans="2:7" x14ac:dyDescent="0.2">
      <c r="B53" s="869">
        <v>41821</v>
      </c>
      <c r="C53" s="870">
        <v>7.1182899941887604E-2</v>
      </c>
      <c r="D53" s="870">
        <v>4.6143002630531602E-2</v>
      </c>
      <c r="E53" s="870">
        <v>3.0394016733786802E-2</v>
      </c>
      <c r="F53" s="870">
        <v>7.8398593633780003E-2</v>
      </c>
      <c r="G53" s="870">
        <v>4.4891596860744801E-2</v>
      </c>
    </row>
    <row r="54" spans="2:7" x14ac:dyDescent="0.2">
      <c r="B54" s="867">
        <v>41852</v>
      </c>
      <c r="C54" s="868">
        <v>7.1191508482899304E-2</v>
      </c>
      <c r="D54" s="868">
        <v>4.5904756323672601E-2</v>
      </c>
      <c r="E54" s="868">
        <v>2.9659981330050399E-2</v>
      </c>
      <c r="F54" s="868">
        <v>7.8575061057045398E-2</v>
      </c>
      <c r="G54" s="868">
        <v>4.46651327986399E-2</v>
      </c>
    </row>
    <row r="55" spans="2:7" x14ac:dyDescent="0.2">
      <c r="B55" s="869">
        <v>41883</v>
      </c>
      <c r="C55" s="870">
        <v>7.0856509146343796E-2</v>
      </c>
      <c r="D55" s="870">
        <v>4.6263308364275002E-2</v>
      </c>
      <c r="E55" s="870">
        <v>2.9674647770157801E-2</v>
      </c>
      <c r="F55" s="870">
        <v>7.86589205177812E-2</v>
      </c>
      <c r="G55" s="870">
        <v>4.5768778400336697E-2</v>
      </c>
    </row>
    <row r="56" spans="2:7" x14ac:dyDescent="0.2">
      <c r="B56" s="867">
        <v>41913</v>
      </c>
      <c r="C56" s="868">
        <v>6.9093946549085405E-2</v>
      </c>
      <c r="D56" s="868">
        <v>4.5823198831490899E-2</v>
      </c>
      <c r="E56" s="868">
        <v>3.00135099033574E-2</v>
      </c>
      <c r="F56" s="868">
        <v>7.8152103810465404E-2</v>
      </c>
      <c r="G56" s="868">
        <v>4.4643836774428902E-2</v>
      </c>
    </row>
    <row r="57" spans="2:7" x14ac:dyDescent="0.2">
      <c r="B57" s="869">
        <v>41944</v>
      </c>
      <c r="C57" s="870">
        <v>6.8971782331975803E-2</v>
      </c>
      <c r="D57" s="870">
        <v>4.5297551513338599E-2</v>
      </c>
      <c r="E57" s="870">
        <v>2.8867170723249701E-2</v>
      </c>
      <c r="F57" s="870">
        <v>7.6959031079035803E-2</v>
      </c>
      <c r="G57" s="870">
        <v>4.4662812585285497E-2</v>
      </c>
    </row>
    <row r="58" spans="2:7" x14ac:dyDescent="0.2">
      <c r="B58" s="867">
        <v>41974</v>
      </c>
      <c r="C58" s="868">
        <v>6.6636508884193202E-2</v>
      </c>
      <c r="D58" s="868">
        <v>4.5320103392885398E-2</v>
      </c>
      <c r="E58" s="868">
        <v>2.9564875584383199E-2</v>
      </c>
      <c r="F58" s="868">
        <v>7.9336468511595995E-2</v>
      </c>
      <c r="G58" s="868">
        <v>4.2284266106787802E-2</v>
      </c>
    </row>
    <row r="59" spans="2:7" x14ac:dyDescent="0.2">
      <c r="B59" s="869">
        <v>42005</v>
      </c>
      <c r="C59" s="870">
        <v>6.5995028715989806E-2</v>
      </c>
      <c r="D59" s="870">
        <v>4.5681991713652503E-2</v>
      </c>
      <c r="E59" s="870">
        <v>3.0581918530294301E-2</v>
      </c>
      <c r="F59" s="870">
        <v>8.0490853372072999E-2</v>
      </c>
      <c r="G59" s="870">
        <v>4.0225486814550501E-2</v>
      </c>
    </row>
    <row r="60" spans="2:7" x14ac:dyDescent="0.2">
      <c r="B60" s="867">
        <v>42036</v>
      </c>
      <c r="C60" s="868">
        <v>6.6017405248299604E-2</v>
      </c>
      <c r="D60" s="868">
        <v>4.61401170698729E-2</v>
      </c>
      <c r="E60" s="868">
        <v>3.1637625280270303E-2</v>
      </c>
      <c r="F60" s="868">
        <v>7.8832081190021094E-2</v>
      </c>
      <c r="G60" s="868">
        <v>4.0037507746613403E-2</v>
      </c>
    </row>
    <row r="61" spans="2:7" x14ac:dyDescent="0.2">
      <c r="B61" s="869">
        <v>42064</v>
      </c>
      <c r="C61" s="870">
        <v>6.8790809161893299E-2</v>
      </c>
      <c r="D61" s="870">
        <v>4.6451257943407702E-2</v>
      </c>
      <c r="E61" s="870">
        <v>3.32259530591556E-2</v>
      </c>
      <c r="F61" s="870">
        <v>7.9024409879726795E-2</v>
      </c>
      <c r="G61" s="870">
        <v>4.0087356965103703E-2</v>
      </c>
    </row>
    <row r="62" spans="2:7" x14ac:dyDescent="0.2">
      <c r="B62" s="867">
        <v>42095</v>
      </c>
      <c r="C62" s="868">
        <v>6.7457531020581399E-2</v>
      </c>
      <c r="D62" s="868">
        <v>4.54533690887488E-2</v>
      </c>
      <c r="E62" s="868">
        <v>3.2307649763780498E-2</v>
      </c>
      <c r="F62" s="868">
        <v>7.8248737543003197E-2</v>
      </c>
      <c r="G62" s="868">
        <v>3.9325674081030597E-2</v>
      </c>
    </row>
    <row r="63" spans="2:7" x14ac:dyDescent="0.2">
      <c r="B63" s="869">
        <v>42125</v>
      </c>
      <c r="C63" s="870">
        <v>6.7393885014664395E-2</v>
      </c>
      <c r="D63" s="870">
        <v>4.5109076792290301E-2</v>
      </c>
      <c r="E63" s="870">
        <v>3.2283189055009598E-2</v>
      </c>
      <c r="F63" s="870">
        <v>7.7824221518391606E-2</v>
      </c>
      <c r="G63" s="870">
        <v>3.8712086002452503E-2</v>
      </c>
    </row>
    <row r="64" spans="2:7" x14ac:dyDescent="0.2">
      <c r="B64" s="867">
        <v>42156</v>
      </c>
      <c r="C64" s="868">
        <v>6.6840928547943698E-2</v>
      </c>
      <c r="D64" s="868">
        <v>4.550365111824E-2</v>
      </c>
      <c r="E64" s="868">
        <v>3.2495489312418302E-2</v>
      </c>
      <c r="F64" s="868">
        <v>7.9022008724590906E-2</v>
      </c>
      <c r="G64" s="868">
        <v>3.9059078780686401E-2</v>
      </c>
    </row>
    <row r="65" spans="2:7" x14ac:dyDescent="0.2">
      <c r="B65" s="869">
        <v>42186</v>
      </c>
      <c r="C65" s="870">
        <v>6.6762023541302395E-2</v>
      </c>
      <c r="D65" s="870">
        <v>4.3473104360481303E-2</v>
      </c>
      <c r="E65" s="870">
        <v>2.8301009978430599E-2</v>
      </c>
      <c r="F65" s="870">
        <v>7.9458705221200798E-2</v>
      </c>
      <c r="G65" s="870">
        <v>3.8066597512299502E-2</v>
      </c>
    </row>
    <row r="66" spans="2:7" x14ac:dyDescent="0.2">
      <c r="B66" s="867">
        <v>42217</v>
      </c>
      <c r="C66" s="868">
        <v>6.7174177049832001E-2</v>
      </c>
      <c r="D66" s="868">
        <v>4.3416835051660198E-2</v>
      </c>
      <c r="E66" s="868">
        <v>2.7880797394922E-2</v>
      </c>
      <c r="F66" s="868">
        <v>7.8416639338198202E-2</v>
      </c>
      <c r="G66" s="868">
        <v>3.7718336752436299E-2</v>
      </c>
    </row>
    <row r="67" spans="2:7" x14ac:dyDescent="0.2">
      <c r="B67" s="869">
        <v>42248</v>
      </c>
      <c r="C67" s="870">
        <v>6.6051574171508504E-2</v>
      </c>
      <c r="D67" s="870">
        <v>4.32881566467965E-2</v>
      </c>
      <c r="E67" s="870">
        <v>2.7702478889356199E-2</v>
      </c>
      <c r="F67" s="870">
        <v>7.9058692419710794E-2</v>
      </c>
      <c r="G67" s="870">
        <v>3.7916358819690403E-2</v>
      </c>
    </row>
    <row r="68" spans="2:7" x14ac:dyDescent="0.2">
      <c r="B68" s="867">
        <v>42278</v>
      </c>
      <c r="C68" s="868">
        <v>6.5967192737403396E-2</v>
      </c>
      <c r="D68" s="868">
        <v>4.4023881736325501E-2</v>
      </c>
      <c r="E68" s="868">
        <v>2.7799958475999802E-2</v>
      </c>
      <c r="F68" s="868">
        <v>7.8199821989016802E-2</v>
      </c>
      <c r="G68" s="868">
        <v>3.9205903347775101E-2</v>
      </c>
    </row>
    <row r="69" spans="2:7" x14ac:dyDescent="0.2">
      <c r="B69" s="869">
        <v>42309</v>
      </c>
      <c r="C69" s="870">
        <v>6.5460753801349497E-2</v>
      </c>
      <c r="D69" s="870">
        <v>4.38803852511125E-2</v>
      </c>
      <c r="E69" s="870">
        <v>2.78523236063348E-2</v>
      </c>
      <c r="F69" s="870">
        <v>7.8139425737965895E-2</v>
      </c>
      <c r="G69" s="870">
        <v>3.8931617057355497E-2</v>
      </c>
    </row>
    <row r="70" spans="2:7" x14ac:dyDescent="0.2">
      <c r="B70" s="867">
        <v>42339</v>
      </c>
      <c r="C70" s="868">
        <v>6.3539820208727907E-2</v>
      </c>
      <c r="D70" s="868">
        <v>4.4213332054328702E-2</v>
      </c>
      <c r="E70" s="868">
        <v>2.7420927249112902E-2</v>
      </c>
      <c r="F70" s="868">
        <v>8.0876566088300406E-2</v>
      </c>
      <c r="G70" s="868">
        <v>3.8427392388649097E-2</v>
      </c>
    </row>
    <row r="71" spans="2:7" x14ac:dyDescent="0.2">
      <c r="B71" s="869">
        <v>42370</v>
      </c>
      <c r="C71" s="870">
        <v>6.3747285183409302E-2</v>
      </c>
      <c r="D71" s="870">
        <v>4.4046690368853003E-2</v>
      </c>
      <c r="E71" s="870">
        <v>2.7431868268397702E-2</v>
      </c>
      <c r="F71" s="870">
        <v>8.0958433785186495E-2</v>
      </c>
      <c r="G71" s="870">
        <v>3.7998618024659599E-2</v>
      </c>
    </row>
    <row r="72" spans="2:7" x14ac:dyDescent="0.2">
      <c r="B72" s="867">
        <v>42401</v>
      </c>
      <c r="C72" s="868">
        <v>6.3998679501847497E-2</v>
      </c>
      <c r="D72" s="868">
        <v>4.3711377710433798E-2</v>
      </c>
      <c r="E72" s="868">
        <v>2.70036857180273E-2</v>
      </c>
      <c r="F72" s="868">
        <v>7.8994889708632304E-2</v>
      </c>
      <c r="G72" s="868">
        <v>3.7557581627045901E-2</v>
      </c>
    </row>
    <row r="73" spans="2:7" x14ac:dyDescent="0.2">
      <c r="B73" s="869">
        <v>42430</v>
      </c>
      <c r="C73" s="870">
        <v>6.4100056959764506E-2</v>
      </c>
      <c r="D73" s="870">
        <v>4.3964925504941202E-2</v>
      </c>
      <c r="E73" s="870">
        <v>2.71902803451981E-2</v>
      </c>
      <c r="F73" s="870">
        <v>7.8649763790886701E-2</v>
      </c>
      <c r="G73" s="870">
        <v>3.8237314203505998E-2</v>
      </c>
    </row>
    <row r="74" spans="2:7" x14ac:dyDescent="0.2">
      <c r="B74" s="867">
        <v>42461</v>
      </c>
      <c r="C74" s="868">
        <v>6.3182943603060704E-2</v>
      </c>
      <c r="D74" s="868">
        <v>4.3695180960737399E-2</v>
      </c>
      <c r="E74" s="868">
        <v>2.7053632606006201E-2</v>
      </c>
      <c r="F74" s="868">
        <v>7.8580061150363395E-2</v>
      </c>
      <c r="G74" s="868">
        <v>3.7174930067865201E-2</v>
      </c>
    </row>
    <row r="75" spans="2:7" x14ac:dyDescent="0.2">
      <c r="B75" s="869">
        <v>42491</v>
      </c>
      <c r="C75" s="870">
        <v>6.3669532263709902E-2</v>
      </c>
      <c r="D75" s="870">
        <v>4.3616401100132297E-2</v>
      </c>
      <c r="E75" s="870">
        <v>2.69232360364699E-2</v>
      </c>
      <c r="F75" s="870">
        <v>7.9019531850657604E-2</v>
      </c>
      <c r="G75" s="870">
        <v>3.6755981225678303E-2</v>
      </c>
    </row>
    <row r="76" spans="2:7" x14ac:dyDescent="0.2">
      <c r="B76" s="867">
        <v>42522</v>
      </c>
      <c r="C76" s="868">
        <v>6.3195602647658694E-2</v>
      </c>
      <c r="D76" s="868">
        <v>4.4282084314698399E-2</v>
      </c>
      <c r="E76" s="868">
        <v>2.7312852744819701E-2</v>
      </c>
      <c r="F76" s="868">
        <v>7.9462005002491107E-2</v>
      </c>
      <c r="G76" s="868">
        <v>3.7347180355298902E-2</v>
      </c>
    </row>
    <row r="77" spans="2:7" x14ac:dyDescent="0.2">
      <c r="B77" s="869">
        <v>42552</v>
      </c>
      <c r="C77" s="870">
        <v>6.2612298176338593E-2</v>
      </c>
      <c r="D77" s="870">
        <v>4.4250190764846799E-2</v>
      </c>
      <c r="E77" s="870">
        <v>2.6848363197719299E-2</v>
      </c>
      <c r="F77" s="870">
        <v>7.9719606564207096E-2</v>
      </c>
      <c r="G77" s="870">
        <v>3.6740961432647101E-2</v>
      </c>
    </row>
    <row r="78" spans="2:7" x14ac:dyDescent="0.2">
      <c r="B78" s="867">
        <v>42583</v>
      </c>
      <c r="C78" s="868">
        <v>6.2955083960759606E-2</v>
      </c>
      <c r="D78" s="868">
        <v>4.42342017286705E-2</v>
      </c>
      <c r="E78" s="868">
        <v>2.6516308252842902E-2</v>
      </c>
      <c r="F78" s="868">
        <v>8.0049819034706204E-2</v>
      </c>
      <c r="G78" s="868">
        <v>3.6729339384560897E-2</v>
      </c>
    </row>
    <row r="79" spans="2:7" x14ac:dyDescent="0.2">
      <c r="B79" s="869">
        <v>42614</v>
      </c>
      <c r="C79" s="870">
        <v>6.3630963244121E-2</v>
      </c>
      <c r="D79" s="870">
        <v>4.4822701136291603E-2</v>
      </c>
      <c r="E79" s="870">
        <v>2.69535803879896E-2</v>
      </c>
      <c r="F79" s="870">
        <v>8.0767579711637102E-2</v>
      </c>
      <c r="G79" s="870">
        <v>3.7414211823269101E-2</v>
      </c>
    </row>
    <row r="80" spans="2:7" x14ac:dyDescent="0.2">
      <c r="B80" s="867">
        <v>42644</v>
      </c>
      <c r="C80" s="868">
        <v>6.37576663013142E-2</v>
      </c>
      <c r="D80" s="868">
        <v>4.5433191996303197E-2</v>
      </c>
      <c r="E80" s="868">
        <v>2.9125594885328499E-2</v>
      </c>
      <c r="F80" s="868">
        <v>8.1008031978500206E-2</v>
      </c>
      <c r="G80" s="868">
        <v>3.5808379549992102E-2</v>
      </c>
    </row>
    <row r="81" spans="2:7" x14ac:dyDescent="0.2">
      <c r="B81" s="869">
        <v>42675</v>
      </c>
      <c r="C81" s="870">
        <v>6.3147480593086905E-2</v>
      </c>
      <c r="D81" s="870">
        <v>4.5592972360576502E-2</v>
      </c>
      <c r="E81" s="870">
        <v>2.98456236316871E-2</v>
      </c>
      <c r="F81" s="870">
        <v>7.8756670164550097E-2</v>
      </c>
      <c r="G81" s="870">
        <v>3.5450483537989901E-2</v>
      </c>
    </row>
    <row r="82" spans="2:7" x14ac:dyDescent="0.2">
      <c r="B82" s="867">
        <v>42705</v>
      </c>
      <c r="C82" s="868">
        <v>6.1507682537501801E-2</v>
      </c>
      <c r="D82" s="868">
        <v>4.6433380298975598E-2</v>
      </c>
      <c r="E82" s="868">
        <v>2.9135774458698901E-2</v>
      </c>
      <c r="F82" s="868">
        <v>8.2607621079156895E-2</v>
      </c>
      <c r="G82" s="868">
        <v>3.6277671335332003E-2</v>
      </c>
    </row>
    <row r="83" spans="2:7" x14ac:dyDescent="0.2">
      <c r="B83" s="869">
        <v>42736</v>
      </c>
      <c r="C83" s="870">
        <v>6.2166613854972297E-2</v>
      </c>
      <c r="D83" s="870">
        <v>4.6424213970003597E-2</v>
      </c>
      <c r="E83" s="870">
        <v>2.8801586474295E-2</v>
      </c>
      <c r="F83" s="870">
        <v>8.3960389075983105E-2</v>
      </c>
      <c r="G83" s="870">
        <v>3.65929300134758E-2</v>
      </c>
    </row>
    <row r="84" spans="2:7" x14ac:dyDescent="0.2">
      <c r="B84" s="867">
        <v>42767</v>
      </c>
      <c r="C84" s="868">
        <v>6.2422963791720097E-2</v>
      </c>
      <c r="D84" s="868">
        <v>4.6948734576346497E-2</v>
      </c>
      <c r="E84" s="868">
        <v>2.8984739012064799E-2</v>
      </c>
      <c r="F84" s="868">
        <v>8.3612784049070493E-2</v>
      </c>
      <c r="G84" s="868">
        <v>3.66616975420678E-2</v>
      </c>
    </row>
    <row r="85" spans="2:7" x14ac:dyDescent="0.2">
      <c r="B85" s="869">
        <v>42795</v>
      </c>
      <c r="C85" s="870">
        <v>6.2012092559966599E-2</v>
      </c>
      <c r="D85" s="870">
        <v>4.6770359588533698E-2</v>
      </c>
      <c r="E85" s="870">
        <v>2.9683594801263001E-2</v>
      </c>
      <c r="F85" s="870">
        <v>8.3757819258540395E-2</v>
      </c>
      <c r="G85" s="870">
        <v>3.5013565590609801E-2</v>
      </c>
    </row>
    <row r="86" spans="2:7" x14ac:dyDescent="0.2">
      <c r="B86" s="867">
        <v>42826</v>
      </c>
      <c r="C86" s="868">
        <v>6.2558589334287304E-2</v>
      </c>
      <c r="D86" s="868">
        <v>4.6382098089002503E-2</v>
      </c>
      <c r="E86" s="868">
        <v>2.9061391855633299E-2</v>
      </c>
      <c r="F86" s="868">
        <v>8.1988305365812503E-2</v>
      </c>
      <c r="G86" s="868">
        <v>3.57708985542377E-2</v>
      </c>
    </row>
    <row r="87" spans="2:7" x14ac:dyDescent="0.2">
      <c r="B87" s="869">
        <v>42856</v>
      </c>
      <c r="C87" s="870">
        <v>6.3126305868356505E-2</v>
      </c>
      <c r="D87" s="870">
        <v>4.54815189998512E-2</v>
      </c>
      <c r="E87" s="870">
        <v>2.8498064677142301E-2</v>
      </c>
      <c r="F87" s="870">
        <v>7.9233335600885302E-2</v>
      </c>
      <c r="G87" s="870">
        <v>3.5599452736493897E-2</v>
      </c>
    </row>
    <row r="88" spans="2:7" x14ac:dyDescent="0.2">
      <c r="B88" s="867">
        <v>42887</v>
      </c>
      <c r="C88" s="868">
        <v>6.2931996584611904E-2</v>
      </c>
      <c r="D88" s="868">
        <v>4.5540238283184598E-2</v>
      </c>
      <c r="E88" s="868">
        <v>2.9685802429065902E-2</v>
      </c>
      <c r="F88" s="868">
        <v>7.9914233519860198E-2</v>
      </c>
      <c r="G88" s="868">
        <v>3.4790773611341301E-2</v>
      </c>
    </row>
    <row r="89" spans="2:7" x14ac:dyDescent="0.2">
      <c r="B89" s="869">
        <v>42917</v>
      </c>
      <c r="C89" s="870">
        <v>6.2793121698387799E-2</v>
      </c>
      <c r="D89" s="870">
        <v>4.5342958827607797E-2</v>
      </c>
      <c r="E89" s="870">
        <v>2.9283180135698899E-2</v>
      </c>
      <c r="F89" s="870">
        <v>7.9678409182959098E-2</v>
      </c>
      <c r="G89" s="870">
        <v>3.4823079942971603E-2</v>
      </c>
    </row>
    <row r="90" spans="2:7" x14ac:dyDescent="0.2">
      <c r="B90" s="867">
        <v>42948</v>
      </c>
      <c r="C90" s="868">
        <v>6.2862107525493996E-2</v>
      </c>
      <c r="D90" s="868">
        <v>4.56349229257966E-2</v>
      </c>
      <c r="E90" s="868">
        <v>3.1035023302121802E-2</v>
      </c>
      <c r="F90" s="868">
        <v>7.9220229534039302E-2</v>
      </c>
      <c r="G90" s="868">
        <v>3.4159180577079097E-2</v>
      </c>
    </row>
    <row r="91" spans="2:7" x14ac:dyDescent="0.2">
      <c r="B91" s="869">
        <v>42979</v>
      </c>
      <c r="C91" s="870">
        <v>6.2713035433053302E-2</v>
      </c>
      <c r="D91" s="870">
        <v>4.6506765580321303E-2</v>
      </c>
      <c r="E91" s="870">
        <v>3.1889480922836701E-2</v>
      </c>
      <c r="F91" s="870">
        <v>7.9660594397356399E-2</v>
      </c>
      <c r="G91" s="870">
        <v>3.5385793593624697E-2</v>
      </c>
    </row>
    <row r="92" spans="2:7" x14ac:dyDescent="0.2">
      <c r="B92" s="867">
        <v>43009</v>
      </c>
      <c r="C92" s="868">
        <v>6.2840156751090601E-2</v>
      </c>
      <c r="D92" s="868">
        <v>4.6635780430975597E-2</v>
      </c>
      <c r="E92" s="868">
        <v>3.2168982427427897E-2</v>
      </c>
      <c r="F92" s="868">
        <v>8.0297262669943997E-2</v>
      </c>
      <c r="G92" s="868">
        <v>3.4931190231467499E-2</v>
      </c>
    </row>
    <row r="93" spans="2:7" x14ac:dyDescent="0.2">
      <c r="B93" s="869">
        <v>43040</v>
      </c>
      <c r="C93" s="870">
        <v>6.2483742402373102E-2</v>
      </c>
      <c r="D93" s="870">
        <v>4.6781920835761298E-2</v>
      </c>
      <c r="E93" s="870">
        <v>3.2277810468176897E-2</v>
      </c>
      <c r="F93" s="870">
        <v>7.9066044575540895E-2</v>
      </c>
      <c r="G93" s="870">
        <v>3.5372047932246797E-2</v>
      </c>
    </row>
    <row r="94" spans="2:7" x14ac:dyDescent="0.2">
      <c r="B94" s="867">
        <v>43070</v>
      </c>
      <c r="C94" s="868">
        <v>6.1891723034471303E-2</v>
      </c>
      <c r="D94" s="868">
        <v>4.8971490677085297E-2</v>
      </c>
      <c r="E94" s="868">
        <v>3.3865575580387199E-2</v>
      </c>
      <c r="F94" s="868">
        <v>8.25913409694881E-2</v>
      </c>
      <c r="G94" s="868">
        <v>3.67885296268134E-2</v>
      </c>
    </row>
    <row r="95" spans="2:7" x14ac:dyDescent="0.2">
      <c r="B95" s="869">
        <v>43101</v>
      </c>
      <c r="C95" s="870">
        <v>6.8001682076018102E-2</v>
      </c>
      <c r="D95" s="870">
        <v>4.87446126261257E-2</v>
      </c>
      <c r="E95" s="870">
        <v>3.1243869391411699E-2</v>
      </c>
      <c r="F95" s="870">
        <v>8.5357903141085295E-2</v>
      </c>
      <c r="G95" s="870">
        <v>3.6781273081220499E-2</v>
      </c>
    </row>
    <row r="96" spans="2:7" x14ac:dyDescent="0.2">
      <c r="B96" s="867">
        <v>43132</v>
      </c>
      <c r="C96" s="868">
        <v>6.8092000340032099E-2</v>
      </c>
      <c r="D96" s="868">
        <v>4.8688191135091999E-2</v>
      </c>
      <c r="E96" s="868">
        <v>3.0889345040776499E-2</v>
      </c>
      <c r="F96" s="868">
        <v>8.4919283946893395E-2</v>
      </c>
      <c r="G96" s="868">
        <v>3.6663603438869402E-2</v>
      </c>
    </row>
    <row r="97" spans="2:7" x14ac:dyDescent="0.2">
      <c r="B97" s="869">
        <v>43160</v>
      </c>
      <c r="C97" s="870">
        <v>6.70099353853119E-2</v>
      </c>
      <c r="D97" s="870">
        <v>4.9778955502387798E-2</v>
      </c>
      <c r="E97" s="870">
        <v>3.241347513133E-2</v>
      </c>
      <c r="F97" s="870">
        <v>8.5791124542074396E-2</v>
      </c>
      <c r="G97" s="870">
        <v>3.7440297994856098E-2</v>
      </c>
    </row>
    <row r="98" spans="2:7" x14ac:dyDescent="0.2">
      <c r="B98" s="867">
        <v>43191</v>
      </c>
      <c r="C98" s="868">
        <v>6.6308170683533299E-2</v>
      </c>
      <c r="D98" s="868">
        <v>4.9782553040603299E-2</v>
      </c>
      <c r="E98" s="868">
        <v>3.2436954705431897E-2</v>
      </c>
      <c r="F98" s="868">
        <v>8.5105325318720906E-2</v>
      </c>
      <c r="G98" s="868">
        <v>3.7834784676491602E-2</v>
      </c>
    </row>
    <row r="99" spans="2:7" x14ac:dyDescent="0.2">
      <c r="B99" s="869">
        <v>43221</v>
      </c>
      <c r="C99" s="870">
        <v>6.6503751954363699E-2</v>
      </c>
      <c r="D99" s="870">
        <v>4.9790035909853501E-2</v>
      </c>
      <c r="E99" s="870">
        <v>3.3116358254670603E-2</v>
      </c>
      <c r="F99" s="870">
        <v>8.4580289062599998E-2</v>
      </c>
      <c r="G99" s="870">
        <v>3.7814939900457499E-2</v>
      </c>
    </row>
    <row r="100" spans="2:7" x14ac:dyDescent="0.2">
      <c r="B100" s="867">
        <v>43252</v>
      </c>
      <c r="C100" s="868">
        <v>6.1585102642613902E-2</v>
      </c>
      <c r="D100" s="868">
        <v>5.0922626336621903E-2</v>
      </c>
      <c r="E100" s="868">
        <v>3.3584267441433301E-2</v>
      </c>
      <c r="F100" s="868">
        <v>8.4805514664057696E-2</v>
      </c>
      <c r="G100" s="868">
        <v>3.9723682773222399E-2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7FE44-3568-4CED-923F-3DFC6ED2572A}">
  <sheetPr codeName="Arkusz25"/>
  <dimension ref="B2:K75"/>
  <sheetViews>
    <sheetView workbookViewId="0">
      <selection sqref="A1:XFD1"/>
    </sheetView>
  </sheetViews>
  <sheetFormatPr defaultRowHeight="14.25" x14ac:dyDescent="0.2"/>
  <cols>
    <col min="1" max="2" width="9.140625" style="94"/>
    <col min="3" max="6" width="22" style="94" customWidth="1"/>
    <col min="7" max="8" width="9.140625" style="94"/>
    <col min="9" max="13" width="21.7109375" style="94" customWidth="1"/>
    <col min="14" max="16384" width="9.140625" style="94"/>
  </cols>
  <sheetData>
    <row r="2" spans="2:11" s="101" customFormat="1" ht="42" customHeight="1" x14ac:dyDescent="0.2">
      <c r="B2" s="108"/>
      <c r="C2" s="93" t="s">
        <v>381</v>
      </c>
      <c r="D2" s="93" t="s">
        <v>382</v>
      </c>
      <c r="E2" s="93" t="s">
        <v>383</v>
      </c>
      <c r="F2" s="93" t="s">
        <v>384</v>
      </c>
    </row>
    <row r="3" spans="2:11" s="101" customFormat="1" ht="42" customHeight="1" x14ac:dyDescent="0.2">
      <c r="B3" s="108"/>
      <c r="C3" s="93" t="s">
        <v>385</v>
      </c>
      <c r="D3" s="93" t="s">
        <v>386</v>
      </c>
      <c r="E3" s="93" t="s">
        <v>387</v>
      </c>
      <c r="F3" s="93" t="s">
        <v>388</v>
      </c>
    </row>
    <row r="4" spans="2:11" x14ac:dyDescent="0.2">
      <c r="B4" s="95">
        <v>38353</v>
      </c>
      <c r="C4" s="97">
        <v>-4.0127593850983745E-2</v>
      </c>
      <c r="D4" s="97">
        <v>0.26814356273044782</v>
      </c>
      <c r="E4" s="97">
        <v>1.0324391399309967</v>
      </c>
      <c r="F4" s="109">
        <v>0.38402945532615612</v>
      </c>
      <c r="I4" s="110"/>
      <c r="J4" s="110"/>
      <c r="K4" s="106"/>
    </row>
    <row r="5" spans="2:11" x14ac:dyDescent="0.2">
      <c r="B5" s="98">
        <v>38384</v>
      </c>
      <c r="C5" s="100">
        <v>-1.5259755398213559E-2</v>
      </c>
      <c r="D5" s="100">
        <v>0.29969439678045995</v>
      </c>
      <c r="E5" s="100">
        <v>1.0104416771373712</v>
      </c>
      <c r="F5" s="111">
        <v>0.34876426462449717</v>
      </c>
      <c r="I5" s="110"/>
      <c r="J5" s="110"/>
      <c r="K5" s="106"/>
    </row>
    <row r="6" spans="2:11" x14ac:dyDescent="0.2">
      <c r="B6" s="95">
        <v>38412</v>
      </c>
      <c r="C6" s="97">
        <v>-2.3938672477374467E-2</v>
      </c>
      <c r="D6" s="97">
        <v>0.2863973334746468</v>
      </c>
      <c r="E6" s="97">
        <v>0.9545091715379963</v>
      </c>
      <c r="F6" s="109">
        <v>0.48314762945943845</v>
      </c>
      <c r="I6" s="110"/>
      <c r="J6" s="110"/>
    </row>
    <row r="7" spans="2:11" x14ac:dyDescent="0.2">
      <c r="B7" s="98">
        <v>38443</v>
      </c>
      <c r="C7" s="100">
        <v>-5.6452469089691926E-2</v>
      </c>
      <c r="D7" s="100">
        <v>0.24219498416627139</v>
      </c>
      <c r="E7" s="100">
        <v>0.96184880342502876</v>
      </c>
      <c r="F7" s="111">
        <v>0.54795831291053887</v>
      </c>
      <c r="I7" s="110"/>
      <c r="J7" s="110"/>
    </row>
    <row r="8" spans="2:11" x14ac:dyDescent="0.2">
      <c r="B8" s="95">
        <v>38473</v>
      </c>
      <c r="C8" s="97">
        <v>-6.3173404042105252E-2</v>
      </c>
      <c r="D8" s="97">
        <v>0.23110280528773353</v>
      </c>
      <c r="E8" s="97">
        <v>1.000132017558335</v>
      </c>
      <c r="F8" s="109">
        <v>0.63090333052258718</v>
      </c>
      <c r="I8" s="110"/>
      <c r="J8" s="110"/>
    </row>
    <row r="9" spans="2:11" x14ac:dyDescent="0.2">
      <c r="B9" s="98">
        <v>38504</v>
      </c>
      <c r="C9" s="100">
        <v>-3.7340979650342998E-2</v>
      </c>
      <c r="D9" s="100">
        <v>0.26290097473378538</v>
      </c>
      <c r="E9" s="100">
        <v>0.92940090258598018</v>
      </c>
      <c r="F9" s="111">
        <v>0.81938428347004433</v>
      </c>
      <c r="I9" s="110"/>
      <c r="J9" s="110"/>
    </row>
    <row r="10" spans="2:11" x14ac:dyDescent="0.2">
      <c r="B10" s="95">
        <v>38534</v>
      </c>
      <c r="C10" s="97">
        <v>-3.2783974317960318E-2</v>
      </c>
      <c r="D10" s="97">
        <v>0.26699154107460399</v>
      </c>
      <c r="E10" s="97">
        <v>0.93419640541780513</v>
      </c>
      <c r="F10" s="109">
        <v>0.84391859637215882</v>
      </c>
      <c r="I10" s="110"/>
      <c r="J10" s="110"/>
    </row>
    <row r="11" spans="2:11" x14ac:dyDescent="0.2">
      <c r="B11" s="98">
        <v>38565</v>
      </c>
      <c r="C11" s="100">
        <v>-2.4148595598193934E-2</v>
      </c>
      <c r="D11" s="100">
        <v>0.27690750980216672</v>
      </c>
      <c r="E11" s="100">
        <v>0.95446189570097073</v>
      </c>
      <c r="F11" s="111">
        <v>0.81104869890434472</v>
      </c>
      <c r="I11" s="110"/>
      <c r="J11" s="110"/>
    </row>
    <row r="12" spans="2:11" x14ac:dyDescent="0.2">
      <c r="B12" s="95">
        <v>38596</v>
      </c>
      <c r="C12" s="97">
        <v>3.6974242157659098E-3</v>
      </c>
      <c r="D12" s="97">
        <v>0.31153997951360313</v>
      </c>
      <c r="E12" s="97">
        <v>0.9517630908336987</v>
      </c>
      <c r="F12" s="109">
        <v>0.84275903516969231</v>
      </c>
      <c r="I12" s="110"/>
      <c r="J12" s="110"/>
    </row>
    <row r="13" spans="2:11" x14ac:dyDescent="0.2">
      <c r="B13" s="98">
        <v>38626</v>
      </c>
      <c r="C13" s="100">
        <v>-2.8696428309534783E-3</v>
      </c>
      <c r="D13" s="100">
        <v>0.30336757983079465</v>
      </c>
      <c r="E13" s="100">
        <v>0.9095664229896645</v>
      </c>
      <c r="F13" s="111">
        <v>0.91706670002701984</v>
      </c>
      <c r="I13" s="110"/>
      <c r="J13" s="110"/>
    </row>
    <row r="14" spans="2:11" x14ac:dyDescent="0.2">
      <c r="B14" s="95">
        <v>38657</v>
      </c>
      <c r="C14" s="97">
        <v>-3.5905559226861006E-2</v>
      </c>
      <c r="D14" s="97">
        <v>0.26448274873945699</v>
      </c>
      <c r="E14" s="97">
        <v>0.81053496405564363</v>
      </c>
      <c r="F14" s="109">
        <v>0.94114503960006402</v>
      </c>
      <c r="I14" s="110"/>
      <c r="J14" s="110"/>
    </row>
    <row r="15" spans="2:11" x14ac:dyDescent="0.2">
      <c r="B15" s="98">
        <v>38687</v>
      </c>
      <c r="C15" s="100">
        <v>-1.4206800240394224E-2</v>
      </c>
      <c r="D15" s="100">
        <v>0.2939533523615161</v>
      </c>
      <c r="E15" s="100">
        <v>0.73826494758128125</v>
      </c>
      <c r="F15" s="111">
        <v>1.084913716465125</v>
      </c>
      <c r="I15" s="110"/>
      <c r="J15" s="110"/>
    </row>
    <row r="16" spans="2:11" x14ac:dyDescent="0.2">
      <c r="B16" s="95">
        <v>38718</v>
      </c>
      <c r="C16" s="97">
        <v>-1.8984266490550405E-3</v>
      </c>
      <c r="D16" s="97">
        <v>0.30741946982199364</v>
      </c>
      <c r="E16" s="97">
        <v>0.96195201307924827</v>
      </c>
      <c r="F16" s="109">
        <v>1.006896294626429</v>
      </c>
      <c r="I16" s="110"/>
      <c r="J16" s="110"/>
    </row>
    <row r="17" spans="2:10" x14ac:dyDescent="0.2">
      <c r="B17" s="98">
        <v>38749</v>
      </c>
      <c r="C17" s="100">
        <v>7.44710427359907E-4</v>
      </c>
      <c r="D17" s="100">
        <v>0.31228372272016358</v>
      </c>
      <c r="E17" s="100">
        <v>0.91913610057714656</v>
      </c>
      <c r="F17" s="111">
        <v>0.93940634803909406</v>
      </c>
      <c r="I17" s="110"/>
      <c r="J17" s="110"/>
    </row>
    <row r="18" spans="2:10" x14ac:dyDescent="0.2">
      <c r="B18" s="95">
        <v>38777</v>
      </c>
      <c r="C18" s="97">
        <v>-2.9056823895550199E-2</v>
      </c>
      <c r="D18" s="97">
        <v>0.27597676615025168</v>
      </c>
      <c r="E18" s="97">
        <v>0.85492430184376755</v>
      </c>
      <c r="F18" s="109">
        <v>1.5025636300050043</v>
      </c>
      <c r="I18" s="110"/>
      <c r="J18" s="110"/>
    </row>
    <row r="19" spans="2:10" x14ac:dyDescent="0.2">
      <c r="B19" s="98">
        <v>38808</v>
      </c>
      <c r="C19" s="100">
        <v>-4.4760037016940202E-2</v>
      </c>
      <c r="D19" s="100">
        <v>0.25586178846281737</v>
      </c>
      <c r="E19" s="100">
        <v>0.8864068792435944</v>
      </c>
      <c r="F19" s="111">
        <v>1.4038195618826783</v>
      </c>
      <c r="I19" s="110"/>
      <c r="J19" s="110"/>
    </row>
    <row r="20" spans="2:10" x14ac:dyDescent="0.2">
      <c r="B20" s="95">
        <v>38838</v>
      </c>
      <c r="C20" s="97">
        <v>-6.4724421885831163E-2</v>
      </c>
      <c r="D20" s="97">
        <v>0.23191734315514512</v>
      </c>
      <c r="E20" s="97">
        <v>0.90146291720594562</v>
      </c>
      <c r="F20" s="109">
        <v>1.5941329606403005</v>
      </c>
      <c r="I20" s="110"/>
      <c r="J20" s="110"/>
    </row>
    <row r="21" spans="2:10" x14ac:dyDescent="0.2">
      <c r="B21" s="98">
        <v>38869</v>
      </c>
      <c r="C21" s="100">
        <v>-9.9645164078460802E-2</v>
      </c>
      <c r="D21" s="100">
        <v>0.18632083351993112</v>
      </c>
      <c r="E21" s="100">
        <v>0.8469673477007007</v>
      </c>
      <c r="F21" s="111">
        <v>1.7794731637262675</v>
      </c>
      <c r="I21" s="110"/>
      <c r="J21" s="110"/>
    </row>
    <row r="22" spans="2:10" x14ac:dyDescent="0.2">
      <c r="B22" s="95">
        <v>38899</v>
      </c>
      <c r="C22" s="97">
        <v>-9.5546516927559333E-2</v>
      </c>
      <c r="D22" s="97">
        <v>0.19121541296009137</v>
      </c>
      <c r="E22" s="97">
        <v>0.83101442707153095</v>
      </c>
      <c r="F22" s="109">
        <v>1.7636824901753358</v>
      </c>
      <c r="I22" s="110"/>
      <c r="J22" s="110"/>
    </row>
    <row r="23" spans="2:10" x14ac:dyDescent="0.2">
      <c r="B23" s="98">
        <v>38930</v>
      </c>
      <c r="C23" s="100">
        <v>-7.6882619707294264E-2</v>
      </c>
      <c r="D23" s="100">
        <v>0.21617893528541599</v>
      </c>
      <c r="E23" s="100">
        <v>0.85616000428801686</v>
      </c>
      <c r="F23" s="111">
        <v>1.6475999565637311</v>
      </c>
      <c r="I23" s="110"/>
      <c r="J23" s="110"/>
    </row>
    <row r="24" spans="2:10" x14ac:dyDescent="0.2">
      <c r="B24" s="95">
        <v>38961</v>
      </c>
      <c r="C24" s="97">
        <v>-0.10333748024558509</v>
      </c>
      <c r="D24" s="97">
        <v>0.18283461892115738</v>
      </c>
      <c r="E24" s="97">
        <v>0.85670736377701862</v>
      </c>
      <c r="F24" s="109">
        <v>1.5670014650579669</v>
      </c>
      <c r="I24" s="110"/>
      <c r="J24" s="110"/>
    </row>
    <row r="25" spans="2:10" x14ac:dyDescent="0.2">
      <c r="B25" s="98">
        <v>38991</v>
      </c>
      <c r="C25" s="100">
        <v>-9.6433261339743281E-2</v>
      </c>
      <c r="D25" s="100">
        <v>0.19275863022982986</v>
      </c>
      <c r="E25" s="100">
        <v>0.82399482315584316</v>
      </c>
      <c r="F25" s="111">
        <v>1.7312751287262806</v>
      </c>
      <c r="I25" s="110"/>
      <c r="J25" s="110"/>
    </row>
    <row r="26" spans="2:10" x14ac:dyDescent="0.2">
      <c r="B26" s="95">
        <v>39022</v>
      </c>
      <c r="C26" s="97">
        <v>-8.3526295483055901E-2</v>
      </c>
      <c r="D26" s="97">
        <v>0.20905846059203737</v>
      </c>
      <c r="E26" s="97">
        <v>0.75680249306977321</v>
      </c>
      <c r="F26" s="109">
        <v>1.7372836686524169</v>
      </c>
      <c r="I26" s="110"/>
      <c r="J26" s="110"/>
    </row>
    <row r="27" spans="2:10" x14ac:dyDescent="0.2">
      <c r="B27" s="98">
        <v>39052</v>
      </c>
      <c r="C27" s="100">
        <v>-8.9101986931445776E-2</v>
      </c>
      <c r="D27" s="100">
        <v>0.20239835913803317</v>
      </c>
      <c r="E27" s="100">
        <v>0.60136878160600604</v>
      </c>
      <c r="F27" s="111">
        <v>2.1352003659565981</v>
      </c>
      <c r="I27" s="110"/>
      <c r="J27" s="110"/>
    </row>
    <row r="28" spans="2:10" x14ac:dyDescent="0.2">
      <c r="B28" s="95">
        <v>39083</v>
      </c>
      <c r="C28" s="97">
        <v>-0.10615339736727825</v>
      </c>
      <c r="D28" s="97">
        <v>0.17303981760547305</v>
      </c>
      <c r="E28" s="97">
        <v>0.82018734395825099</v>
      </c>
      <c r="F28" s="109">
        <v>1.4409455470917087</v>
      </c>
      <c r="I28" s="110"/>
      <c r="J28" s="110"/>
    </row>
    <row r="29" spans="2:10" x14ac:dyDescent="0.2">
      <c r="B29" s="98">
        <v>39114</v>
      </c>
      <c r="C29" s="100">
        <v>-0.11285210585058669</v>
      </c>
      <c r="D29" s="100">
        <v>0.16408059330009128</v>
      </c>
      <c r="E29" s="100">
        <v>0.80397993659487699</v>
      </c>
      <c r="F29" s="111">
        <v>1.4337663799241547</v>
      </c>
      <c r="I29" s="110"/>
      <c r="J29" s="110"/>
    </row>
    <row r="30" spans="2:10" x14ac:dyDescent="0.2">
      <c r="B30" s="95">
        <v>39142</v>
      </c>
      <c r="C30" s="97">
        <v>-0.1206029495468387</v>
      </c>
      <c r="D30" s="97">
        <v>0.15284793044185885</v>
      </c>
      <c r="E30" s="97">
        <v>0.69949276302182839</v>
      </c>
      <c r="F30" s="109">
        <v>1.8042411337508182</v>
      </c>
      <c r="I30" s="110"/>
      <c r="J30" s="110"/>
    </row>
    <row r="31" spans="2:10" x14ac:dyDescent="0.2">
      <c r="B31" s="98">
        <v>39173</v>
      </c>
      <c r="C31" s="100">
        <v>-9.7719747810930735E-2</v>
      </c>
      <c r="D31" s="100">
        <v>0.18136455327956735</v>
      </c>
      <c r="E31" s="100">
        <v>0.74000552706286848</v>
      </c>
      <c r="F31" s="111">
        <v>1.8737001269201561</v>
      </c>
      <c r="I31" s="110"/>
      <c r="J31" s="110"/>
    </row>
    <row r="32" spans="2:10" x14ac:dyDescent="0.2">
      <c r="B32" s="95">
        <v>39203</v>
      </c>
      <c r="C32" s="97">
        <v>-9.1900321904206494E-2</v>
      </c>
      <c r="D32" s="97">
        <v>0.18853325916925834</v>
      </c>
      <c r="E32" s="97">
        <v>0.74587672673321515</v>
      </c>
      <c r="F32" s="109">
        <v>2.0621452667033151</v>
      </c>
      <c r="I32" s="110"/>
      <c r="J32" s="110"/>
    </row>
    <row r="33" spans="2:10" x14ac:dyDescent="0.2">
      <c r="B33" s="98">
        <v>39234</v>
      </c>
      <c r="C33" s="100">
        <v>-0.11036649209440785</v>
      </c>
      <c r="D33" s="100">
        <v>0.16545583350570681</v>
      </c>
      <c r="E33" s="100">
        <v>0.68943683812537238</v>
      </c>
      <c r="F33" s="111">
        <v>2.3763113737842403</v>
      </c>
      <c r="I33" s="110"/>
      <c r="J33" s="110"/>
    </row>
    <row r="34" spans="2:10" x14ac:dyDescent="0.2">
      <c r="B34" s="95">
        <v>39264</v>
      </c>
      <c r="C34" s="97">
        <v>-0.11696952270803573</v>
      </c>
      <c r="D34" s="97">
        <v>0.15922810005415178</v>
      </c>
      <c r="E34" s="97">
        <v>0.67541322385449809</v>
      </c>
      <c r="F34" s="109">
        <v>2.3770661883437705</v>
      </c>
      <c r="I34" s="110"/>
      <c r="J34" s="110"/>
    </row>
    <row r="35" spans="2:10" x14ac:dyDescent="0.2">
      <c r="B35" s="98">
        <v>39295</v>
      </c>
      <c r="C35" s="100">
        <v>-0.14544408756046745</v>
      </c>
      <c r="D35" s="100">
        <v>0.1207001866712627</v>
      </c>
      <c r="E35" s="100">
        <v>0.67990658253550773</v>
      </c>
      <c r="F35" s="111">
        <v>2.2115251063200394</v>
      </c>
      <c r="I35" s="110"/>
      <c r="J35" s="110"/>
    </row>
    <row r="36" spans="2:10" x14ac:dyDescent="0.2">
      <c r="B36" s="95">
        <v>39326</v>
      </c>
      <c r="C36" s="97">
        <v>-0.13569800289978906</v>
      </c>
      <c r="D36" s="97">
        <v>0.13402566261689475</v>
      </c>
      <c r="E36" s="97">
        <v>0.69585459785996373</v>
      </c>
      <c r="F36" s="109">
        <v>1.9490442945385864</v>
      </c>
      <c r="I36" s="110"/>
      <c r="J36" s="110"/>
    </row>
    <row r="37" spans="2:10" x14ac:dyDescent="0.2">
      <c r="B37" s="98">
        <v>39356</v>
      </c>
      <c r="C37" s="100">
        <v>-9.919071667433621E-2</v>
      </c>
      <c r="D37" s="100">
        <v>0.17907962885723938</v>
      </c>
      <c r="E37" s="100">
        <v>0.6425142377027242</v>
      </c>
      <c r="F37" s="111">
        <v>2.3065466313671057</v>
      </c>
      <c r="I37" s="110"/>
      <c r="J37" s="110"/>
    </row>
    <row r="38" spans="2:10" x14ac:dyDescent="0.2">
      <c r="B38" s="95">
        <v>39387</v>
      </c>
      <c r="C38" s="97">
        <v>-9.4440847468459488E-2</v>
      </c>
      <c r="D38" s="97">
        <v>0.1826592682631516</v>
      </c>
      <c r="E38" s="97">
        <v>0.56796388109999629</v>
      </c>
      <c r="F38" s="109">
        <v>2.1375444168116626</v>
      </c>
      <c r="I38" s="110"/>
      <c r="J38" s="110"/>
    </row>
    <row r="39" spans="2:10" x14ac:dyDescent="0.2">
      <c r="B39" s="98">
        <v>39417</v>
      </c>
      <c r="C39" s="100">
        <v>-7.6629779423906697E-2</v>
      </c>
      <c r="D39" s="100">
        <v>0.20448009909630249</v>
      </c>
      <c r="E39" s="100">
        <v>0.49357979051139855</v>
      </c>
      <c r="F39" s="111">
        <v>2.2052360151442105</v>
      </c>
      <c r="I39" s="110"/>
      <c r="J39" s="110"/>
    </row>
    <row r="40" spans="2:10" x14ac:dyDescent="0.2">
      <c r="B40" s="95">
        <v>39448</v>
      </c>
      <c r="C40" s="97">
        <v>-8.9229552027199843E-2</v>
      </c>
      <c r="D40" s="97">
        <v>0.18451973318379777</v>
      </c>
      <c r="E40" s="97">
        <v>0.63256949472160007</v>
      </c>
      <c r="F40" s="109">
        <v>2.444983015146784</v>
      </c>
      <c r="I40" s="110"/>
      <c r="J40" s="110"/>
    </row>
    <row r="41" spans="2:10" x14ac:dyDescent="0.2">
      <c r="B41" s="98">
        <v>39479</v>
      </c>
      <c r="C41" s="100">
        <v>-9.5132341187542546E-2</v>
      </c>
      <c r="D41" s="100">
        <v>0.17528969025581986</v>
      </c>
      <c r="E41" s="100">
        <v>0.59862828502654386</v>
      </c>
      <c r="F41" s="111">
        <v>2.7819972396027075</v>
      </c>
      <c r="I41" s="110"/>
      <c r="J41" s="110"/>
    </row>
    <row r="42" spans="2:10" x14ac:dyDescent="0.2">
      <c r="B42" s="95">
        <v>39508</v>
      </c>
      <c r="C42" s="97">
        <v>-0.11304443258811669</v>
      </c>
      <c r="D42" s="97">
        <v>0.15095159037062511</v>
      </c>
      <c r="E42" s="97">
        <v>0.54183455719832985</v>
      </c>
      <c r="F42" s="109">
        <v>3.4043957275407308</v>
      </c>
      <c r="I42" s="110"/>
      <c r="J42" s="110"/>
    </row>
    <row r="43" spans="2:10" x14ac:dyDescent="0.2">
      <c r="B43" s="98">
        <v>39539</v>
      </c>
      <c r="C43" s="100">
        <v>-7.4570700889371677E-2</v>
      </c>
      <c r="D43" s="100">
        <v>0.19926308607806753</v>
      </c>
      <c r="E43" s="100">
        <v>0.54511208704354064</v>
      </c>
      <c r="F43" s="111">
        <v>4.3368861140400776</v>
      </c>
      <c r="I43" s="110"/>
      <c r="J43" s="110"/>
    </row>
    <row r="44" spans="2:10" x14ac:dyDescent="0.2">
      <c r="B44" s="95">
        <v>39569</v>
      </c>
      <c r="C44" s="97">
        <v>-4.0385317317931269E-2</v>
      </c>
      <c r="D44" s="97">
        <v>0.24002309338270833</v>
      </c>
      <c r="E44" s="97">
        <v>0.57949847365797535</v>
      </c>
      <c r="F44" s="109">
        <v>4.1759700042410683</v>
      </c>
      <c r="I44" s="110"/>
      <c r="J44" s="110"/>
    </row>
    <row r="45" spans="2:10" x14ac:dyDescent="0.2">
      <c r="B45" s="98">
        <v>39600</v>
      </c>
      <c r="C45" s="100">
        <v>-4.3880681311210479E-2</v>
      </c>
      <c r="D45" s="100">
        <v>0.2336904103051114</v>
      </c>
      <c r="E45" s="100">
        <v>0.50783125785302841</v>
      </c>
      <c r="F45" s="111">
        <v>4.9387340217086502</v>
      </c>
      <c r="I45" s="110"/>
      <c r="J45" s="110"/>
    </row>
    <row r="46" spans="2:10" x14ac:dyDescent="0.2">
      <c r="B46" s="95">
        <v>39630</v>
      </c>
      <c r="C46" s="97">
        <v>6.836302248205417E-4</v>
      </c>
      <c r="D46" s="97">
        <v>0.28801533205851571</v>
      </c>
      <c r="E46" s="97">
        <v>0.50145247105897206</v>
      </c>
      <c r="F46" s="109">
        <v>5.3780093858212501</v>
      </c>
      <c r="I46" s="110"/>
      <c r="J46" s="110"/>
    </row>
    <row r="47" spans="2:10" x14ac:dyDescent="0.2">
      <c r="B47" s="98">
        <v>39661</v>
      </c>
      <c r="C47" s="100">
        <v>-8.8750341027843405E-5</v>
      </c>
      <c r="D47" s="100">
        <v>0.28399444927065587</v>
      </c>
      <c r="E47" s="100">
        <v>0.53173635289434285</v>
      </c>
      <c r="F47" s="111">
        <v>4.4324383607921698</v>
      </c>
      <c r="I47" s="110"/>
      <c r="J47" s="110"/>
    </row>
    <row r="48" spans="2:10" x14ac:dyDescent="0.2">
      <c r="B48" s="95">
        <v>39692</v>
      </c>
      <c r="C48" s="97">
        <v>-4.3104857201710978E-2</v>
      </c>
      <c r="D48" s="97">
        <v>0.22693529958038616</v>
      </c>
      <c r="E48" s="97">
        <v>0.52859237305503437</v>
      </c>
      <c r="F48" s="109">
        <v>4.6142665778740799</v>
      </c>
      <c r="I48" s="110"/>
      <c r="J48" s="110"/>
    </row>
    <row r="49" spans="2:10" x14ac:dyDescent="0.2">
      <c r="B49" s="98">
        <v>39722</v>
      </c>
      <c r="C49" s="100">
        <v>-0.16148559795069306</v>
      </c>
      <c r="D49" s="100">
        <v>7.5718568882943149E-2</v>
      </c>
      <c r="E49" s="100">
        <v>0.49551022422658941</v>
      </c>
      <c r="F49" s="111">
        <v>3.7677794364918973</v>
      </c>
      <c r="I49" s="110"/>
      <c r="J49" s="110"/>
    </row>
    <row r="50" spans="2:10" x14ac:dyDescent="0.2">
      <c r="B50" s="95">
        <v>39753</v>
      </c>
      <c r="C50" s="97">
        <v>-8.6389529611120564E-2</v>
      </c>
      <c r="D50" s="97">
        <v>0.16480092175176608</v>
      </c>
      <c r="E50" s="97">
        <v>0.4598758182924112</v>
      </c>
      <c r="F50" s="109">
        <v>1.426518688097318</v>
      </c>
      <c r="I50" s="110"/>
      <c r="J50" s="110"/>
    </row>
    <row r="51" spans="2:10" x14ac:dyDescent="0.2">
      <c r="B51" s="98">
        <v>39783</v>
      </c>
      <c r="C51" s="100">
        <v>-3.2567463022701415E-2</v>
      </c>
      <c r="D51" s="100">
        <v>0.21708452267835643</v>
      </c>
      <c r="E51" s="100">
        <v>0.41766525723576087</v>
      </c>
      <c r="F51" s="111">
        <v>1.0381073063687998</v>
      </c>
      <c r="I51" s="110"/>
      <c r="J51" s="110"/>
    </row>
    <row r="52" spans="2:10" x14ac:dyDescent="0.2">
      <c r="B52" s="95">
        <v>39814</v>
      </c>
      <c r="C52" s="97">
        <v>-6.7727869336771329E-2</v>
      </c>
      <c r="D52" s="97">
        <v>0.16460288957267766</v>
      </c>
      <c r="E52" s="97">
        <v>0.50762963538832295</v>
      </c>
      <c r="F52" s="109">
        <v>0.57125578363662577</v>
      </c>
      <c r="I52" s="110"/>
      <c r="J52" s="110"/>
    </row>
    <row r="53" spans="2:10" x14ac:dyDescent="0.2">
      <c r="B53" s="98">
        <v>39845</v>
      </c>
      <c r="C53" s="100">
        <v>-0.14612379992138436</v>
      </c>
      <c r="D53" s="100">
        <v>6.5540089170772475E-2</v>
      </c>
      <c r="E53" s="100">
        <v>0.51715505263553174</v>
      </c>
      <c r="F53" s="111">
        <v>0.4952452745976807</v>
      </c>
      <c r="I53" s="110"/>
      <c r="J53" s="110"/>
    </row>
    <row r="54" spans="2:10" x14ac:dyDescent="0.2">
      <c r="B54" s="95">
        <v>39873</v>
      </c>
      <c r="C54" s="97">
        <v>-0.11059693517284785</v>
      </c>
      <c r="D54" s="97">
        <v>8.4024964793720125E-2</v>
      </c>
      <c r="E54" s="97">
        <v>0.45474622297570999</v>
      </c>
      <c r="F54" s="109">
        <v>0.55963197895695482</v>
      </c>
      <c r="I54" s="110"/>
      <c r="J54" s="110"/>
    </row>
    <row r="55" spans="2:10" x14ac:dyDescent="0.2">
      <c r="B55" s="98">
        <v>39904</v>
      </c>
      <c r="C55" s="100">
        <v>-5.8565510809310717E-2</v>
      </c>
      <c r="D55" s="100">
        <v>0.14706438604862559</v>
      </c>
      <c r="E55" s="100">
        <v>0.47147591933858601</v>
      </c>
      <c r="F55" s="111">
        <v>0.39902050003914813</v>
      </c>
      <c r="I55" s="110"/>
      <c r="J55" s="110"/>
    </row>
    <row r="56" spans="2:10" x14ac:dyDescent="0.2">
      <c r="B56" s="95">
        <v>39934</v>
      </c>
      <c r="C56" s="97">
        <v>-5.5565532085247837E-2</v>
      </c>
      <c r="D56" s="97">
        <v>0.14428241155921828</v>
      </c>
      <c r="E56" s="97">
        <v>0.5179435799492782</v>
      </c>
      <c r="F56" s="109">
        <v>0.38829810925213976</v>
      </c>
      <c r="I56" s="110"/>
      <c r="J56" s="110"/>
    </row>
    <row r="57" spans="2:10" x14ac:dyDescent="0.2">
      <c r="B57" s="98">
        <v>39965</v>
      </c>
      <c r="C57" s="100">
        <v>-9.4188361152337197E-2</v>
      </c>
      <c r="D57" s="100">
        <v>0.12833223597629617</v>
      </c>
      <c r="E57" s="100">
        <v>0.47455503242210773</v>
      </c>
      <c r="F57" s="111">
        <v>0.34405142954295898</v>
      </c>
      <c r="I57" s="110"/>
      <c r="J57" s="110"/>
    </row>
    <row r="58" spans="2:10" x14ac:dyDescent="0.2">
      <c r="B58" s="95">
        <v>39995</v>
      </c>
      <c r="C58" s="97">
        <v>-3.4012572953602938E-2</v>
      </c>
      <c r="D58" s="97">
        <v>0.18509171621173248</v>
      </c>
      <c r="E58" s="97">
        <v>0.44208929474404357</v>
      </c>
      <c r="F58" s="109">
        <v>0.3217751701303132</v>
      </c>
      <c r="I58" s="110"/>
      <c r="J58" s="110"/>
    </row>
    <row r="59" spans="2:10" x14ac:dyDescent="0.2">
      <c r="B59" s="98">
        <v>40026</v>
      </c>
      <c r="C59" s="100">
        <v>8.8663429834727747E-3</v>
      </c>
      <c r="D59" s="100">
        <v>0.2390268645603888</v>
      </c>
      <c r="E59" s="100">
        <v>0.48321192893789244</v>
      </c>
      <c r="F59" s="111">
        <v>0.35769299935350729</v>
      </c>
      <c r="I59" s="110"/>
      <c r="J59" s="110"/>
    </row>
    <row r="60" spans="2:10" x14ac:dyDescent="0.2">
      <c r="B60" s="95">
        <v>40057</v>
      </c>
      <c r="C60" s="97">
        <v>-1.1907493994702811E-3</v>
      </c>
      <c r="D60" s="97">
        <v>0.23208549990732807</v>
      </c>
      <c r="E60" s="97">
        <v>0.47666591536254477</v>
      </c>
      <c r="F60" s="109">
        <v>0.784549969004676</v>
      </c>
      <c r="I60" s="110"/>
      <c r="J60" s="110"/>
    </row>
    <row r="61" spans="2:10" x14ac:dyDescent="0.2">
      <c r="B61" s="98">
        <v>40087</v>
      </c>
      <c r="C61" s="100">
        <v>-3.1114210815991195E-3</v>
      </c>
      <c r="D61" s="100">
        <v>0.21766170445532373</v>
      </c>
      <c r="E61" s="100">
        <v>0.46367500724567656</v>
      </c>
      <c r="F61" s="111">
        <v>0.50754161234343065</v>
      </c>
      <c r="I61" s="110"/>
      <c r="J61" s="110"/>
    </row>
    <row r="62" spans="2:10" x14ac:dyDescent="0.2">
      <c r="B62" s="95">
        <v>40118</v>
      </c>
      <c r="C62" s="97">
        <v>8.8321032440561442E-3</v>
      </c>
      <c r="D62" s="97">
        <v>0.22977192208404684</v>
      </c>
      <c r="E62" s="97">
        <v>0.42428729229829121</v>
      </c>
      <c r="F62" s="109">
        <v>0.29936261970653083</v>
      </c>
      <c r="I62" s="110"/>
      <c r="J62" s="110"/>
    </row>
    <row r="63" spans="2:10" x14ac:dyDescent="0.2">
      <c r="B63" s="98">
        <v>40148</v>
      </c>
      <c r="C63" s="100">
        <v>1.5166111043793284E-2</v>
      </c>
      <c r="D63" s="100">
        <v>0.2304743159484095</v>
      </c>
      <c r="E63" s="100">
        <v>0.32739020917752693</v>
      </c>
      <c r="F63" s="111">
        <v>0.42269051612394515</v>
      </c>
      <c r="I63" s="110"/>
      <c r="J63" s="110"/>
    </row>
    <row r="64" spans="2:10" x14ac:dyDescent="0.2">
      <c r="B64" s="95">
        <v>40179</v>
      </c>
      <c r="C64" s="97">
        <v>2.7823586184639204E-2</v>
      </c>
      <c r="D64" s="97">
        <v>0.22772526843882868</v>
      </c>
      <c r="E64" s="97">
        <v>0.50045340175108999</v>
      </c>
      <c r="F64" s="109">
        <v>0.36608588479506166</v>
      </c>
      <c r="I64" s="110"/>
      <c r="J64" s="110"/>
    </row>
    <row r="65" spans="2:10" x14ac:dyDescent="0.2">
      <c r="B65" s="98">
        <v>40210</v>
      </c>
      <c r="C65" s="100">
        <v>3.7585325897777855E-2</v>
      </c>
      <c r="D65" s="100">
        <v>0.23630920049177684</v>
      </c>
      <c r="E65" s="100">
        <v>0.47437117772459247</v>
      </c>
      <c r="F65" s="111">
        <v>0.13992057459232399</v>
      </c>
      <c r="I65" s="110"/>
      <c r="J65" s="110"/>
    </row>
    <row r="66" spans="2:10" x14ac:dyDescent="0.2">
      <c r="B66" s="95">
        <v>40238</v>
      </c>
      <c r="C66" s="97">
        <v>5.4642108915488707E-2</v>
      </c>
      <c r="D66" s="97">
        <v>0.25916849907759509</v>
      </c>
      <c r="E66" s="97">
        <v>0.38779763097480391</v>
      </c>
      <c r="F66" s="109">
        <v>0.19400222811420401</v>
      </c>
      <c r="I66" s="110"/>
      <c r="J66" s="110"/>
    </row>
    <row r="67" spans="2:10" x14ac:dyDescent="0.2">
      <c r="B67" s="98">
        <v>40269</v>
      </c>
      <c r="C67" s="100">
        <v>5.2565113746037007E-2</v>
      </c>
      <c r="D67" s="100">
        <v>0.25402285933998425</v>
      </c>
      <c r="E67" s="100">
        <v>0.42648742007903073</v>
      </c>
      <c r="F67" s="111">
        <v>0.1611738239433583</v>
      </c>
      <c r="I67" s="110"/>
      <c r="J67" s="110"/>
    </row>
    <row r="68" spans="2:10" x14ac:dyDescent="0.2">
      <c r="B68" s="95">
        <v>40299</v>
      </c>
      <c r="C68" s="97">
        <v>3.8732155190661643E-3</v>
      </c>
      <c r="D68" s="97">
        <v>0.19431304590051934</v>
      </c>
      <c r="E68" s="97">
        <v>0.44867791586112493</v>
      </c>
      <c r="F68" s="109">
        <v>0.16935159854144863</v>
      </c>
      <c r="I68" s="110"/>
      <c r="J68" s="110"/>
    </row>
    <row r="69" spans="2:10" x14ac:dyDescent="0.2">
      <c r="B69" s="98">
        <v>40330</v>
      </c>
      <c r="C69" s="100">
        <v>-2.3905703508709575E-2</v>
      </c>
      <c r="D69" s="100">
        <v>0.15469944325715512</v>
      </c>
      <c r="E69" s="100">
        <v>0.42440027617410703</v>
      </c>
      <c r="F69" s="111">
        <v>0.17945555823120787</v>
      </c>
      <c r="I69" s="110"/>
      <c r="J69" s="110"/>
    </row>
    <row r="70" spans="2:10" x14ac:dyDescent="0.2">
      <c r="B70" s="95">
        <v>40360</v>
      </c>
      <c r="C70" s="97">
        <v>-4.1254518196827017E-2</v>
      </c>
      <c r="D70" s="97">
        <v>0.12929864487837817</v>
      </c>
      <c r="E70" s="97">
        <v>0.4120909207414396</v>
      </c>
      <c r="F70" s="109">
        <v>0.18234566444608316</v>
      </c>
      <c r="I70" s="110"/>
      <c r="J70" s="110"/>
    </row>
    <row r="71" spans="2:10" x14ac:dyDescent="0.2">
      <c r="B71" s="98">
        <v>40391</v>
      </c>
      <c r="C71" s="100">
        <v>-1.9813952365747012E-2</v>
      </c>
      <c r="D71" s="100">
        <v>0.14565397067161379</v>
      </c>
      <c r="E71" s="100">
        <v>0.42289112072457025</v>
      </c>
      <c r="F71" s="111">
        <v>0.19415232573772562</v>
      </c>
      <c r="I71" s="110"/>
      <c r="J71" s="110"/>
    </row>
    <row r="72" spans="2:10" x14ac:dyDescent="0.2">
      <c r="B72" s="95">
        <v>40422</v>
      </c>
      <c r="C72" s="97">
        <v>-3.8674682644130542E-2</v>
      </c>
      <c r="D72" s="97">
        <v>0.12678775808439435</v>
      </c>
      <c r="E72" s="97">
        <v>0.42438772152493764</v>
      </c>
      <c r="F72" s="109">
        <v>2.447559855710878E-2</v>
      </c>
      <c r="I72" s="110"/>
      <c r="J72" s="110"/>
    </row>
    <row r="73" spans="2:10" x14ac:dyDescent="0.2">
      <c r="B73" s="98">
        <v>40452</v>
      </c>
      <c r="C73" s="100">
        <v>-1.3381047243123501E-2</v>
      </c>
      <c r="D73" s="100">
        <v>0.15968868495357835</v>
      </c>
      <c r="E73" s="100">
        <v>0.40925871019876614</v>
      </c>
      <c r="F73" s="111">
        <v>2.3773150317358722E-2</v>
      </c>
      <c r="I73" s="110"/>
      <c r="J73" s="110"/>
    </row>
    <row r="74" spans="2:10" x14ac:dyDescent="0.2">
      <c r="B74" s="95">
        <v>40483</v>
      </c>
      <c r="C74" s="97">
        <v>-1.1295683981672799E-2</v>
      </c>
      <c r="D74" s="97">
        <v>0.15634056657775974</v>
      </c>
      <c r="E74" s="97">
        <v>0.37510317187938735</v>
      </c>
      <c r="F74" s="109">
        <v>2.9209221587393752E-2</v>
      </c>
      <c r="I74" s="110"/>
      <c r="J74" s="110"/>
    </row>
    <row r="75" spans="2:10" x14ac:dyDescent="0.2">
      <c r="B75" s="98">
        <v>40513</v>
      </c>
      <c r="C75" s="100">
        <v>-6.1933604004804965E-2</v>
      </c>
      <c r="D75" s="100">
        <v>9.1126909035593506E-2</v>
      </c>
      <c r="E75" s="100">
        <v>0.2599463085155318</v>
      </c>
      <c r="F75" s="111">
        <v>2.4049366695228707E-2</v>
      </c>
      <c r="I75" s="110"/>
      <c r="J75" s="11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953AB-2D13-4EBF-8CDA-D3763A02AF69}">
  <sheetPr codeName="Arkusz26"/>
  <dimension ref="B2:F100"/>
  <sheetViews>
    <sheetView workbookViewId="0">
      <selection sqref="A1:XFD1"/>
    </sheetView>
  </sheetViews>
  <sheetFormatPr defaultRowHeight="14.25" x14ac:dyDescent="0.2"/>
  <cols>
    <col min="1" max="2" width="9.140625" style="94"/>
    <col min="3" max="6" width="22" style="94" customWidth="1"/>
    <col min="7" max="16384" width="9.140625" style="94"/>
  </cols>
  <sheetData>
    <row r="2" spans="2:6" s="101" customFormat="1" ht="39" customHeight="1" x14ac:dyDescent="0.2">
      <c r="B2" s="108"/>
      <c r="C2" s="93" t="s">
        <v>389</v>
      </c>
      <c r="D2" s="93" t="s">
        <v>390</v>
      </c>
      <c r="E2" s="93" t="s">
        <v>391</v>
      </c>
      <c r="F2" s="93" t="s">
        <v>392</v>
      </c>
    </row>
    <row r="3" spans="2:6" s="101" customFormat="1" ht="39" customHeight="1" x14ac:dyDescent="0.2">
      <c r="B3" s="108"/>
      <c r="C3" s="93" t="s">
        <v>393</v>
      </c>
      <c r="D3" s="93" t="s">
        <v>394</v>
      </c>
      <c r="E3" s="93" t="s">
        <v>395</v>
      </c>
      <c r="F3" s="93" t="s">
        <v>396</v>
      </c>
    </row>
    <row r="4" spans="2:6" x14ac:dyDescent="0.2">
      <c r="B4" s="95">
        <v>40330</v>
      </c>
      <c r="C4" s="96">
        <v>85190374903</v>
      </c>
      <c r="D4" s="96">
        <v>163058786574</v>
      </c>
      <c r="E4" s="97">
        <v>2.527539123347811E-2</v>
      </c>
      <c r="F4" s="97">
        <v>1.1042572061474588E-2</v>
      </c>
    </row>
    <row r="5" spans="2:6" x14ac:dyDescent="0.2">
      <c r="B5" s="98">
        <v>40360</v>
      </c>
      <c r="C5" s="99">
        <v>87313156090</v>
      </c>
      <c r="D5" s="99">
        <v>154995617604</v>
      </c>
      <c r="E5" s="100">
        <v>2.6098655014269799E-2</v>
      </c>
      <c r="F5" s="100">
        <v>1.1342027885533146E-2</v>
      </c>
    </row>
    <row r="6" spans="2:6" x14ac:dyDescent="0.2">
      <c r="B6" s="95">
        <v>40391</v>
      </c>
      <c r="C6" s="96">
        <v>89355552713</v>
      </c>
      <c r="D6" s="96">
        <v>162776362415.99997</v>
      </c>
      <c r="E6" s="97">
        <v>2.7236073194205998E-2</v>
      </c>
      <c r="F6" s="109">
        <v>1.173938621454395E-2</v>
      </c>
    </row>
    <row r="7" spans="2:6" x14ac:dyDescent="0.2">
      <c r="B7" s="98">
        <v>40422</v>
      </c>
      <c r="C7" s="99">
        <v>91405133565</v>
      </c>
      <c r="D7" s="99">
        <v>158565093371</v>
      </c>
      <c r="E7" s="100">
        <v>2.7753965352460126E-2</v>
      </c>
      <c r="F7" s="111">
        <v>1.2264029911362932E-2</v>
      </c>
    </row>
    <row r="8" spans="2:6" x14ac:dyDescent="0.2">
      <c r="B8" s="95">
        <v>40452</v>
      </c>
      <c r="C8" s="96">
        <v>93574189042</v>
      </c>
      <c r="D8" s="96">
        <v>155901212180</v>
      </c>
      <c r="E8" s="97">
        <v>2.7901903289037539E-2</v>
      </c>
      <c r="F8" s="109">
        <v>1.2281427804354357E-2</v>
      </c>
    </row>
    <row r="9" spans="2:6" x14ac:dyDescent="0.2">
      <c r="B9" s="98">
        <v>40483</v>
      </c>
      <c r="C9" s="99">
        <v>95694368810.999985</v>
      </c>
      <c r="D9" s="99">
        <v>166690875975</v>
      </c>
      <c r="E9" s="100">
        <v>2.8203880390606194E-2</v>
      </c>
      <c r="F9" s="111">
        <v>1.2495546428782272E-2</v>
      </c>
    </row>
    <row r="10" spans="2:6" x14ac:dyDescent="0.2">
      <c r="B10" s="95">
        <v>40513</v>
      </c>
      <c r="C10" s="96">
        <v>98224517529</v>
      </c>
      <c r="D10" s="96">
        <v>168150684014</v>
      </c>
      <c r="E10" s="97">
        <v>2.8471638449884189E-2</v>
      </c>
      <c r="F10" s="109">
        <v>1.2653904737151384E-2</v>
      </c>
    </row>
    <row r="11" spans="2:6" x14ac:dyDescent="0.2">
      <c r="B11" s="98">
        <v>40544</v>
      </c>
      <c r="C11" s="99">
        <v>99751836750</v>
      </c>
      <c r="D11" s="99">
        <v>163271971501</v>
      </c>
      <c r="E11" s="100">
        <v>2.9091146444478876E-2</v>
      </c>
      <c r="F11" s="111">
        <v>1.3133639223477291E-2</v>
      </c>
    </row>
    <row r="12" spans="2:6" x14ac:dyDescent="0.2">
      <c r="B12" s="95">
        <v>40575</v>
      </c>
      <c r="C12" s="96">
        <v>101040579287</v>
      </c>
      <c r="D12" s="96">
        <v>165776655703</v>
      </c>
      <c r="E12" s="97">
        <v>2.9801461910139888E-2</v>
      </c>
      <c r="F12" s="109">
        <v>1.3501221806584534E-2</v>
      </c>
    </row>
    <row r="13" spans="2:6" x14ac:dyDescent="0.2">
      <c r="B13" s="98">
        <v>40603</v>
      </c>
      <c r="C13" s="99">
        <v>103224542715.99998</v>
      </c>
      <c r="D13" s="99">
        <v>165414415005.99997</v>
      </c>
      <c r="E13" s="100">
        <v>3.0398971857238527E-2</v>
      </c>
      <c r="F13" s="111">
        <v>1.3568118715159082E-2</v>
      </c>
    </row>
    <row r="14" spans="2:6" x14ac:dyDescent="0.2">
      <c r="B14" s="95">
        <v>40634</v>
      </c>
      <c r="C14" s="96">
        <v>105396635214</v>
      </c>
      <c r="D14" s="96">
        <v>163937507782</v>
      </c>
      <c r="E14" s="97">
        <v>3.056034169838617E-2</v>
      </c>
      <c r="F14" s="109">
        <v>1.360397092266198E-2</v>
      </c>
    </row>
    <row r="15" spans="2:6" x14ac:dyDescent="0.2">
      <c r="B15" s="98">
        <v>40664</v>
      </c>
      <c r="C15" s="99">
        <v>107532550185.99998</v>
      </c>
      <c r="D15" s="99">
        <v>172427139291</v>
      </c>
      <c r="E15" s="100">
        <v>3.1286318562897888E-2</v>
      </c>
      <c r="F15" s="111">
        <v>1.3810539006746109E-2</v>
      </c>
    </row>
    <row r="16" spans="2:6" x14ac:dyDescent="0.2">
      <c r="B16" s="95">
        <v>40695</v>
      </c>
      <c r="C16" s="96">
        <v>109706793575</v>
      </c>
      <c r="D16" s="96">
        <v>176677027152</v>
      </c>
      <c r="E16" s="97">
        <v>3.1075136141586024E-2</v>
      </c>
      <c r="F16" s="109">
        <v>1.4230352273456507E-2</v>
      </c>
    </row>
    <row r="17" spans="2:6" x14ac:dyDescent="0.2">
      <c r="B17" s="98">
        <v>40725</v>
      </c>
      <c r="C17" s="99">
        <v>111804214206</v>
      </c>
      <c r="D17" s="99">
        <v>186906183174</v>
      </c>
      <c r="E17" s="100">
        <v>3.1494416851874207E-2</v>
      </c>
      <c r="F17" s="111">
        <v>1.4762163001484993E-2</v>
      </c>
    </row>
    <row r="18" spans="2:6" x14ac:dyDescent="0.2">
      <c r="B18" s="95">
        <v>40756</v>
      </c>
      <c r="C18" s="96">
        <v>113484803296</v>
      </c>
      <c r="D18" s="96">
        <v>188639169020</v>
      </c>
      <c r="E18" s="97">
        <v>3.1921951774909474E-2</v>
      </c>
      <c r="F18" s="109">
        <v>1.531021192472384E-2</v>
      </c>
    </row>
    <row r="19" spans="2:6" x14ac:dyDescent="0.2">
      <c r="B19" s="98">
        <v>40787</v>
      </c>
      <c r="C19" s="99">
        <v>115900848339</v>
      </c>
      <c r="D19" s="99">
        <v>194623883160</v>
      </c>
      <c r="E19" s="100">
        <v>3.2749865323658332E-2</v>
      </c>
      <c r="F19" s="111">
        <v>1.5994630810242643E-2</v>
      </c>
    </row>
    <row r="20" spans="2:6" x14ac:dyDescent="0.2">
      <c r="B20" s="95">
        <v>40817</v>
      </c>
      <c r="C20" s="96">
        <v>117745715912</v>
      </c>
      <c r="D20" s="96">
        <v>192013729036</v>
      </c>
      <c r="E20" s="97">
        <v>3.336915526452347E-2</v>
      </c>
      <c r="F20" s="109">
        <v>1.5922842748534807E-2</v>
      </c>
    </row>
    <row r="21" spans="2:6" x14ac:dyDescent="0.2">
      <c r="B21" s="98">
        <v>40848</v>
      </c>
      <c r="C21" s="99">
        <v>119198183848</v>
      </c>
      <c r="D21" s="99">
        <v>200751914177</v>
      </c>
      <c r="E21" s="100">
        <v>3.4301010980282667E-2</v>
      </c>
      <c r="F21" s="111">
        <v>1.6103870661724376E-2</v>
      </c>
    </row>
    <row r="22" spans="2:6" x14ac:dyDescent="0.2">
      <c r="B22" s="95">
        <v>40878</v>
      </c>
      <c r="C22" s="96">
        <v>121156510586.00002</v>
      </c>
      <c r="D22" s="96">
        <v>196488230111</v>
      </c>
      <c r="E22" s="97">
        <v>3.5310574580829403E-2</v>
      </c>
      <c r="F22" s="109">
        <v>1.6226177523197671E-2</v>
      </c>
    </row>
    <row r="23" spans="2:6" x14ac:dyDescent="0.2">
      <c r="B23" s="98">
        <v>40909</v>
      </c>
      <c r="C23" s="99">
        <v>122120452112</v>
      </c>
      <c r="D23" s="99">
        <v>189365521134</v>
      </c>
      <c r="E23" s="100">
        <v>3.586222672172415E-2</v>
      </c>
      <c r="F23" s="111">
        <v>1.6843487034490151E-2</v>
      </c>
    </row>
    <row r="24" spans="2:6" x14ac:dyDescent="0.2">
      <c r="B24" s="95">
        <v>40940</v>
      </c>
      <c r="C24" s="96">
        <v>123246245618</v>
      </c>
      <c r="D24" s="96">
        <v>185389798099</v>
      </c>
      <c r="E24" s="97">
        <v>3.639883305576995E-2</v>
      </c>
      <c r="F24" s="109">
        <v>1.6893191033778322E-2</v>
      </c>
    </row>
    <row r="25" spans="2:6" x14ac:dyDescent="0.2">
      <c r="B25" s="98">
        <v>40969</v>
      </c>
      <c r="C25" s="99">
        <v>125039767765</v>
      </c>
      <c r="D25" s="99">
        <v>186330374362</v>
      </c>
      <c r="E25" s="100">
        <v>3.7059820822036856E-2</v>
      </c>
      <c r="F25" s="111">
        <v>1.7145573709809129E-2</v>
      </c>
    </row>
    <row r="26" spans="2:6" x14ac:dyDescent="0.2">
      <c r="B26" s="95">
        <v>41000</v>
      </c>
      <c r="C26" s="96">
        <v>126781615939</v>
      </c>
      <c r="D26" s="96">
        <v>186766155325</v>
      </c>
      <c r="E26" s="97">
        <v>3.7680901734984472E-2</v>
      </c>
      <c r="F26" s="109">
        <v>1.7149377934275362E-2</v>
      </c>
    </row>
    <row r="27" spans="2:6" x14ac:dyDescent="0.2">
      <c r="B27" s="98">
        <v>41030</v>
      </c>
      <c r="C27" s="99">
        <v>128861210317</v>
      </c>
      <c r="D27" s="99">
        <v>196091360538.00003</v>
      </c>
      <c r="E27" s="100">
        <v>3.920744485925004E-2</v>
      </c>
      <c r="F27" s="111">
        <v>1.744042475210051E-2</v>
      </c>
    </row>
    <row r="28" spans="2:6" x14ac:dyDescent="0.2">
      <c r="B28" s="95">
        <v>41061</v>
      </c>
      <c r="C28" s="96">
        <v>131270541674.00002</v>
      </c>
      <c r="D28" s="96">
        <v>189819853967</v>
      </c>
      <c r="E28" s="97">
        <v>3.8854382833785582E-2</v>
      </c>
      <c r="F28" s="109">
        <v>1.6906351295359806E-2</v>
      </c>
    </row>
    <row r="29" spans="2:6" x14ac:dyDescent="0.2">
      <c r="B29" s="98">
        <v>41091</v>
      </c>
      <c r="C29" s="99">
        <v>133458523229.00002</v>
      </c>
      <c r="D29" s="99">
        <v>182416305366.99997</v>
      </c>
      <c r="E29" s="100">
        <v>3.9354973282505985E-2</v>
      </c>
      <c r="F29" s="111">
        <v>1.7147898674445366E-2</v>
      </c>
    </row>
    <row r="30" spans="2:6" x14ac:dyDescent="0.2">
      <c r="B30" s="95">
        <v>41122</v>
      </c>
      <c r="C30" s="96">
        <v>135561352891.99998</v>
      </c>
      <c r="D30" s="96">
        <v>185035839062</v>
      </c>
      <c r="E30" s="97">
        <v>3.946217944034474E-2</v>
      </c>
      <c r="F30" s="109">
        <v>1.7522704944276185E-2</v>
      </c>
    </row>
    <row r="31" spans="2:6" x14ac:dyDescent="0.2">
      <c r="B31" s="98">
        <v>41153</v>
      </c>
      <c r="C31" s="99">
        <v>137523346665</v>
      </c>
      <c r="D31" s="99">
        <v>180156761028.99997</v>
      </c>
      <c r="E31" s="100">
        <v>3.8811623665630346E-2</v>
      </c>
      <c r="F31" s="111">
        <v>1.7485828480746896E-2</v>
      </c>
    </row>
    <row r="32" spans="2:6" x14ac:dyDescent="0.2">
      <c r="B32" s="95">
        <v>41183</v>
      </c>
      <c r="C32" s="96">
        <v>139747136130</v>
      </c>
      <c r="D32" s="96">
        <v>180511273692</v>
      </c>
      <c r="E32" s="97">
        <v>3.9660317516948318E-2</v>
      </c>
      <c r="F32" s="109">
        <v>1.7515654980058595E-2</v>
      </c>
    </row>
    <row r="33" spans="2:6" x14ac:dyDescent="0.2">
      <c r="B33" s="98">
        <v>41214</v>
      </c>
      <c r="C33" s="99">
        <v>141644287061.00003</v>
      </c>
      <c r="D33" s="99">
        <v>178842129298</v>
      </c>
      <c r="E33" s="100">
        <v>3.9809096187350249E-2</v>
      </c>
      <c r="F33" s="111">
        <v>1.7672055412255392E-2</v>
      </c>
    </row>
    <row r="34" spans="2:6" x14ac:dyDescent="0.2">
      <c r="B34" s="95">
        <v>41244</v>
      </c>
      <c r="C34" s="96">
        <v>143462029446</v>
      </c>
      <c r="D34" s="96">
        <v>176852115434</v>
      </c>
      <c r="E34" s="97">
        <v>4.0666172718516948E-2</v>
      </c>
      <c r="F34" s="109">
        <v>1.8119931447446641E-2</v>
      </c>
    </row>
    <row r="35" spans="2:6" x14ac:dyDescent="0.2">
      <c r="B35" s="98">
        <v>41275</v>
      </c>
      <c r="C35" s="99">
        <v>145084354408.00003</v>
      </c>
      <c r="D35" s="99">
        <v>176830665994.99997</v>
      </c>
      <c r="E35" s="100">
        <v>4.097475133178248E-2</v>
      </c>
      <c r="F35" s="111">
        <v>1.8014708659696354E-2</v>
      </c>
    </row>
    <row r="36" spans="2:6" x14ac:dyDescent="0.2">
      <c r="B36" s="95">
        <v>41306</v>
      </c>
      <c r="C36" s="96">
        <v>146377029801</v>
      </c>
      <c r="D36" s="96">
        <v>176617793762.99997</v>
      </c>
      <c r="E36" s="97">
        <v>4.1285563077866981E-2</v>
      </c>
      <c r="F36" s="109">
        <v>1.8210609069864811E-2</v>
      </c>
    </row>
    <row r="37" spans="2:6" x14ac:dyDescent="0.2">
      <c r="B37" s="98">
        <v>41334</v>
      </c>
      <c r="C37" s="99">
        <v>147893010756</v>
      </c>
      <c r="D37" s="99">
        <v>176874135661</v>
      </c>
      <c r="E37" s="100">
        <v>4.1646605742321194E-2</v>
      </c>
      <c r="F37" s="111">
        <v>1.8334780203339004E-2</v>
      </c>
    </row>
    <row r="38" spans="2:6" x14ac:dyDescent="0.2">
      <c r="B38" s="95">
        <v>41365</v>
      </c>
      <c r="C38" s="96">
        <v>149748361204</v>
      </c>
      <c r="D38" s="96">
        <v>173636912889</v>
      </c>
      <c r="E38" s="97">
        <v>4.154615483587553E-2</v>
      </c>
      <c r="F38" s="109">
        <v>1.8669633121572077E-2</v>
      </c>
    </row>
    <row r="39" spans="2:6" x14ac:dyDescent="0.2">
      <c r="B39" s="98">
        <v>41395</v>
      </c>
      <c r="C39" s="99">
        <v>151658987048</v>
      </c>
      <c r="D39" s="99">
        <v>177064433202</v>
      </c>
      <c r="E39" s="100">
        <v>4.1732241789250855E-2</v>
      </c>
      <c r="F39" s="111">
        <v>1.8810805251895039E-2</v>
      </c>
    </row>
    <row r="40" spans="2:6" x14ac:dyDescent="0.2">
      <c r="B40" s="95">
        <v>41426</v>
      </c>
      <c r="C40" s="96">
        <v>153726668490</v>
      </c>
      <c r="D40" s="96">
        <v>178715208499</v>
      </c>
      <c r="E40" s="97">
        <v>4.1741808035197336E-2</v>
      </c>
      <c r="F40" s="109">
        <v>1.8947964627302256E-2</v>
      </c>
    </row>
    <row r="41" spans="2:6" x14ac:dyDescent="0.2">
      <c r="B41" s="98">
        <v>41456</v>
      </c>
      <c r="C41" s="99">
        <v>156084293543</v>
      </c>
      <c r="D41" s="99">
        <v>174614129586</v>
      </c>
      <c r="E41" s="100">
        <v>4.1460673038297674E-2</v>
      </c>
      <c r="F41" s="111">
        <v>1.9252243400751295E-2</v>
      </c>
    </row>
    <row r="42" spans="2:6" x14ac:dyDescent="0.2">
      <c r="B42" s="95">
        <v>41487</v>
      </c>
      <c r="C42" s="96">
        <v>158265558862.00003</v>
      </c>
      <c r="D42" s="96">
        <v>174693866435</v>
      </c>
      <c r="E42" s="97">
        <v>4.1103169702716158E-2</v>
      </c>
      <c r="F42" s="109">
        <v>1.9164698459780815E-2</v>
      </c>
    </row>
    <row r="43" spans="2:6" x14ac:dyDescent="0.2">
      <c r="B43" s="98">
        <v>41518</v>
      </c>
      <c r="C43" s="99">
        <v>160585039789</v>
      </c>
      <c r="D43" s="99">
        <v>172901327979</v>
      </c>
      <c r="E43" s="100">
        <v>4.035619824558475E-2</v>
      </c>
      <c r="F43" s="111">
        <v>1.9480711486548532E-2</v>
      </c>
    </row>
    <row r="44" spans="2:6" x14ac:dyDescent="0.2">
      <c r="B44" s="95">
        <v>41548</v>
      </c>
      <c r="C44" s="96">
        <v>163174395838</v>
      </c>
      <c r="D44" s="96">
        <v>169172669679.99997</v>
      </c>
      <c r="E44" s="97">
        <v>3.9846286291478586E-2</v>
      </c>
      <c r="F44" s="109">
        <v>1.9748766590487729E-2</v>
      </c>
    </row>
    <row r="45" spans="2:6" x14ac:dyDescent="0.2">
      <c r="B45" s="98">
        <v>41579</v>
      </c>
      <c r="C45" s="99">
        <v>165233839822.99997</v>
      </c>
      <c r="D45" s="99">
        <v>169407709619</v>
      </c>
      <c r="E45" s="100">
        <v>3.9893197422883206E-2</v>
      </c>
      <c r="F45" s="111">
        <v>2.2845777761261524E-2</v>
      </c>
    </row>
    <row r="46" spans="2:6" x14ac:dyDescent="0.2">
      <c r="B46" s="95">
        <v>41609</v>
      </c>
      <c r="C46" s="96">
        <v>166953000222</v>
      </c>
      <c r="D46" s="96">
        <v>166948578828</v>
      </c>
      <c r="E46" s="97">
        <v>3.9679951694135782E-2</v>
      </c>
      <c r="F46" s="109">
        <v>2.3198117080050595E-2</v>
      </c>
    </row>
    <row r="47" spans="2:6" x14ac:dyDescent="0.2">
      <c r="B47" s="98">
        <v>41640</v>
      </c>
      <c r="C47" s="99">
        <v>169116183822</v>
      </c>
      <c r="D47" s="99">
        <v>170134968425</v>
      </c>
      <c r="E47" s="100">
        <v>3.9586327226058787E-2</v>
      </c>
      <c r="F47" s="111">
        <v>2.3618248830318316E-2</v>
      </c>
    </row>
    <row r="48" spans="2:6" x14ac:dyDescent="0.2">
      <c r="B48" s="95">
        <v>41671</v>
      </c>
      <c r="C48" s="96">
        <v>170413647197.00003</v>
      </c>
      <c r="D48" s="96">
        <v>166939433366.99997</v>
      </c>
      <c r="E48" s="97">
        <v>3.9328188564923719E-2</v>
      </c>
      <c r="F48" s="109">
        <v>2.3627244249288915E-2</v>
      </c>
    </row>
    <row r="49" spans="2:6" x14ac:dyDescent="0.2">
      <c r="B49" s="98">
        <v>41699</v>
      </c>
      <c r="C49" s="99">
        <v>172163697642.00003</v>
      </c>
      <c r="D49" s="99">
        <v>166069241956</v>
      </c>
      <c r="E49" s="100">
        <v>3.7996352689884098E-2</v>
      </c>
      <c r="F49" s="111">
        <v>2.394490757086478E-2</v>
      </c>
    </row>
    <row r="50" spans="2:6" x14ac:dyDescent="0.2">
      <c r="B50" s="95">
        <v>41730</v>
      </c>
      <c r="C50" s="96">
        <v>174285453847</v>
      </c>
      <c r="D50" s="96">
        <v>166376308372</v>
      </c>
      <c r="E50" s="97">
        <v>3.8023976549515531E-2</v>
      </c>
      <c r="F50" s="109">
        <v>2.5498779174222653E-2</v>
      </c>
    </row>
    <row r="51" spans="2:6" x14ac:dyDescent="0.2">
      <c r="B51" s="98">
        <v>41760</v>
      </c>
      <c r="C51" s="99">
        <v>176302098796</v>
      </c>
      <c r="D51" s="99">
        <v>163169485295</v>
      </c>
      <c r="E51" s="100">
        <v>3.7340777891802172E-2</v>
      </c>
      <c r="F51" s="111">
        <v>2.5914135883650859E-2</v>
      </c>
    </row>
    <row r="52" spans="2:6" x14ac:dyDescent="0.2">
      <c r="B52" s="95">
        <v>41791</v>
      </c>
      <c r="C52" s="96">
        <v>178556701181.99997</v>
      </c>
      <c r="D52" s="96">
        <v>163619157264</v>
      </c>
      <c r="E52" s="97">
        <v>3.6965126759775577E-2</v>
      </c>
      <c r="F52" s="109">
        <v>2.5703206515202578E-2</v>
      </c>
    </row>
    <row r="53" spans="2:6" x14ac:dyDescent="0.2">
      <c r="B53" s="98">
        <v>41821</v>
      </c>
      <c r="C53" s="99">
        <v>180848783207</v>
      </c>
      <c r="D53" s="99">
        <v>162653215509</v>
      </c>
      <c r="E53" s="100">
        <v>3.692094852171255E-2</v>
      </c>
      <c r="F53" s="111">
        <v>2.5813407320974108E-2</v>
      </c>
    </row>
    <row r="54" spans="2:6" x14ac:dyDescent="0.2">
      <c r="B54" s="95">
        <v>41852</v>
      </c>
      <c r="C54" s="96">
        <v>182700431736</v>
      </c>
      <c r="D54" s="96">
        <v>164990361951</v>
      </c>
      <c r="E54" s="97">
        <v>3.6784960911921814E-2</v>
      </c>
      <c r="F54" s="109">
        <v>2.6184367189175776E-2</v>
      </c>
    </row>
    <row r="55" spans="2:6" x14ac:dyDescent="0.2">
      <c r="B55" s="98">
        <v>41883</v>
      </c>
      <c r="C55" s="99">
        <v>184995133101</v>
      </c>
      <c r="D55" s="99">
        <v>162570795158</v>
      </c>
      <c r="E55" s="100">
        <v>3.6682667507231391E-2</v>
      </c>
      <c r="F55" s="111">
        <v>2.6393721823343437E-2</v>
      </c>
    </row>
    <row r="56" spans="2:6" x14ac:dyDescent="0.2">
      <c r="B56" s="95">
        <v>41913</v>
      </c>
      <c r="C56" s="96">
        <v>187053744493</v>
      </c>
      <c r="D56" s="96">
        <v>162305619439</v>
      </c>
      <c r="E56" s="97">
        <v>3.6808463710052378E-2</v>
      </c>
      <c r="F56" s="109">
        <v>2.7728054755931673E-2</v>
      </c>
    </row>
    <row r="57" spans="2:6" x14ac:dyDescent="0.2">
      <c r="B57" s="98">
        <v>41944</v>
      </c>
      <c r="C57" s="99">
        <v>188645579648</v>
      </c>
      <c r="D57" s="99">
        <v>160879737855.00003</v>
      </c>
      <c r="E57" s="100">
        <v>3.6404433132302169E-2</v>
      </c>
      <c r="F57" s="111">
        <v>2.7562541349965202E-2</v>
      </c>
    </row>
    <row r="58" spans="2:6" x14ac:dyDescent="0.2">
      <c r="B58" s="95">
        <v>41974</v>
      </c>
      <c r="C58" s="96">
        <v>190399426319</v>
      </c>
      <c r="D58" s="96">
        <v>163073576864</v>
      </c>
      <c r="E58" s="97">
        <v>3.4092180977082331E-2</v>
      </c>
      <c r="F58" s="109">
        <v>2.741217164647131E-2</v>
      </c>
    </row>
    <row r="59" spans="2:6" x14ac:dyDescent="0.2">
      <c r="B59" s="98">
        <v>42005</v>
      </c>
      <c r="C59" s="99">
        <v>191638714207.00003</v>
      </c>
      <c r="D59" s="99">
        <v>179517220292.00003</v>
      </c>
      <c r="E59" s="100">
        <v>3.3648740290725968E-2</v>
      </c>
      <c r="F59" s="111">
        <v>2.8150688367277518E-2</v>
      </c>
    </row>
    <row r="60" spans="2:6" x14ac:dyDescent="0.2">
      <c r="B60" s="95">
        <v>42036</v>
      </c>
      <c r="C60" s="96">
        <v>192992703462</v>
      </c>
      <c r="D60" s="96">
        <v>173514333539</v>
      </c>
      <c r="E60" s="97">
        <v>3.3612932984677796E-2</v>
      </c>
      <c r="F60" s="109">
        <v>2.8560844807014898E-2</v>
      </c>
    </row>
    <row r="61" spans="2:6" x14ac:dyDescent="0.2">
      <c r="B61" s="98">
        <v>42064</v>
      </c>
      <c r="C61" s="99">
        <v>195103866339</v>
      </c>
      <c r="D61" s="99">
        <v>172790596968</v>
      </c>
      <c r="E61" s="100">
        <v>3.5084784066279129E-2</v>
      </c>
      <c r="F61" s="111">
        <v>3.1939807957385984E-2</v>
      </c>
    </row>
    <row r="62" spans="2:6" x14ac:dyDescent="0.2">
      <c r="B62" s="95">
        <v>42095</v>
      </c>
      <c r="C62" s="96">
        <v>196684246202.99997</v>
      </c>
      <c r="D62" s="96">
        <v>168814826416</v>
      </c>
      <c r="E62" s="97">
        <v>3.3985151983657168E-2</v>
      </c>
      <c r="F62" s="109">
        <v>3.1064980323925864E-2</v>
      </c>
    </row>
    <row r="63" spans="2:6" x14ac:dyDescent="0.2">
      <c r="B63" s="98">
        <v>42125</v>
      </c>
      <c r="C63" s="99">
        <v>198681282532</v>
      </c>
      <c r="D63" s="99">
        <v>173892431860</v>
      </c>
      <c r="E63" s="100">
        <v>3.3909679216585942E-2</v>
      </c>
      <c r="F63" s="111">
        <v>3.1468817604469602E-2</v>
      </c>
    </row>
    <row r="64" spans="2:6" x14ac:dyDescent="0.2">
      <c r="B64" s="95">
        <v>42156</v>
      </c>
      <c r="C64" s="96">
        <v>201011648410</v>
      </c>
      <c r="D64" s="96">
        <v>175139204373.99997</v>
      </c>
      <c r="E64" s="97">
        <v>3.4724712663232668E-2</v>
      </c>
      <c r="F64" s="109">
        <v>3.2710477676752954E-2</v>
      </c>
    </row>
    <row r="65" spans="2:6" x14ac:dyDescent="0.2">
      <c r="B65" s="98">
        <v>42186</v>
      </c>
      <c r="C65" s="99">
        <v>203355863409</v>
      </c>
      <c r="D65" s="99">
        <v>169989641346</v>
      </c>
      <c r="E65" s="100">
        <v>3.457554720641913E-2</v>
      </c>
      <c r="F65" s="111">
        <v>3.2562333217313125E-2</v>
      </c>
    </row>
    <row r="66" spans="2:6" x14ac:dyDescent="0.2">
      <c r="B66" s="95">
        <v>42217</v>
      </c>
      <c r="C66" s="96">
        <v>205233240169</v>
      </c>
      <c r="D66" s="96">
        <v>169207817487</v>
      </c>
      <c r="E66" s="97">
        <v>3.4745950510394585E-2</v>
      </c>
      <c r="F66" s="109">
        <v>3.2733807381124927E-2</v>
      </c>
    </row>
    <row r="67" spans="2:6" x14ac:dyDescent="0.2">
      <c r="B67" s="98">
        <v>42248</v>
      </c>
      <c r="C67" s="99">
        <v>206810557020</v>
      </c>
      <c r="D67" s="99">
        <v>166463827645</v>
      </c>
      <c r="E67" s="100">
        <v>3.2711816995617704E-2</v>
      </c>
      <c r="F67" s="111">
        <v>3.0963779091948682E-2</v>
      </c>
    </row>
    <row r="68" spans="2:6" x14ac:dyDescent="0.2">
      <c r="B68" s="95">
        <v>42278</v>
      </c>
      <c r="C68" s="96">
        <v>208991197687</v>
      </c>
      <c r="D68" s="96">
        <v>167465163050</v>
      </c>
      <c r="E68" s="97">
        <v>3.26133915994299E-2</v>
      </c>
      <c r="F68" s="109">
        <v>3.1046785655639082E-2</v>
      </c>
    </row>
    <row r="69" spans="2:6" x14ac:dyDescent="0.2">
      <c r="B69" s="98">
        <v>42309</v>
      </c>
      <c r="C69" s="99">
        <v>210949508993</v>
      </c>
      <c r="D69" s="99">
        <v>166114044627</v>
      </c>
      <c r="E69" s="100">
        <v>3.2091750624670297E-2</v>
      </c>
      <c r="F69" s="111">
        <v>3.0584048021995072E-2</v>
      </c>
    </row>
    <row r="70" spans="2:6" x14ac:dyDescent="0.2">
      <c r="B70" s="95">
        <v>42339</v>
      </c>
      <c r="C70" s="96">
        <v>211963397864</v>
      </c>
      <c r="D70" s="96">
        <v>166168297116</v>
      </c>
      <c r="E70" s="97">
        <v>2.7010305881553197E-2</v>
      </c>
      <c r="F70" s="109">
        <v>3.06141746066565E-2</v>
      </c>
    </row>
    <row r="71" spans="2:6" x14ac:dyDescent="0.2">
      <c r="B71" s="98">
        <v>42370</v>
      </c>
      <c r="C71" s="99">
        <v>213411866719</v>
      </c>
      <c r="D71" s="99">
        <v>168474556031</v>
      </c>
      <c r="E71" s="100">
        <v>2.7092329849740478E-2</v>
      </c>
      <c r="F71" s="111">
        <v>3.0866586186718521E-2</v>
      </c>
    </row>
    <row r="72" spans="2:6" x14ac:dyDescent="0.2">
      <c r="B72" s="95">
        <v>42401</v>
      </c>
      <c r="C72" s="96">
        <v>215024727787</v>
      </c>
      <c r="D72" s="96">
        <v>166939920741.99997</v>
      </c>
      <c r="E72" s="97">
        <v>2.6989092109204648E-2</v>
      </c>
      <c r="F72" s="109">
        <v>3.1195432547547579E-2</v>
      </c>
    </row>
    <row r="73" spans="2:6" x14ac:dyDescent="0.2">
      <c r="B73" s="98">
        <v>42430</v>
      </c>
      <c r="C73" s="99">
        <v>216999924300</v>
      </c>
      <c r="D73" s="99">
        <v>162289434901</v>
      </c>
      <c r="E73" s="100">
        <v>2.6733000846489233E-2</v>
      </c>
      <c r="F73" s="111">
        <v>3.1770975979707648E-2</v>
      </c>
    </row>
    <row r="74" spans="2:6" x14ac:dyDescent="0.2">
      <c r="B74" s="95">
        <v>42461</v>
      </c>
      <c r="C74" s="96">
        <v>219305818804.00003</v>
      </c>
      <c r="D74" s="96">
        <v>166376358632</v>
      </c>
      <c r="E74" s="97">
        <v>2.647140269081686E-2</v>
      </c>
      <c r="F74" s="109">
        <v>3.1932215398168769E-2</v>
      </c>
    </row>
    <row r="75" spans="2:6" x14ac:dyDescent="0.2">
      <c r="B75" s="98">
        <v>42491</v>
      </c>
      <c r="C75" s="99">
        <v>221204736461</v>
      </c>
      <c r="D75" s="99">
        <v>163604838003.99997</v>
      </c>
      <c r="E75" s="100">
        <v>2.6581268344752055E-2</v>
      </c>
      <c r="F75" s="111">
        <v>3.2766250799190516E-2</v>
      </c>
    </row>
    <row r="76" spans="2:6" x14ac:dyDescent="0.2">
      <c r="B76" s="95">
        <v>42522</v>
      </c>
      <c r="C76" s="96">
        <v>223333666474</v>
      </c>
      <c r="D76" s="96">
        <v>166297704008</v>
      </c>
      <c r="E76" s="97">
        <v>2.6311832352799831E-2</v>
      </c>
      <c r="F76" s="97">
        <v>3.249910727414497E-2</v>
      </c>
    </row>
    <row r="77" spans="2:6" x14ac:dyDescent="0.2">
      <c r="B77" s="98">
        <v>42552</v>
      </c>
      <c r="C77" s="99">
        <v>225147112139</v>
      </c>
      <c r="D77" s="99">
        <v>163627109510.00003</v>
      </c>
      <c r="E77" s="100">
        <v>2.6298980323338286E-2</v>
      </c>
      <c r="F77" s="100">
        <v>3.2593521470683097E-2</v>
      </c>
    </row>
    <row r="78" spans="2:6" x14ac:dyDescent="0.2">
      <c r="B78" s="95">
        <v>42583</v>
      </c>
      <c r="C78" s="96">
        <v>227032050040</v>
      </c>
      <c r="D78" s="96">
        <v>160863699123</v>
      </c>
      <c r="E78" s="97">
        <v>2.6217633298696353E-2</v>
      </c>
      <c r="F78" s="97">
        <v>3.2634774294142785E-2</v>
      </c>
    </row>
    <row r="79" spans="2:6" x14ac:dyDescent="0.2">
      <c r="B79" s="98">
        <v>42614</v>
      </c>
      <c r="C79" s="99">
        <v>228977337718</v>
      </c>
      <c r="D79" s="99">
        <v>159884693256</v>
      </c>
      <c r="E79" s="100">
        <v>2.606252256434928E-2</v>
      </c>
      <c r="F79" s="100">
        <v>3.3182907912924317E-2</v>
      </c>
    </row>
    <row r="80" spans="2:6" x14ac:dyDescent="0.2">
      <c r="B80" s="95">
        <v>42644</v>
      </c>
      <c r="C80" s="96">
        <v>230932742219</v>
      </c>
      <c r="D80" s="96">
        <v>159585753950.00003</v>
      </c>
      <c r="E80" s="97">
        <v>2.6238777086246643E-2</v>
      </c>
      <c r="F80" s="97">
        <v>3.3505876506215546E-2</v>
      </c>
    </row>
    <row r="81" spans="2:6" x14ac:dyDescent="0.2">
      <c r="B81" s="98">
        <v>42675</v>
      </c>
      <c r="C81" s="99">
        <v>232606169938</v>
      </c>
      <c r="D81" s="99">
        <v>163394140122</v>
      </c>
      <c r="E81" s="100">
        <v>2.5922680071673102E-2</v>
      </c>
      <c r="F81" s="100">
        <v>3.3431701105812804E-2</v>
      </c>
    </row>
    <row r="82" spans="2:6" x14ac:dyDescent="0.2">
      <c r="B82" s="95">
        <v>42705</v>
      </c>
      <c r="C82" s="96">
        <v>234394193096.00003</v>
      </c>
      <c r="D82" s="96">
        <v>162416119857.00003</v>
      </c>
      <c r="E82" s="97">
        <v>2.5927491644432338E-2</v>
      </c>
      <c r="F82" s="97">
        <v>3.3723719824254463E-2</v>
      </c>
    </row>
    <row r="83" spans="2:6" x14ac:dyDescent="0.2">
      <c r="B83" s="98">
        <v>42736</v>
      </c>
      <c r="C83" s="99">
        <v>235818931245</v>
      </c>
      <c r="D83" s="99">
        <v>159115103199</v>
      </c>
      <c r="E83" s="100">
        <v>2.6060053811435887E-2</v>
      </c>
      <c r="F83" s="100">
        <v>3.413023782040403E-2</v>
      </c>
    </row>
    <row r="84" spans="2:6" x14ac:dyDescent="0.2">
      <c r="B84" s="95">
        <v>42767</v>
      </c>
      <c r="C84" s="96">
        <v>237571019325</v>
      </c>
      <c r="D84" s="96">
        <v>157849800481</v>
      </c>
      <c r="E84" s="97">
        <v>2.5862781480912013E-2</v>
      </c>
      <c r="F84" s="97">
        <v>3.4440305825121177E-2</v>
      </c>
    </row>
    <row r="85" spans="2:6" x14ac:dyDescent="0.2">
      <c r="B85" s="98">
        <v>42795</v>
      </c>
      <c r="C85" s="99">
        <v>240059519370</v>
      </c>
      <c r="D85" s="99">
        <v>152730755022</v>
      </c>
      <c r="E85" s="100">
        <v>2.5986369369443929E-2</v>
      </c>
      <c r="F85" s="100">
        <v>3.4312860021186414E-2</v>
      </c>
    </row>
    <row r="86" spans="2:6" x14ac:dyDescent="0.2">
      <c r="B86" s="95">
        <v>42826</v>
      </c>
      <c r="C86" s="96">
        <v>242122168281</v>
      </c>
      <c r="D86" s="96">
        <v>150143139972</v>
      </c>
      <c r="E86" s="97">
        <v>2.5905187858389911E-2</v>
      </c>
      <c r="F86" s="97">
        <v>3.4340347484150983E-2</v>
      </c>
    </row>
    <row r="87" spans="2:6" x14ac:dyDescent="0.2">
      <c r="B87" s="98">
        <v>42856</v>
      </c>
      <c r="C87" s="99">
        <v>244334400239.00003</v>
      </c>
      <c r="D87" s="99">
        <v>146880155177.00003</v>
      </c>
      <c r="E87" s="100">
        <v>2.5923049463376386E-2</v>
      </c>
      <c r="F87" s="100">
        <v>3.4774809972421793E-2</v>
      </c>
    </row>
    <row r="88" spans="2:6" x14ac:dyDescent="0.2">
      <c r="B88" s="95">
        <v>42887</v>
      </c>
      <c r="C88" s="96">
        <v>246710446774.00003</v>
      </c>
      <c r="D88" s="96">
        <v>147258086514</v>
      </c>
      <c r="E88" s="97">
        <v>2.5621802269242887E-2</v>
      </c>
      <c r="F88" s="97">
        <v>3.4761046704985844E-2</v>
      </c>
    </row>
    <row r="89" spans="2:6" x14ac:dyDescent="0.2">
      <c r="B89" s="98">
        <v>42917</v>
      </c>
      <c r="C89" s="99">
        <v>249024583311</v>
      </c>
      <c r="D89" s="99">
        <v>142442989547</v>
      </c>
      <c r="E89" s="100">
        <v>2.5630980990454123E-2</v>
      </c>
      <c r="F89" s="100">
        <v>3.4524959386487232E-2</v>
      </c>
    </row>
    <row r="90" spans="2:6" x14ac:dyDescent="0.2">
      <c r="B90" s="95">
        <v>42948</v>
      </c>
      <c r="C90" s="96">
        <v>251196847260.00003</v>
      </c>
      <c r="D90" s="96">
        <v>140906789330</v>
      </c>
      <c r="E90" s="97">
        <v>2.5640784365949451E-2</v>
      </c>
      <c r="F90" s="97">
        <v>3.436887485711048E-2</v>
      </c>
    </row>
    <row r="91" spans="2:6" x14ac:dyDescent="0.2">
      <c r="B91" s="98">
        <v>42979</v>
      </c>
      <c r="C91" s="99">
        <v>253421977535.00003</v>
      </c>
      <c r="D91" s="99">
        <v>141626575336.99997</v>
      </c>
      <c r="E91" s="100">
        <v>2.5480883011056801E-2</v>
      </c>
      <c r="F91" s="100">
        <v>3.4075769272232041E-2</v>
      </c>
    </row>
    <row r="92" spans="2:6" x14ac:dyDescent="0.2">
      <c r="B92" s="95">
        <v>43009</v>
      </c>
      <c r="C92" s="96">
        <v>255725878743</v>
      </c>
      <c r="D92" s="96">
        <v>137201371769</v>
      </c>
      <c r="E92" s="97">
        <v>2.5175008441245702E-2</v>
      </c>
      <c r="F92" s="97">
        <v>3.3935151296001762E-2</v>
      </c>
    </row>
    <row r="93" spans="2:6" x14ac:dyDescent="0.2">
      <c r="B93" s="98">
        <v>43040</v>
      </c>
      <c r="C93" s="99">
        <v>257844351628</v>
      </c>
      <c r="D93" s="99">
        <v>134071226670</v>
      </c>
      <c r="E93" s="100">
        <v>2.5383962439645892E-2</v>
      </c>
      <c r="F93" s="100">
        <v>3.3479224509880438E-2</v>
      </c>
    </row>
    <row r="94" spans="2:6" x14ac:dyDescent="0.2">
      <c r="B94" s="95">
        <v>43070</v>
      </c>
      <c r="C94" s="96">
        <v>259056219772</v>
      </c>
      <c r="D94" s="96">
        <v>131853180999</v>
      </c>
      <c r="E94" s="97">
        <v>2.5175697590816601E-2</v>
      </c>
      <c r="F94" s="97">
        <v>3.3300229814199903E-2</v>
      </c>
    </row>
    <row r="95" spans="2:6" x14ac:dyDescent="0.2">
      <c r="B95" s="98">
        <v>43101</v>
      </c>
      <c r="C95" s="99">
        <v>260451967749</v>
      </c>
      <c r="D95" s="99">
        <v>130982622761</v>
      </c>
      <c r="E95" s="100">
        <v>2.6281408949064399E-2</v>
      </c>
      <c r="F95" s="100">
        <v>3.4715114067435597E-2</v>
      </c>
    </row>
    <row r="96" spans="2:6" x14ac:dyDescent="0.2">
      <c r="B96" s="95">
        <v>43132</v>
      </c>
      <c r="C96" s="96">
        <v>263253355564</v>
      </c>
      <c r="D96" s="96">
        <v>132047027150</v>
      </c>
      <c r="E96" s="97">
        <v>2.62711632608939E-2</v>
      </c>
      <c r="F96" s="97">
        <v>3.5150425982157403E-2</v>
      </c>
    </row>
    <row r="97" spans="2:6" x14ac:dyDescent="0.2">
      <c r="B97" s="98">
        <v>43160</v>
      </c>
      <c r="C97" s="99">
        <v>265872045051</v>
      </c>
      <c r="D97" s="99">
        <v>129937552782</v>
      </c>
      <c r="E97" s="100">
        <v>2.61068896982703E-2</v>
      </c>
      <c r="F97" s="100">
        <v>3.4738436113022499E-2</v>
      </c>
    </row>
    <row r="98" spans="2:6" x14ac:dyDescent="0.2">
      <c r="B98" s="95">
        <v>43191</v>
      </c>
      <c r="C98" s="96">
        <v>268357371772</v>
      </c>
      <c r="D98" s="96">
        <v>127297779244</v>
      </c>
      <c r="E98" s="97">
        <v>2.6068182754985202E-2</v>
      </c>
      <c r="F98" s="97">
        <v>3.3984014259258198E-2</v>
      </c>
    </row>
    <row r="99" spans="2:6" x14ac:dyDescent="0.2">
      <c r="B99" s="98">
        <v>43221</v>
      </c>
      <c r="C99" s="99">
        <v>270743643886</v>
      </c>
      <c r="D99" s="99">
        <v>133855974445</v>
      </c>
      <c r="E99" s="100">
        <v>2.6176385293034302E-2</v>
      </c>
      <c r="F99" s="100">
        <v>3.4148466401685798E-2</v>
      </c>
    </row>
    <row r="100" spans="2:6" x14ac:dyDescent="0.2">
      <c r="B100" s="95">
        <v>43252</v>
      </c>
      <c r="C100" s="96">
        <v>272742153323</v>
      </c>
      <c r="D100" s="96">
        <v>133125843128</v>
      </c>
      <c r="E100" s="97">
        <v>2.43374442092162E-2</v>
      </c>
      <c r="F100" s="97">
        <v>3.06149656463117E-2</v>
      </c>
    </row>
  </sheetData>
  <conditionalFormatting sqref="E76:F100">
    <cfRule type="cellIs" dxfId="125" priority="1" stopIfTrue="1" operator="equal">
      <formula>""</formula>
    </cfRule>
  </conditionalFormatting>
  <conditionalFormatting sqref="E4:F75">
    <cfRule type="cellIs" dxfId="124" priority="8" stopIfTrue="1" operator="equal">
      <formula>""</formula>
    </cfRule>
  </conditionalFormatting>
  <conditionalFormatting sqref="E37:F37">
    <cfRule type="cellIs" dxfId="123" priority="7" stopIfTrue="1" operator="equal">
      <formula>""</formula>
    </cfRule>
  </conditionalFormatting>
  <conditionalFormatting sqref="E41:F42">
    <cfRule type="cellIs" dxfId="122" priority="6" stopIfTrue="1" operator="equal">
      <formula>""</formula>
    </cfRule>
  </conditionalFormatting>
  <conditionalFormatting sqref="E47:F75">
    <cfRule type="cellIs" dxfId="121" priority="5" stopIfTrue="1" operator="equal">
      <formula>""</formula>
    </cfRule>
  </conditionalFormatting>
  <conditionalFormatting sqref="F37">
    <cfRule type="cellIs" dxfId="120" priority="4" stopIfTrue="1" operator="equal">
      <formula>""</formula>
    </cfRule>
  </conditionalFormatting>
  <conditionalFormatting sqref="F41:F42">
    <cfRule type="cellIs" dxfId="119" priority="3" stopIfTrue="1" operator="equal">
      <formula>""</formula>
    </cfRule>
  </conditionalFormatting>
  <conditionalFormatting sqref="F47:F75">
    <cfRule type="cellIs" dxfId="118" priority="2" stopIfTrue="1" operator="equal">
      <formula>""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99CC1-08DB-457E-AE24-7CE6310022A7}">
  <sheetPr codeName="Arkusz27"/>
  <dimension ref="B2:G16"/>
  <sheetViews>
    <sheetView workbookViewId="0">
      <selection sqref="A1:XFD1"/>
    </sheetView>
  </sheetViews>
  <sheetFormatPr defaultRowHeight="14.25" x14ac:dyDescent="0.2"/>
  <cols>
    <col min="1" max="2" width="9.140625" style="94"/>
    <col min="3" max="7" width="25.85546875" style="94" customWidth="1"/>
    <col min="8" max="16384" width="9.140625" style="94"/>
  </cols>
  <sheetData>
    <row r="2" spans="2:7" ht="32.25" customHeight="1" x14ac:dyDescent="0.2">
      <c r="B2" s="108"/>
      <c r="C2" s="93" t="s">
        <v>406</v>
      </c>
      <c r="D2" s="93" t="s">
        <v>405</v>
      </c>
      <c r="E2" s="93" t="s">
        <v>404</v>
      </c>
      <c r="F2" s="93" t="s">
        <v>403</v>
      </c>
      <c r="G2" s="93" t="s">
        <v>402</v>
      </c>
    </row>
    <row r="3" spans="2:7" s="101" customFormat="1" ht="32.25" customHeight="1" x14ac:dyDescent="0.2">
      <c r="B3" s="108"/>
      <c r="C3" s="93" t="s">
        <v>401</v>
      </c>
      <c r="D3" s="93" t="s">
        <v>400</v>
      </c>
      <c r="E3" s="93" t="s">
        <v>399</v>
      </c>
      <c r="F3" s="93" t="s">
        <v>398</v>
      </c>
      <c r="G3" s="93" t="s">
        <v>397</v>
      </c>
    </row>
    <row r="4" spans="2:7" x14ac:dyDescent="0.2">
      <c r="B4" s="95">
        <v>38687</v>
      </c>
      <c r="C4" s="112">
        <v>424.05225638453089</v>
      </c>
      <c r="D4" s="112">
        <v>449.28803019647438</v>
      </c>
      <c r="E4" s="112">
        <v>502.35752800045589</v>
      </c>
      <c r="F4" s="112">
        <v>558.78461278642328</v>
      </c>
      <c r="G4" s="96">
        <v>932140791.70735443</v>
      </c>
    </row>
    <row r="5" spans="2:7" x14ac:dyDescent="0.2">
      <c r="B5" s="98">
        <v>39052</v>
      </c>
      <c r="C5" s="113">
        <v>595.00879052869607</v>
      </c>
      <c r="D5" s="113">
        <v>633.19921282510927</v>
      </c>
      <c r="E5" s="113">
        <v>713.79435692410971</v>
      </c>
      <c r="F5" s="113">
        <v>799.81532046989912</v>
      </c>
      <c r="G5" s="99">
        <v>3635382889.8866229</v>
      </c>
    </row>
    <row r="6" spans="2:7" x14ac:dyDescent="0.2">
      <c r="B6" s="95">
        <v>39417</v>
      </c>
      <c r="C6" s="112">
        <v>827.15607115326156</v>
      </c>
      <c r="D6" s="112">
        <v>884.15402632037888</v>
      </c>
      <c r="E6" s="112">
        <v>1004.8667590061804</v>
      </c>
      <c r="F6" s="112">
        <v>1134.1944210238428</v>
      </c>
      <c r="G6" s="96">
        <v>10126865213.894045</v>
      </c>
    </row>
    <row r="7" spans="2:7" x14ac:dyDescent="0.2">
      <c r="B7" s="98">
        <v>39783</v>
      </c>
      <c r="C7" s="113">
        <v>879.62763137709373</v>
      </c>
      <c r="D7" s="113">
        <v>943.46086183570833</v>
      </c>
      <c r="E7" s="113">
        <v>1078.867994550176</v>
      </c>
      <c r="F7" s="113">
        <v>1224.1265420298203</v>
      </c>
      <c r="G7" s="99">
        <v>7226653873.1776171</v>
      </c>
    </row>
    <row r="8" spans="2:7" x14ac:dyDescent="0.2">
      <c r="B8" s="95">
        <v>40148</v>
      </c>
      <c r="C8" s="112">
        <v>951.78205514676995</v>
      </c>
      <c r="D8" s="112">
        <v>1022.1116929399022</v>
      </c>
      <c r="E8" s="112">
        <v>1170.9622378892109</v>
      </c>
      <c r="F8" s="112">
        <v>1330.0743994458207</v>
      </c>
      <c r="G8" s="96">
        <v>10892227230.903595</v>
      </c>
    </row>
    <row r="9" spans="2:7" x14ac:dyDescent="0.2">
      <c r="B9" s="98">
        <v>40513</v>
      </c>
      <c r="C9" s="113">
        <v>980.74458660091761</v>
      </c>
      <c r="D9" s="113">
        <v>1057.5972873188459</v>
      </c>
      <c r="E9" s="113">
        <v>1220.7476558998744</v>
      </c>
      <c r="F9" s="113">
        <v>1395.6713531664075</v>
      </c>
      <c r="G9" s="99">
        <v>16995388857.952864</v>
      </c>
    </row>
    <row r="10" spans="2:7" x14ac:dyDescent="0.2">
      <c r="B10" s="95">
        <v>40878</v>
      </c>
      <c r="C10" s="112">
        <v>990.41032208269951</v>
      </c>
      <c r="D10" s="112">
        <v>1073.6723571976179</v>
      </c>
      <c r="E10" s="112">
        <v>1251.3052525996109</v>
      </c>
      <c r="F10" s="112">
        <v>1442.7693349334738</v>
      </c>
      <c r="G10" s="96">
        <v>22394009676.226261</v>
      </c>
    </row>
    <row r="11" spans="2:7" x14ac:dyDescent="0.2">
      <c r="B11" s="98">
        <v>41244</v>
      </c>
      <c r="C11" s="113">
        <v>956.16936044881584</v>
      </c>
      <c r="D11" s="113">
        <v>1040.3013041611864</v>
      </c>
      <c r="E11" s="113">
        <v>1220.1382807866639</v>
      </c>
      <c r="F11" s="113">
        <v>1414.2788572296467</v>
      </c>
      <c r="G11" s="99">
        <v>22862150807.941357</v>
      </c>
    </row>
    <row r="12" spans="2:7" x14ac:dyDescent="0.2">
      <c r="B12" s="95">
        <v>41609</v>
      </c>
      <c r="C12" s="112">
        <v>1046.9797588122308</v>
      </c>
      <c r="D12" s="112">
        <v>1141.7127276644842</v>
      </c>
      <c r="E12" s="112">
        <v>1344.1348419050564</v>
      </c>
      <c r="F12" s="112">
        <v>1562.375979641947</v>
      </c>
      <c r="G12" s="96">
        <v>26270126894.568947</v>
      </c>
    </row>
    <row r="13" spans="2:7" x14ac:dyDescent="0.2">
      <c r="B13" s="98">
        <v>41974</v>
      </c>
      <c r="C13" s="113">
        <v>1097.9893409695035</v>
      </c>
      <c r="D13" s="113">
        <v>1200.7089709638628</v>
      </c>
      <c r="E13" s="113">
        <v>1420.3182348696619</v>
      </c>
      <c r="F13" s="113">
        <v>1657.0505687443947</v>
      </c>
      <c r="G13" s="99">
        <v>29250622743.889923</v>
      </c>
    </row>
    <row r="14" spans="2:7" x14ac:dyDescent="0.2">
      <c r="B14" s="95">
        <v>42339</v>
      </c>
      <c r="C14" s="112">
        <v>1148.0213939086168</v>
      </c>
      <c r="D14" s="112">
        <v>1259.397521823161</v>
      </c>
      <c r="E14" s="112">
        <v>1497.7955588858831</v>
      </c>
      <c r="F14" s="112">
        <v>1754.9286989775828</v>
      </c>
      <c r="G14" s="96">
        <v>33659433363.442623</v>
      </c>
    </row>
    <row r="15" spans="2:7" x14ac:dyDescent="0.2">
      <c r="B15" s="98">
        <v>42705</v>
      </c>
      <c r="C15" s="113">
        <v>1189.3716345752759</v>
      </c>
      <c r="D15" s="113">
        <v>1308.3388489714166</v>
      </c>
      <c r="E15" s="113">
        <v>1563.1014238997511</v>
      </c>
      <c r="F15" s="113">
        <v>1837.8011468062125</v>
      </c>
      <c r="G15" s="99">
        <v>36089481798.96067</v>
      </c>
    </row>
    <row r="16" spans="2:7" x14ac:dyDescent="0.2">
      <c r="B16" s="95">
        <v>43100</v>
      </c>
      <c r="C16" s="112">
        <v>1102.2046230649348</v>
      </c>
      <c r="D16" s="112">
        <v>1216.6649743798216</v>
      </c>
      <c r="E16" s="112">
        <v>1462.1887341705144</v>
      </c>
      <c r="F16" s="112">
        <v>1727.2234972611348</v>
      </c>
      <c r="G16" s="96">
        <v>37484531990.012733</v>
      </c>
    </row>
  </sheetData>
  <conditionalFormatting sqref="E4:F16">
    <cfRule type="cellIs" dxfId="117" priority="2" stopIfTrue="1" operator="equal">
      <formula>""</formula>
    </cfRule>
  </conditionalFormatting>
  <conditionalFormatting sqref="G4:G16">
    <cfRule type="cellIs" dxfId="116" priority="1" stopIfTrue="1" operator="equal">
      <formula>""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2731C-048E-4040-8400-E273D3E15A91}">
  <sheetPr codeName="Arkusz28"/>
  <dimension ref="B2:E14"/>
  <sheetViews>
    <sheetView workbookViewId="0">
      <selection sqref="A1:XFD1"/>
    </sheetView>
  </sheetViews>
  <sheetFormatPr defaultRowHeight="14.25" x14ac:dyDescent="0.2"/>
  <cols>
    <col min="1" max="1" width="9.140625" style="94"/>
    <col min="2" max="5" width="22" style="101" customWidth="1"/>
    <col min="6" max="16384" width="9.140625" style="94"/>
  </cols>
  <sheetData>
    <row r="2" spans="2:5" ht="25.5" x14ac:dyDescent="0.2">
      <c r="B2" s="93" t="s">
        <v>414</v>
      </c>
      <c r="C2" s="93" t="s">
        <v>413</v>
      </c>
      <c r="D2" s="93" t="s">
        <v>412</v>
      </c>
      <c r="E2" s="93" t="s">
        <v>411</v>
      </c>
    </row>
    <row r="3" spans="2:5" ht="38.25" x14ac:dyDescent="0.2">
      <c r="B3" s="93" t="s">
        <v>410</v>
      </c>
      <c r="C3" s="93" t="s">
        <v>409</v>
      </c>
      <c r="D3" s="93" t="s">
        <v>408</v>
      </c>
      <c r="E3" s="93" t="s">
        <v>407</v>
      </c>
    </row>
    <row r="4" spans="2:5" x14ac:dyDescent="0.2">
      <c r="B4" s="112">
        <v>0</v>
      </c>
      <c r="C4" s="97">
        <v>0</v>
      </c>
      <c r="D4" s="97">
        <v>0.11732752093648491</v>
      </c>
      <c r="E4" s="97">
        <v>7.1707481814782884E-2</v>
      </c>
    </row>
    <row r="5" spans="2:5" x14ac:dyDescent="0.2">
      <c r="B5" s="113">
        <f t="shared" ref="B5:B14" si="0">B4+0.5</f>
        <v>0.5</v>
      </c>
      <c r="C5" s="100">
        <v>0</v>
      </c>
      <c r="D5" s="100">
        <v>0.11732752093648491</v>
      </c>
      <c r="E5" s="100">
        <v>7.1707481814782884E-2</v>
      </c>
    </row>
    <row r="6" spans="2:5" x14ac:dyDescent="0.2">
      <c r="B6" s="112">
        <f t="shared" si="0"/>
        <v>1</v>
      </c>
      <c r="C6" s="97">
        <v>0</v>
      </c>
      <c r="D6" s="97">
        <v>0.11732752093648491</v>
      </c>
      <c r="E6" s="97">
        <v>7.1707481814782884E-2</v>
      </c>
    </row>
    <row r="7" spans="2:5" x14ac:dyDescent="0.2">
      <c r="B7" s="113">
        <f t="shared" si="0"/>
        <v>1.5</v>
      </c>
      <c r="C7" s="100">
        <v>0</v>
      </c>
      <c r="D7" s="100">
        <v>0.11732752093648491</v>
      </c>
      <c r="E7" s="100">
        <v>7.1707481814782884E-2</v>
      </c>
    </row>
    <row r="8" spans="2:5" x14ac:dyDescent="0.2">
      <c r="B8" s="112">
        <f t="shared" si="0"/>
        <v>2</v>
      </c>
      <c r="C8" s="97">
        <v>0</v>
      </c>
      <c r="D8" s="97">
        <v>0.11732752093648491</v>
      </c>
      <c r="E8" s="97">
        <v>7.1707481814782884E-2</v>
      </c>
    </row>
    <row r="9" spans="2:5" x14ac:dyDescent="0.2">
      <c r="B9" s="113">
        <f t="shared" si="0"/>
        <v>2.5</v>
      </c>
      <c r="C9" s="100">
        <v>0</v>
      </c>
      <c r="D9" s="100">
        <v>0.11732752093648491</v>
      </c>
      <c r="E9" s="100">
        <v>7.1707481814782884E-2</v>
      </c>
    </row>
    <row r="10" spans="2:5" x14ac:dyDescent="0.2">
      <c r="B10" s="112">
        <f t="shared" si="0"/>
        <v>3</v>
      </c>
      <c r="C10" s="97">
        <v>0</v>
      </c>
      <c r="D10" s="97">
        <v>0.11732752093648491</v>
      </c>
      <c r="E10" s="97">
        <v>7.1707481814782884E-2</v>
      </c>
    </row>
    <row r="11" spans="2:5" x14ac:dyDescent="0.2">
      <c r="B11" s="113">
        <f t="shared" si="0"/>
        <v>3.5</v>
      </c>
      <c r="C11" s="100">
        <v>0</v>
      </c>
      <c r="D11" s="100">
        <v>0.11732752093648491</v>
      </c>
      <c r="E11" s="100">
        <v>7.1707481814782884E-2</v>
      </c>
    </row>
    <row r="12" spans="2:5" x14ac:dyDescent="0.2">
      <c r="B12" s="112">
        <f t="shared" si="0"/>
        <v>4</v>
      </c>
      <c r="C12" s="97">
        <v>0</v>
      </c>
      <c r="D12" s="97">
        <v>0.11732752093648491</v>
      </c>
      <c r="E12" s="97">
        <v>7.6757342699735595E-2</v>
      </c>
    </row>
    <row r="13" spans="2:5" x14ac:dyDescent="0.2">
      <c r="B13" s="113">
        <f t="shared" si="0"/>
        <v>4.5</v>
      </c>
      <c r="C13" s="100">
        <v>0</v>
      </c>
      <c r="D13" s="100">
        <v>0.14490893283031389</v>
      </c>
      <c r="E13" s="100">
        <v>9.1676206401482621E-2</v>
      </c>
    </row>
    <row r="14" spans="2:5" x14ac:dyDescent="0.2">
      <c r="B14" s="112">
        <f t="shared" si="0"/>
        <v>5</v>
      </c>
      <c r="C14" s="97">
        <v>1.6715156562211973E-3</v>
      </c>
      <c r="D14" s="97">
        <v>0.14490893283031389</v>
      </c>
      <c r="E14" s="97">
        <v>0.11955283885035796</v>
      </c>
    </row>
  </sheetData>
  <conditionalFormatting sqref="D4:D13">
    <cfRule type="cellIs" dxfId="115" priority="4" stopIfTrue="1" operator="equal">
      <formula>""</formula>
    </cfRule>
  </conditionalFormatting>
  <conditionalFormatting sqref="D14">
    <cfRule type="cellIs" dxfId="114" priority="3" stopIfTrue="1" operator="equal">
      <formula>""</formula>
    </cfRule>
  </conditionalFormatting>
  <conditionalFormatting sqref="E4:E13">
    <cfRule type="cellIs" dxfId="113" priority="2" stopIfTrue="1" operator="equal">
      <formula>""</formula>
    </cfRule>
  </conditionalFormatting>
  <conditionalFormatting sqref="E14">
    <cfRule type="cellIs" dxfId="112" priority="1" stopIfTrue="1" operator="equal">
      <formula>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D48BB-85F1-4545-A612-071CD0B5B8E3}">
  <sheetPr codeName="Arkusz29"/>
  <dimension ref="B2:G14"/>
  <sheetViews>
    <sheetView workbookViewId="0">
      <selection sqref="A1:XFD1"/>
    </sheetView>
  </sheetViews>
  <sheetFormatPr defaultRowHeight="14.25" x14ac:dyDescent="0.2"/>
  <cols>
    <col min="1" max="1" width="9.140625" style="94"/>
    <col min="2" max="4" width="22" style="101" customWidth="1"/>
    <col min="5" max="16384" width="9.140625" style="94"/>
  </cols>
  <sheetData>
    <row r="2" spans="2:7" ht="25.5" x14ac:dyDescent="0.2">
      <c r="B2" s="93" t="s">
        <v>414</v>
      </c>
      <c r="C2" s="93" t="s">
        <v>418</v>
      </c>
      <c r="D2" s="93" t="s">
        <v>417</v>
      </c>
      <c r="F2" s="106"/>
      <c r="G2" s="106"/>
    </row>
    <row r="3" spans="2:7" ht="25.5" x14ac:dyDescent="0.2">
      <c r="B3" s="93" t="s">
        <v>410</v>
      </c>
      <c r="C3" s="93" t="s">
        <v>416</v>
      </c>
      <c r="D3" s="93" t="s">
        <v>415</v>
      </c>
    </row>
    <row r="4" spans="2:7" x14ac:dyDescent="0.2">
      <c r="B4" s="112">
        <v>0</v>
      </c>
      <c r="C4" s="96">
        <v>0</v>
      </c>
      <c r="D4" s="96">
        <v>2132745237.286994</v>
      </c>
    </row>
    <row r="5" spans="2:7" x14ac:dyDescent="0.2">
      <c r="B5" s="113">
        <f t="shared" ref="B5:B14" si="0">B4+0.5</f>
        <v>0.5</v>
      </c>
      <c r="C5" s="99">
        <v>0</v>
      </c>
      <c r="D5" s="99">
        <v>2154472805.7292671</v>
      </c>
    </row>
    <row r="6" spans="2:7" x14ac:dyDescent="0.2">
      <c r="B6" s="112">
        <f t="shared" si="0"/>
        <v>1</v>
      </c>
      <c r="C6" s="96">
        <v>0</v>
      </c>
      <c r="D6" s="96">
        <v>2185167163.6268873</v>
      </c>
    </row>
    <row r="7" spans="2:7" x14ac:dyDescent="0.2">
      <c r="B7" s="113">
        <f t="shared" si="0"/>
        <v>1.5</v>
      </c>
      <c r="C7" s="99">
        <v>0</v>
      </c>
      <c r="D7" s="99">
        <v>2220251281.3902016</v>
      </c>
    </row>
    <row r="8" spans="2:7" x14ac:dyDescent="0.2">
      <c r="B8" s="112">
        <f t="shared" si="0"/>
        <v>2</v>
      </c>
      <c r="C8" s="96">
        <v>0</v>
      </c>
      <c r="D8" s="96">
        <v>2256831005.5303321</v>
      </c>
    </row>
    <row r="9" spans="2:7" x14ac:dyDescent="0.2">
      <c r="B9" s="113">
        <f t="shared" si="0"/>
        <v>2.5</v>
      </c>
      <c r="C9" s="99">
        <v>0</v>
      </c>
      <c r="D9" s="99">
        <v>2302787394.8458004</v>
      </c>
    </row>
    <row r="10" spans="2:7" x14ac:dyDescent="0.2">
      <c r="B10" s="112">
        <f t="shared" si="0"/>
        <v>3</v>
      </c>
      <c r="C10" s="96">
        <v>0</v>
      </c>
      <c r="D10" s="96">
        <v>2351704032.4923062</v>
      </c>
    </row>
    <row r="11" spans="2:7" x14ac:dyDescent="0.2">
      <c r="B11" s="113">
        <f t="shared" si="0"/>
        <v>3.5</v>
      </c>
      <c r="C11" s="99">
        <v>0</v>
      </c>
      <c r="D11" s="99">
        <v>2399472348.3076124</v>
      </c>
    </row>
    <row r="12" spans="2:7" x14ac:dyDescent="0.2">
      <c r="B12" s="112">
        <f t="shared" si="0"/>
        <v>4</v>
      </c>
      <c r="C12" s="96">
        <v>0</v>
      </c>
      <c r="D12" s="96">
        <v>2446502357.3287973</v>
      </c>
    </row>
    <row r="13" spans="2:7" x14ac:dyDescent="0.2">
      <c r="B13" s="113">
        <f t="shared" si="0"/>
        <v>4.5</v>
      </c>
      <c r="C13" s="99">
        <v>0</v>
      </c>
      <c r="D13" s="99">
        <v>2509853646.8415527</v>
      </c>
    </row>
    <row r="14" spans="2:7" x14ac:dyDescent="0.2">
      <c r="B14" s="112">
        <f t="shared" si="0"/>
        <v>5</v>
      </c>
      <c r="C14" s="96">
        <v>179815.27336061001</v>
      </c>
      <c r="D14" s="96">
        <v>2598430166.4945812</v>
      </c>
    </row>
  </sheetData>
  <conditionalFormatting sqref="D14">
    <cfRule type="cellIs" dxfId="111" priority="1" stopIfTrue="1" operator="equal">
      <formula>""</formula>
    </cfRule>
  </conditionalFormatting>
  <conditionalFormatting sqref="D4:D13">
    <cfRule type="cellIs" dxfId="110" priority="2" stopIfTrue="1" operator="equal">
      <formula>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B2:G56"/>
  <sheetViews>
    <sheetView workbookViewId="0">
      <selection activeCell="K7" sqref="K7"/>
    </sheetView>
  </sheetViews>
  <sheetFormatPr defaultRowHeight="12.75" x14ac:dyDescent="0.2"/>
  <cols>
    <col min="3" max="3" width="12.28515625" customWidth="1"/>
    <col min="4" max="7" width="15.7109375" customWidth="1"/>
  </cols>
  <sheetData>
    <row r="2" spans="2:7" x14ac:dyDescent="0.2">
      <c r="B2" s="1" t="s">
        <v>23</v>
      </c>
    </row>
    <row r="3" spans="2:7" x14ac:dyDescent="0.2">
      <c r="B3" s="1" t="s">
        <v>24</v>
      </c>
    </row>
    <row r="7" spans="2:7" ht="63.75" x14ac:dyDescent="0.2">
      <c r="C7" s="548"/>
      <c r="D7" s="538" t="s">
        <v>25</v>
      </c>
      <c r="E7" s="538" t="s">
        <v>26</v>
      </c>
      <c r="F7" s="538" t="s">
        <v>1271</v>
      </c>
      <c r="G7" s="538" t="s">
        <v>27</v>
      </c>
    </row>
    <row r="8" spans="2:7" ht="25.5" x14ac:dyDescent="0.2">
      <c r="C8" s="548"/>
      <c r="D8" s="539" t="s">
        <v>28</v>
      </c>
      <c r="E8" s="540" t="s">
        <v>29</v>
      </c>
      <c r="F8" s="539" t="s">
        <v>30</v>
      </c>
      <c r="G8" s="539" t="s">
        <v>31</v>
      </c>
    </row>
    <row r="9" spans="2:7" x14ac:dyDescent="0.2">
      <c r="C9" s="541">
        <v>38961</v>
      </c>
      <c r="D9" s="546">
        <v>2.4148211345671613</v>
      </c>
      <c r="E9" s="546">
        <v>2.1263447982899808</v>
      </c>
      <c r="F9" s="546">
        <v>0.64166027023945804</v>
      </c>
      <c r="G9" s="546">
        <v>1.2049305095671592</v>
      </c>
    </row>
    <row r="10" spans="2:7" x14ac:dyDescent="0.2">
      <c r="C10" s="543">
        <v>39052</v>
      </c>
      <c r="D10" s="547">
        <v>2.077426832900152</v>
      </c>
      <c r="E10" s="547">
        <v>2.3026786504915</v>
      </c>
      <c r="F10" s="547">
        <v>4.3705430298674602E-2</v>
      </c>
      <c r="G10" s="547">
        <v>0.91363708931041021</v>
      </c>
    </row>
    <row r="11" spans="2:7" x14ac:dyDescent="0.2">
      <c r="C11" s="541">
        <v>39142</v>
      </c>
      <c r="D11" s="546">
        <v>1.9816412241254495</v>
      </c>
      <c r="E11" s="546">
        <v>1.7353963856015917</v>
      </c>
      <c r="F11" s="546">
        <v>-0.53776961681474966</v>
      </c>
      <c r="G11" s="546">
        <v>0.79662607261029794</v>
      </c>
    </row>
    <row r="12" spans="2:7" x14ac:dyDescent="0.2">
      <c r="C12" s="543">
        <v>39234</v>
      </c>
      <c r="D12" s="547">
        <v>1.6064364737981709</v>
      </c>
      <c r="E12" s="547">
        <v>1.2834635054953345</v>
      </c>
      <c r="F12" s="547">
        <v>-1.110125433101844</v>
      </c>
      <c r="G12" s="547">
        <v>-0.25976144286849534</v>
      </c>
    </row>
    <row r="13" spans="2:7" x14ac:dyDescent="0.2">
      <c r="C13" s="541">
        <v>39326</v>
      </c>
      <c r="D13" s="546">
        <v>2.5686860842222337</v>
      </c>
      <c r="E13" s="546">
        <v>2.0053688441291433</v>
      </c>
      <c r="F13" s="546">
        <v>-0.37073623070501271</v>
      </c>
      <c r="G13" s="546">
        <v>0.67298352011966944</v>
      </c>
    </row>
    <row r="14" spans="2:7" x14ac:dyDescent="0.2">
      <c r="C14" s="543">
        <v>39417</v>
      </c>
      <c r="D14" s="547">
        <v>2.4622202155105244</v>
      </c>
      <c r="E14" s="547">
        <v>1.36348077124182</v>
      </c>
      <c r="F14" s="547">
        <v>-0.87044243840593838</v>
      </c>
      <c r="G14" s="547">
        <v>-7.0605425515116865E-2</v>
      </c>
    </row>
    <row r="15" spans="2:7" x14ac:dyDescent="0.2">
      <c r="C15" s="541">
        <v>39508</v>
      </c>
      <c r="D15" s="546">
        <v>2.9443703365166791</v>
      </c>
      <c r="E15" s="546">
        <v>1.5481162500051049</v>
      </c>
      <c r="F15" s="546">
        <v>-0.50175730119530892</v>
      </c>
      <c r="G15" s="546">
        <v>0.17326800304506076</v>
      </c>
    </row>
    <row r="16" spans="2:7" x14ac:dyDescent="0.2">
      <c r="C16" s="543">
        <v>39600</v>
      </c>
      <c r="D16" s="547">
        <v>3.0670637302603909</v>
      </c>
      <c r="E16" s="547">
        <v>1.3567269739632841</v>
      </c>
      <c r="F16" s="547">
        <v>-0.47874861149079517</v>
      </c>
      <c r="G16" s="547">
        <v>0.61111134930800848</v>
      </c>
    </row>
    <row r="17" spans="3:7" x14ac:dyDescent="0.2">
      <c r="C17" s="541">
        <v>39692</v>
      </c>
      <c r="D17" s="546">
        <v>2.9748541908272181</v>
      </c>
      <c r="E17" s="546">
        <v>1.075442919020926</v>
      </c>
      <c r="F17" s="546">
        <v>-0.66262481759063463</v>
      </c>
      <c r="G17" s="546">
        <v>0.6216614824938842</v>
      </c>
    </row>
    <row r="18" spans="3:7" x14ac:dyDescent="0.2">
      <c r="C18" s="543">
        <v>39783</v>
      </c>
      <c r="D18" s="547">
        <v>3.2786785838051737</v>
      </c>
      <c r="E18" s="547">
        <v>1.1048202510935343</v>
      </c>
      <c r="F18" s="547">
        <v>-1.1258775734638933</v>
      </c>
      <c r="G18" s="547">
        <v>0.76664733380517469</v>
      </c>
    </row>
    <row r="19" spans="3:7" x14ac:dyDescent="0.2">
      <c r="C19" s="541">
        <v>39873</v>
      </c>
      <c r="D19" s="546">
        <v>3.1988854402421509</v>
      </c>
      <c r="E19" s="546">
        <v>0.98906858577476608</v>
      </c>
      <c r="F19" s="546">
        <v>-1.7816719324115424</v>
      </c>
      <c r="G19" s="546">
        <v>0.7393162094729212</v>
      </c>
    </row>
    <row r="20" spans="3:7" x14ac:dyDescent="0.2">
      <c r="C20" s="543">
        <v>39965</v>
      </c>
      <c r="D20" s="547">
        <v>2.8654931318860912</v>
      </c>
      <c r="E20" s="547">
        <v>0.61801505246639743</v>
      </c>
      <c r="F20" s="547">
        <v>-1.9217309074342688</v>
      </c>
      <c r="G20" s="547">
        <v>0.53202959021942453</v>
      </c>
    </row>
    <row r="21" spans="3:7" x14ac:dyDescent="0.2">
      <c r="C21" s="541">
        <v>40057</v>
      </c>
      <c r="D21" s="546">
        <v>2.5898951285983518</v>
      </c>
      <c r="E21" s="546">
        <v>0.72328096395239272</v>
      </c>
      <c r="F21" s="546">
        <v>-1.9873289107220082</v>
      </c>
      <c r="G21" s="546">
        <v>0.30109477474596291</v>
      </c>
    </row>
    <row r="22" spans="3:7" x14ac:dyDescent="0.2">
      <c r="C22" s="543">
        <v>40148</v>
      </c>
      <c r="D22" s="547">
        <v>2.4220215809216161</v>
      </c>
      <c r="E22" s="547">
        <v>1.2417841564635643</v>
      </c>
      <c r="F22" s="547">
        <v>-1.5554736490750953</v>
      </c>
      <c r="G22" s="547">
        <v>0.12634449758828284</v>
      </c>
    </row>
    <row r="23" spans="3:7" x14ac:dyDescent="0.2">
      <c r="C23" s="541">
        <v>40238</v>
      </c>
      <c r="D23" s="546">
        <v>1.6474776617675337</v>
      </c>
      <c r="E23" s="546">
        <v>1.2639720170639344</v>
      </c>
      <c r="F23" s="546">
        <v>-1.5683277912503686</v>
      </c>
      <c r="G23" s="546">
        <v>-0.16376287896015043</v>
      </c>
    </row>
    <row r="24" spans="3:7" x14ac:dyDescent="0.2">
      <c r="C24" s="543">
        <v>40330</v>
      </c>
      <c r="D24" s="547">
        <v>0.36690373395295017</v>
      </c>
      <c r="E24" s="547">
        <v>0.49177655183776714</v>
      </c>
      <c r="F24" s="547">
        <v>-1.4015456128033761</v>
      </c>
      <c r="G24" s="547">
        <v>-0.18490876604705109</v>
      </c>
    </row>
    <row r="25" spans="3:7" x14ac:dyDescent="0.2">
      <c r="C25" s="541">
        <v>40422</v>
      </c>
      <c r="D25" s="546">
        <v>-0.53738343387964993</v>
      </c>
      <c r="E25" s="546">
        <v>0.26255942922106673</v>
      </c>
      <c r="F25" s="546">
        <v>-1.5173948344952948</v>
      </c>
      <c r="G25" s="546">
        <v>-0.14073827258932747</v>
      </c>
    </row>
    <row r="26" spans="3:7" x14ac:dyDescent="0.2">
      <c r="C26" s="543">
        <v>40513</v>
      </c>
      <c r="D26" s="547">
        <v>0.54909240180687557</v>
      </c>
      <c r="E26" s="547">
        <v>-6.8002279677777805E-2</v>
      </c>
      <c r="F26" s="547">
        <v>-1.2375856654754367</v>
      </c>
      <c r="G26" s="547">
        <v>-0.27832426485979167</v>
      </c>
    </row>
    <row r="27" spans="3:7" x14ac:dyDescent="0.2">
      <c r="C27" s="541">
        <v>40603</v>
      </c>
      <c r="D27" s="546">
        <v>0.81981264520727126</v>
      </c>
      <c r="E27" s="546">
        <v>-0.48076559110851735</v>
      </c>
      <c r="F27" s="546">
        <v>-1.2190531223140386</v>
      </c>
      <c r="G27" s="546">
        <v>-0.12059360479273057</v>
      </c>
    </row>
    <row r="28" spans="3:7" x14ac:dyDescent="0.2">
      <c r="C28" s="543">
        <v>40695</v>
      </c>
      <c r="D28" s="547">
        <v>1.1416094254344706</v>
      </c>
      <c r="E28" s="547">
        <v>-0.22091299088629751</v>
      </c>
      <c r="F28" s="547">
        <v>-1.0651372012650608</v>
      </c>
      <c r="G28" s="547">
        <v>-0.12525211302706687</v>
      </c>
    </row>
    <row r="29" spans="3:7" x14ac:dyDescent="0.2">
      <c r="C29" s="541">
        <v>40787</v>
      </c>
      <c r="D29" s="546">
        <v>1.1854876924074984</v>
      </c>
      <c r="E29" s="546">
        <v>-0.22553577185392276</v>
      </c>
      <c r="F29" s="546">
        <v>-1.0041740918430291</v>
      </c>
      <c r="G29" s="546">
        <v>5.9003908201959998E-3</v>
      </c>
    </row>
    <row r="30" spans="3:7" x14ac:dyDescent="0.2">
      <c r="C30" s="543">
        <v>40878</v>
      </c>
      <c r="D30" s="547">
        <v>1.7086407026222301</v>
      </c>
      <c r="E30" s="547">
        <v>-6.733884063095108E-2</v>
      </c>
      <c r="F30" s="547">
        <v>-0.96768774829496462</v>
      </c>
      <c r="G30" s="547">
        <v>0.2964343534158802</v>
      </c>
    </row>
    <row r="31" spans="3:7" x14ac:dyDescent="0.2">
      <c r="C31" s="541">
        <v>40969</v>
      </c>
      <c r="D31" s="546">
        <v>1.8697068542112936</v>
      </c>
      <c r="E31" s="546">
        <v>0.2712629698603447</v>
      </c>
      <c r="F31" s="546">
        <v>-0.99105863310117859</v>
      </c>
      <c r="G31" s="546">
        <v>0.3662977633022001</v>
      </c>
    </row>
    <row r="32" spans="3:7" x14ac:dyDescent="0.2">
      <c r="C32" s="543">
        <v>41061</v>
      </c>
      <c r="D32" s="547">
        <v>1.8583890327255401</v>
      </c>
      <c r="E32" s="547">
        <v>0.25217417025991534</v>
      </c>
      <c r="F32" s="547">
        <v>-0.94487977051776195</v>
      </c>
      <c r="G32" s="547">
        <v>0.25566175999827068</v>
      </c>
    </row>
    <row r="33" spans="3:7" x14ac:dyDescent="0.2">
      <c r="C33" s="541">
        <v>41153</v>
      </c>
      <c r="D33" s="546">
        <v>2.1197314689898596</v>
      </c>
      <c r="E33" s="546">
        <v>0.12340612153171268</v>
      </c>
      <c r="F33" s="546">
        <v>-0.88486995070124541</v>
      </c>
      <c r="G33" s="546">
        <v>-0.20594040601014177</v>
      </c>
    </row>
    <row r="34" spans="3:7" x14ac:dyDescent="0.2">
      <c r="C34" s="543">
        <v>41244</v>
      </c>
      <c r="D34" s="547">
        <v>2.3234232555203995</v>
      </c>
      <c r="E34" s="547">
        <v>0.2588499547185194</v>
      </c>
      <c r="F34" s="547">
        <v>-0.66710695444638368</v>
      </c>
      <c r="G34" s="547">
        <v>0.28328783885373382</v>
      </c>
    </row>
    <row r="35" spans="3:7" x14ac:dyDescent="0.2">
      <c r="C35" s="541">
        <v>41334</v>
      </c>
      <c r="D35" s="546">
        <v>2.1142985339495222</v>
      </c>
      <c r="E35" s="546">
        <v>-0.2755008913509126</v>
      </c>
      <c r="F35" s="546">
        <v>-0.80288562946778319</v>
      </c>
      <c r="G35" s="546">
        <v>0.40275307940406679</v>
      </c>
    </row>
    <row r="36" spans="3:7" x14ac:dyDescent="0.2">
      <c r="C36" s="543">
        <v>41426</v>
      </c>
      <c r="D36" s="547">
        <v>1.858906447200235</v>
      </c>
      <c r="E36" s="547">
        <v>-0.28342292518147433</v>
      </c>
      <c r="F36" s="547">
        <v>-0.85075809702369742</v>
      </c>
      <c r="G36" s="547">
        <v>0.30903665553356774</v>
      </c>
    </row>
    <row r="37" spans="3:7" x14ac:dyDescent="0.2">
      <c r="C37" s="541">
        <v>41518</v>
      </c>
      <c r="D37" s="546">
        <v>1.487586668184055</v>
      </c>
      <c r="E37" s="546">
        <v>-0.83574666514927842</v>
      </c>
      <c r="F37" s="546">
        <v>-0.54241333181594542</v>
      </c>
      <c r="G37" s="546">
        <v>0.565492918184056</v>
      </c>
    </row>
    <row r="38" spans="3:7" x14ac:dyDescent="0.2">
      <c r="C38" s="543">
        <v>41609</v>
      </c>
      <c r="D38" s="547">
        <v>1.4525610009712113</v>
      </c>
      <c r="E38" s="547">
        <v>-0.82077233236212133</v>
      </c>
      <c r="F38" s="547">
        <v>-0.51410566569545513</v>
      </c>
      <c r="G38" s="547">
        <v>0.78821179462200408</v>
      </c>
    </row>
    <row r="39" spans="3:7" x14ac:dyDescent="0.2">
      <c r="C39" s="541">
        <v>41699</v>
      </c>
      <c r="D39" s="546">
        <v>1.3090243403213278</v>
      </c>
      <c r="E39" s="546">
        <v>-0.96430899301200645</v>
      </c>
      <c r="F39" s="546">
        <v>-0.5509756596786729</v>
      </c>
      <c r="G39" s="546">
        <v>1.2216337153213248</v>
      </c>
    </row>
    <row r="40" spans="3:7" x14ac:dyDescent="0.2">
      <c r="C40" s="543">
        <v>41791</v>
      </c>
      <c r="D40" s="547">
        <v>1.6879247964411002</v>
      </c>
      <c r="E40" s="547">
        <v>-0.63207520355890034</v>
      </c>
      <c r="F40" s="547">
        <v>-1.5187418702255664</v>
      </c>
      <c r="G40" s="547">
        <v>1.9189768797744331</v>
      </c>
    </row>
    <row r="41" spans="3:7" x14ac:dyDescent="0.2">
      <c r="C41" s="541">
        <v>41883</v>
      </c>
      <c r="D41" s="546">
        <v>2.6415486408990239</v>
      </c>
      <c r="E41" s="546">
        <v>0.13821530756569153</v>
      </c>
      <c r="F41" s="546">
        <v>-1.3751180257676423</v>
      </c>
      <c r="G41" s="546">
        <v>2.3662311805815635</v>
      </c>
    </row>
    <row r="42" spans="3:7" x14ac:dyDescent="0.2">
      <c r="C42" s="543">
        <v>41974</v>
      </c>
      <c r="D42" s="547">
        <v>3.6486674161707757</v>
      </c>
      <c r="E42" s="547">
        <v>1.0186674161707758</v>
      </c>
      <c r="F42" s="547">
        <v>-0.22799925049589165</v>
      </c>
      <c r="G42" s="547">
        <v>2.8672817018850614</v>
      </c>
    </row>
    <row r="43" spans="3:7" x14ac:dyDescent="0.2">
      <c r="C43" s="541">
        <v>42064</v>
      </c>
      <c r="D43" s="546">
        <v>3.9887730099660859</v>
      </c>
      <c r="E43" s="546">
        <v>1.325439676632751</v>
      </c>
      <c r="F43" s="546">
        <v>-0.24789365670058183</v>
      </c>
      <c r="G43" s="546">
        <v>2.1836517978448726</v>
      </c>
    </row>
    <row r="44" spans="3:7" x14ac:dyDescent="0.2">
      <c r="C44" s="543">
        <v>42156</v>
      </c>
      <c r="D44" s="547">
        <v>3.9118928574304141</v>
      </c>
      <c r="E44" s="547">
        <v>1.3318928574304147</v>
      </c>
      <c r="F44" s="547">
        <v>-0.22144047590291899</v>
      </c>
      <c r="G44" s="547">
        <v>2.1075917821615984</v>
      </c>
    </row>
    <row r="45" spans="3:7" x14ac:dyDescent="0.2">
      <c r="C45" s="541">
        <v>42248</v>
      </c>
      <c r="D45" s="546">
        <v>3.7106406806674888</v>
      </c>
      <c r="E45" s="546">
        <v>0.94730734733415589</v>
      </c>
      <c r="F45" s="546">
        <v>-0.52602598599917827</v>
      </c>
      <c r="G45" s="546">
        <v>1.7747804656137247</v>
      </c>
    </row>
    <row r="46" spans="3:7" x14ac:dyDescent="0.2">
      <c r="C46" s="543">
        <v>42339</v>
      </c>
      <c r="D46" s="547">
        <v>4.0930543336590475</v>
      </c>
      <c r="E46" s="547">
        <v>1.2430543336590465</v>
      </c>
      <c r="F46" s="547">
        <v>-0.17361233300761947</v>
      </c>
      <c r="G46" s="547">
        <v>3.1509778309268079</v>
      </c>
    </row>
    <row r="47" spans="3:7" x14ac:dyDescent="0.2">
      <c r="C47" s="541">
        <v>42430</v>
      </c>
      <c r="D47" s="546">
        <v>4.0916567078367274</v>
      </c>
      <c r="E47" s="546">
        <v>1.3049900411700595</v>
      </c>
      <c r="F47" s="546">
        <v>-0.13500995882994027</v>
      </c>
      <c r="G47" s="546">
        <v>3.3460669642469827</v>
      </c>
    </row>
    <row r="48" spans="3:7" x14ac:dyDescent="0.2">
      <c r="C48" s="543">
        <v>42522</v>
      </c>
      <c r="D48" s="547">
        <v>4.1606099881632206</v>
      </c>
      <c r="E48" s="547">
        <v>1.8572766548298869</v>
      </c>
      <c r="F48" s="547">
        <v>-8.6056678503446116E-2</v>
      </c>
      <c r="G48" s="547">
        <v>3.9883183877695476</v>
      </c>
    </row>
    <row r="49" spans="3:7" x14ac:dyDescent="0.2">
      <c r="C49" s="541">
        <v>42614</v>
      </c>
      <c r="D49" s="546">
        <v>4.3796549468681016</v>
      </c>
      <c r="E49" s="546">
        <v>2.0063216135347681</v>
      </c>
      <c r="F49" s="546">
        <v>-7.367838646523267E-2</v>
      </c>
      <c r="G49" s="546">
        <v>4.3620871161791435</v>
      </c>
    </row>
    <row r="50" spans="3:7" x14ac:dyDescent="0.2">
      <c r="C50" s="543">
        <v>42705</v>
      </c>
      <c r="D50" s="547">
        <v>4.5074185909827298</v>
      </c>
      <c r="E50" s="547">
        <v>2.1907519243160625</v>
      </c>
      <c r="F50" s="547">
        <v>-0.15924807568393762</v>
      </c>
      <c r="G50" s="547">
        <v>3.7342222663783708</v>
      </c>
    </row>
    <row r="51" spans="3:7" x14ac:dyDescent="0.2">
      <c r="C51" s="541">
        <v>42795</v>
      </c>
      <c r="D51" s="546">
        <v>5.055178343976567</v>
      </c>
      <c r="E51" s="546">
        <v>2.4485116773099005</v>
      </c>
      <c r="F51" s="546">
        <v>0.21184501064323291</v>
      </c>
      <c r="G51" s="546">
        <v>3.9689662227644447</v>
      </c>
    </row>
    <row r="52" spans="3:7" x14ac:dyDescent="0.2">
      <c r="C52" s="543">
        <v>42887</v>
      </c>
      <c r="D52" s="547">
        <v>4.8506119606432678</v>
      </c>
      <c r="E52" s="547">
        <v>2.1339452939766015</v>
      </c>
      <c r="F52" s="547">
        <v>-9.605470602339905E-2</v>
      </c>
      <c r="G52" s="547">
        <v>3.8163695364008441</v>
      </c>
    </row>
    <row r="53" spans="3:7" x14ac:dyDescent="0.2">
      <c r="C53" s="541">
        <v>42979</v>
      </c>
      <c r="D53" s="546">
        <v>4.7665843465284556</v>
      </c>
      <c r="E53" s="546">
        <v>1.9899176798617899</v>
      </c>
      <c r="F53" s="546">
        <v>-0.22341565347154396</v>
      </c>
      <c r="G53" s="546">
        <v>3.4823907981413611</v>
      </c>
    </row>
    <row r="54" spans="3:7" x14ac:dyDescent="0.2">
      <c r="C54" s="543">
        <v>43070</v>
      </c>
      <c r="D54" s="547">
        <v>5.1801770471115951</v>
      </c>
      <c r="E54" s="547">
        <v>2.2201770471115942</v>
      </c>
      <c r="F54" s="547">
        <v>7.3510380444927192E-2</v>
      </c>
      <c r="G54" s="547">
        <v>3.7284310153655631</v>
      </c>
    </row>
    <row r="55" spans="3:7" x14ac:dyDescent="0.2">
      <c r="C55" s="541">
        <v>43160</v>
      </c>
      <c r="D55" s="546">
        <v>5.0965881392689605</v>
      </c>
      <c r="E55" s="546">
        <v>2.2665881392689604</v>
      </c>
      <c r="F55" s="546">
        <v>7.6588139268959909E-2</v>
      </c>
      <c r="G55" s="546">
        <v>3.9525881392689608</v>
      </c>
    </row>
    <row r="56" spans="3:7" x14ac:dyDescent="0.2">
      <c r="C56" s="543">
        <v>43252</v>
      </c>
      <c r="D56" s="547">
        <v>5.1966482407672832</v>
      </c>
      <c r="E56" s="547">
        <v>2.3233149074339496</v>
      </c>
      <c r="F56" s="547">
        <v>9.9981574100616033E-2</v>
      </c>
      <c r="G56" s="547">
        <v>3.4859815741006153</v>
      </c>
    </row>
  </sheetData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E00F4-664C-46FE-BA92-C5024E68F502}">
  <sheetPr codeName="Arkusz30"/>
  <dimension ref="B2:D36"/>
  <sheetViews>
    <sheetView workbookViewId="0">
      <selection sqref="A1:XFD1"/>
    </sheetView>
  </sheetViews>
  <sheetFormatPr defaultRowHeight="14.25" x14ac:dyDescent="0.2"/>
  <cols>
    <col min="1" max="1" width="9.140625" style="94"/>
    <col min="2" max="2" width="14.85546875" style="94" customWidth="1"/>
    <col min="3" max="4" width="13" style="94" customWidth="1"/>
    <col min="5" max="16384" width="9.140625" style="94"/>
  </cols>
  <sheetData>
    <row r="2" spans="2:4" x14ac:dyDescent="0.2">
      <c r="B2" s="108"/>
      <c r="C2" s="93" t="s">
        <v>422</v>
      </c>
      <c r="D2" s="93" t="s">
        <v>421</v>
      </c>
    </row>
    <row r="3" spans="2:4" x14ac:dyDescent="0.2">
      <c r="B3" s="108"/>
      <c r="C3" s="93" t="s">
        <v>420</v>
      </c>
      <c r="D3" s="93" t="s">
        <v>419</v>
      </c>
    </row>
    <row r="4" spans="2:4" x14ac:dyDescent="0.2">
      <c r="B4" s="95">
        <v>40330</v>
      </c>
      <c r="C4" s="96">
        <v>391399727</v>
      </c>
      <c r="D4" s="97">
        <v>9.3839009634403298E-3</v>
      </c>
    </row>
    <row r="5" spans="2:4" x14ac:dyDescent="0.2">
      <c r="B5" s="98">
        <v>40422</v>
      </c>
      <c r="C5" s="99">
        <v>576006176</v>
      </c>
      <c r="D5" s="100">
        <v>1.00126221810677E-2</v>
      </c>
    </row>
    <row r="6" spans="2:4" x14ac:dyDescent="0.2">
      <c r="B6" s="95">
        <v>40513</v>
      </c>
      <c r="C6" s="96">
        <v>342301561</v>
      </c>
      <c r="D6" s="97">
        <v>7.1535538128421703E-3</v>
      </c>
    </row>
    <row r="7" spans="2:4" x14ac:dyDescent="0.2">
      <c r="B7" s="98">
        <v>40603</v>
      </c>
      <c r="C7" s="99">
        <v>40762899</v>
      </c>
      <c r="D7" s="100">
        <v>6.3918966064616398E-3</v>
      </c>
    </row>
    <row r="8" spans="2:4" x14ac:dyDescent="0.2">
      <c r="B8" s="95">
        <v>40695</v>
      </c>
      <c r="C8" s="96">
        <v>301805331</v>
      </c>
      <c r="D8" s="97">
        <v>5.8684573741477099E-3</v>
      </c>
    </row>
    <row r="9" spans="2:4" x14ac:dyDescent="0.2">
      <c r="B9" s="98">
        <v>40787</v>
      </c>
      <c r="C9" s="99">
        <v>178156783</v>
      </c>
      <c r="D9" s="100">
        <v>3.9180037035357902E-3</v>
      </c>
    </row>
    <row r="10" spans="2:4" x14ac:dyDescent="0.2">
      <c r="B10" s="95">
        <v>40878</v>
      </c>
      <c r="C10" s="96">
        <v>578734015</v>
      </c>
      <c r="D10" s="97">
        <v>4.8064198661617397E-3</v>
      </c>
    </row>
    <row r="11" spans="2:4" x14ac:dyDescent="0.2">
      <c r="B11" s="98">
        <v>40969</v>
      </c>
      <c r="C11" s="99">
        <v>511920874</v>
      </c>
      <c r="D11" s="100">
        <v>6.6020997024497496E-3</v>
      </c>
    </row>
    <row r="12" spans="2:4" x14ac:dyDescent="0.2">
      <c r="B12" s="95">
        <v>41061</v>
      </c>
      <c r="C12" s="96">
        <v>976533155</v>
      </c>
      <c r="D12" s="97">
        <v>9.1009577775968999E-3</v>
      </c>
    </row>
    <row r="13" spans="2:4" x14ac:dyDescent="0.2">
      <c r="B13" s="98">
        <v>41153</v>
      </c>
      <c r="C13" s="99">
        <v>720241586</v>
      </c>
      <c r="D13" s="100">
        <v>1.0963160640128001E-2</v>
      </c>
    </row>
    <row r="14" spans="2:4" x14ac:dyDescent="0.2">
      <c r="B14" s="95">
        <v>41244</v>
      </c>
      <c r="C14" s="96">
        <v>1309140077</v>
      </c>
      <c r="D14" s="97">
        <v>1.36279494432654E-2</v>
      </c>
    </row>
    <row r="15" spans="2:4" x14ac:dyDescent="0.2">
      <c r="B15" s="98">
        <v>41334</v>
      </c>
      <c r="C15" s="99">
        <v>528012029</v>
      </c>
      <c r="D15" s="100">
        <v>1.3615233716663899E-2</v>
      </c>
    </row>
    <row r="16" spans="2:4" x14ac:dyDescent="0.2">
      <c r="B16" s="95">
        <v>41426</v>
      </c>
      <c r="C16" s="96">
        <v>950353190</v>
      </c>
      <c r="D16" s="97">
        <v>1.33893535170359E-2</v>
      </c>
    </row>
    <row r="17" spans="2:4" x14ac:dyDescent="0.2">
      <c r="B17" s="98">
        <v>41518</v>
      </c>
      <c r="C17" s="99">
        <v>882796108</v>
      </c>
      <c r="D17" s="100">
        <v>1.39321062108457E-2</v>
      </c>
    </row>
    <row r="18" spans="2:4" x14ac:dyDescent="0.2">
      <c r="B18" s="95">
        <v>41609</v>
      </c>
      <c r="C18" s="96">
        <v>1237211840</v>
      </c>
      <c r="D18" s="97">
        <v>1.36644071572182E-2</v>
      </c>
    </row>
    <row r="19" spans="2:4" x14ac:dyDescent="0.2">
      <c r="B19" s="98">
        <v>41699</v>
      </c>
      <c r="C19" s="99">
        <v>654933782</v>
      </c>
      <c r="D19" s="100">
        <v>1.4015351298042799E-2</v>
      </c>
    </row>
    <row r="20" spans="2:4" x14ac:dyDescent="0.2">
      <c r="B20" s="95">
        <v>41791</v>
      </c>
      <c r="C20" s="96">
        <v>862753174</v>
      </c>
      <c r="D20" s="97">
        <v>1.3477432954009201E-2</v>
      </c>
    </row>
    <row r="21" spans="2:4" x14ac:dyDescent="0.2">
      <c r="B21" s="98">
        <v>41883</v>
      </c>
      <c r="C21" s="99">
        <v>706344689</v>
      </c>
      <c r="D21" s="100">
        <v>1.26393575046877E-2</v>
      </c>
    </row>
    <row r="22" spans="2:4" x14ac:dyDescent="0.2">
      <c r="B22" s="95">
        <v>41974</v>
      </c>
      <c r="C22" s="96">
        <v>1246642049</v>
      </c>
      <c r="D22" s="97">
        <v>1.25099437724313E-2</v>
      </c>
    </row>
    <row r="23" spans="2:4" x14ac:dyDescent="0.2">
      <c r="B23" s="98">
        <v>42064</v>
      </c>
      <c r="C23" s="99">
        <v>515943774</v>
      </c>
      <c r="D23" s="100">
        <v>1.17667129858679E-2</v>
      </c>
    </row>
    <row r="24" spans="2:4" x14ac:dyDescent="0.2">
      <c r="B24" s="95">
        <v>42156</v>
      </c>
      <c r="C24" s="96">
        <v>576237876</v>
      </c>
      <c r="D24" s="97">
        <v>1.05419024715701E-2</v>
      </c>
    </row>
    <row r="25" spans="2:4" x14ac:dyDescent="0.2">
      <c r="B25" s="98">
        <v>42248</v>
      </c>
      <c r="C25" s="99">
        <v>581896069</v>
      </c>
      <c r="D25" s="100">
        <v>9.9021035959458402E-3</v>
      </c>
    </row>
    <row r="26" spans="2:4" x14ac:dyDescent="0.2">
      <c r="B26" s="95">
        <v>42339</v>
      </c>
      <c r="C26" s="96">
        <v>578172400</v>
      </c>
      <c r="D26" s="97">
        <v>7.5188333818615102E-3</v>
      </c>
    </row>
    <row r="27" spans="2:4" x14ac:dyDescent="0.2">
      <c r="B27" s="98">
        <v>42430</v>
      </c>
      <c r="C27" s="99">
        <v>393114213</v>
      </c>
      <c r="D27" s="100">
        <v>6.9510202359675203E-3</v>
      </c>
    </row>
    <row r="28" spans="2:4" x14ac:dyDescent="0.2">
      <c r="B28" s="95">
        <v>42522</v>
      </c>
      <c r="C28" s="96">
        <v>614495244</v>
      </c>
      <c r="D28" s="97">
        <v>6.9324042772616898E-3</v>
      </c>
    </row>
    <row r="29" spans="2:4" x14ac:dyDescent="0.2">
      <c r="B29" s="98">
        <v>42614</v>
      </c>
      <c r="C29" s="99">
        <v>506970210</v>
      </c>
      <c r="D29" s="100">
        <v>6.5651283776178397E-3</v>
      </c>
    </row>
    <row r="30" spans="2:4" x14ac:dyDescent="0.2">
      <c r="B30" s="95">
        <v>42705</v>
      </c>
      <c r="C30" s="96">
        <v>983922184</v>
      </c>
      <c r="D30" s="97">
        <v>7.7491657649757899E-3</v>
      </c>
    </row>
    <row r="31" spans="2:4" x14ac:dyDescent="0.2">
      <c r="B31" s="98">
        <v>42795</v>
      </c>
      <c r="C31" s="99">
        <v>430873546</v>
      </c>
      <c r="D31" s="100">
        <v>7.7291299786067004E-3</v>
      </c>
    </row>
    <row r="32" spans="2:4" x14ac:dyDescent="0.2">
      <c r="B32" s="95">
        <v>42887</v>
      </c>
      <c r="C32" s="96">
        <v>466570643</v>
      </c>
      <c r="D32" s="97">
        <v>7.1643591625916003E-3</v>
      </c>
    </row>
    <row r="33" spans="2:4" x14ac:dyDescent="0.2">
      <c r="B33" s="98">
        <v>42979</v>
      </c>
      <c r="C33" s="99">
        <v>733259574</v>
      </c>
      <c r="D33" s="100">
        <v>7.7096061794036004E-3</v>
      </c>
    </row>
    <row r="34" spans="2:4" x14ac:dyDescent="0.2">
      <c r="B34" s="95">
        <v>43070</v>
      </c>
      <c r="C34" s="96">
        <v>1400875221</v>
      </c>
      <c r="D34" s="97">
        <v>8.8335517853399808E-3</v>
      </c>
    </row>
    <row r="35" spans="2:4" x14ac:dyDescent="0.2">
      <c r="B35" s="98">
        <v>43160</v>
      </c>
      <c r="C35" s="99">
        <v>452594822.62</v>
      </c>
      <c r="D35" s="100">
        <v>8.7881982485562907E-3</v>
      </c>
    </row>
    <row r="36" spans="2:4" x14ac:dyDescent="0.2">
      <c r="B36" s="95">
        <v>43252</v>
      </c>
      <c r="C36" s="96">
        <v>630328427.38</v>
      </c>
      <c r="D36" s="97">
        <v>9.1601936606099908E-3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22A94-3D7F-4A98-83F1-1C8698322DB3}">
  <sheetPr codeName="Arkusz31"/>
  <dimension ref="B2:M36"/>
  <sheetViews>
    <sheetView workbookViewId="0">
      <selection sqref="A1:XFD1"/>
    </sheetView>
  </sheetViews>
  <sheetFormatPr defaultRowHeight="14.25" x14ac:dyDescent="0.2"/>
  <cols>
    <col min="1" max="1" width="9.140625" style="94"/>
    <col min="2" max="2" width="15.28515625" style="94" customWidth="1"/>
    <col min="3" max="6" width="16.5703125" style="94" customWidth="1"/>
    <col min="7" max="16384" width="9.140625" style="94"/>
  </cols>
  <sheetData>
    <row r="2" spans="2:13" x14ac:dyDescent="0.2">
      <c r="B2" s="108"/>
      <c r="C2" s="93" t="s">
        <v>360</v>
      </c>
      <c r="D2" s="93" t="s">
        <v>361</v>
      </c>
      <c r="E2" s="93" t="s">
        <v>362</v>
      </c>
      <c r="F2" s="93" t="s">
        <v>363</v>
      </c>
      <c r="I2" s="115"/>
      <c r="J2" s="115"/>
      <c r="K2" s="115"/>
      <c r="L2" s="114"/>
      <c r="M2" s="114"/>
    </row>
    <row r="3" spans="2:13" x14ac:dyDescent="0.2">
      <c r="B3" s="108"/>
      <c r="C3" s="93" t="s">
        <v>365</v>
      </c>
      <c r="D3" s="93" t="s">
        <v>366</v>
      </c>
      <c r="E3" s="93" t="s">
        <v>367</v>
      </c>
      <c r="F3" s="93" t="s">
        <v>368</v>
      </c>
      <c r="I3" s="115"/>
      <c r="J3" s="115"/>
      <c r="K3" s="115"/>
      <c r="L3" s="114"/>
      <c r="M3" s="114"/>
    </row>
    <row r="4" spans="2:13" x14ac:dyDescent="0.2">
      <c r="B4" s="95">
        <v>40330</v>
      </c>
      <c r="C4" s="97">
        <v>3.9276778347756003E-2</v>
      </c>
      <c r="D4" s="97">
        <v>9.4576124248965301E-3</v>
      </c>
      <c r="E4" s="97">
        <v>8.1843473718012198E-3</v>
      </c>
      <c r="F4" s="97">
        <v>1.1543631097386001E-2</v>
      </c>
    </row>
    <row r="5" spans="2:13" x14ac:dyDescent="0.2">
      <c r="B5" s="98">
        <v>40422</v>
      </c>
      <c r="C5" s="100">
        <v>3.4825460213041302E-2</v>
      </c>
      <c r="D5" s="100">
        <v>8.6520735106580208E-3</v>
      </c>
      <c r="E5" s="100">
        <v>8.6628539610978904E-3</v>
      </c>
      <c r="F5" s="100">
        <v>1.3106966509070801E-2</v>
      </c>
    </row>
    <row r="6" spans="2:13" x14ac:dyDescent="0.2">
      <c r="B6" s="95">
        <v>40513</v>
      </c>
      <c r="C6" s="97">
        <v>4.0148368536882799E-2</v>
      </c>
      <c r="D6" s="97">
        <v>8.3162203037611508E-3</v>
      </c>
      <c r="E6" s="97">
        <v>8.3353728047925405E-3</v>
      </c>
      <c r="F6" s="97">
        <v>1.33494358494752E-2</v>
      </c>
    </row>
    <row r="7" spans="2:13" x14ac:dyDescent="0.2">
      <c r="B7" s="98">
        <v>40603</v>
      </c>
      <c r="C7" s="100">
        <v>4.0251568416042903E-2</v>
      </c>
      <c r="D7" s="100">
        <v>1.0271709060570599E-2</v>
      </c>
      <c r="E7" s="100">
        <v>6.0610268545771102E-3</v>
      </c>
      <c r="F7" s="100">
        <v>1.0201667659344001E-2</v>
      </c>
    </row>
    <row r="8" spans="2:13" x14ac:dyDescent="0.2">
      <c r="B8" s="95">
        <v>40695</v>
      </c>
      <c r="C8" s="97">
        <v>5.2870096313860797E-2</v>
      </c>
      <c r="D8" s="97">
        <v>9.7476498270461596E-3</v>
      </c>
      <c r="E8" s="97">
        <v>6.3510500674308999E-3</v>
      </c>
      <c r="F8" s="97">
        <v>9.7998804027302506E-3</v>
      </c>
    </row>
    <row r="9" spans="2:13" x14ac:dyDescent="0.2">
      <c r="B9" s="98">
        <v>40787</v>
      </c>
      <c r="C9" s="100">
        <v>3.8464260890918901E-2</v>
      </c>
      <c r="D9" s="100">
        <v>8.8581558082876603E-3</v>
      </c>
      <c r="E9" s="100">
        <v>7.3718024423950401E-3</v>
      </c>
      <c r="F9" s="100">
        <v>9.1086783826386797E-3</v>
      </c>
    </row>
    <row r="10" spans="2:13" x14ac:dyDescent="0.2">
      <c r="B10" s="95">
        <v>40878</v>
      </c>
      <c r="C10" s="97">
        <v>2.7035488875374099E-2</v>
      </c>
      <c r="D10" s="97">
        <v>7.4296426636668604E-3</v>
      </c>
      <c r="E10" s="97">
        <v>5.8816509394170602E-3</v>
      </c>
      <c r="F10" s="97">
        <v>1.0021754567936201E-2</v>
      </c>
    </row>
    <row r="11" spans="2:13" x14ac:dyDescent="0.2">
      <c r="B11" s="98">
        <v>40969</v>
      </c>
      <c r="C11" s="100">
        <v>3.80567038400405E-2</v>
      </c>
      <c r="D11" s="100">
        <v>8.0174589467366698E-3</v>
      </c>
      <c r="E11" s="100">
        <v>6.4386664655676201E-3</v>
      </c>
      <c r="F11" s="100">
        <v>7.42277595077394E-3</v>
      </c>
    </row>
    <row r="12" spans="2:13" x14ac:dyDescent="0.2">
      <c r="B12" s="95">
        <v>41061</v>
      </c>
      <c r="C12" s="97">
        <v>4.35277456502371E-2</v>
      </c>
      <c r="D12" s="97">
        <v>9.4096350342547999E-3</v>
      </c>
      <c r="E12" s="97">
        <v>9.0893440743452791E-3</v>
      </c>
      <c r="F12" s="97">
        <v>7.26711044185838E-3</v>
      </c>
    </row>
    <row r="13" spans="2:13" x14ac:dyDescent="0.2">
      <c r="B13" s="98">
        <v>41153</v>
      </c>
      <c r="C13" s="100">
        <v>3.7710930384380302E-2</v>
      </c>
      <c r="D13" s="100">
        <v>1.20553861776088E-2</v>
      </c>
      <c r="E13" s="100">
        <v>1.4023335026769E-2</v>
      </c>
      <c r="F13" s="100">
        <v>1.0178435743877201E-2</v>
      </c>
    </row>
    <row r="14" spans="2:13" x14ac:dyDescent="0.2">
      <c r="B14" s="95">
        <v>41244</v>
      </c>
      <c r="C14" s="97">
        <v>3.5193993097342002E-2</v>
      </c>
      <c r="D14" s="97">
        <v>9.5008979638779092E-3</v>
      </c>
      <c r="E14" s="97">
        <v>9.0225222281678091E-3</v>
      </c>
      <c r="F14" s="97">
        <v>1.9186059131008199E-2</v>
      </c>
    </row>
    <row r="15" spans="2:13" x14ac:dyDescent="0.2">
      <c r="B15" s="98">
        <v>41334</v>
      </c>
      <c r="C15" s="100">
        <v>3.4415386969446599E-2</v>
      </c>
      <c r="D15" s="100">
        <v>1.19722945832957E-2</v>
      </c>
      <c r="E15" s="100">
        <v>7.2683250115626102E-3</v>
      </c>
      <c r="F15" s="100">
        <v>1.7417052754467501E-2</v>
      </c>
    </row>
    <row r="16" spans="2:13" x14ac:dyDescent="0.2">
      <c r="B16" s="95">
        <v>41426</v>
      </c>
      <c r="C16" s="97">
        <v>3.7309432352582002E-2</v>
      </c>
      <c r="D16" s="97">
        <v>7.9586445306486005E-3</v>
      </c>
      <c r="E16" s="97">
        <v>9.6774367477729401E-3</v>
      </c>
      <c r="F16" s="97">
        <v>1.2067960526525701E-2</v>
      </c>
    </row>
    <row r="17" spans="2:6" x14ac:dyDescent="0.2">
      <c r="B17" s="98">
        <v>41518</v>
      </c>
      <c r="C17" s="100">
        <v>4.29719732806065E-2</v>
      </c>
      <c r="D17" s="100">
        <v>8.8595636879207594E-3</v>
      </c>
      <c r="E17" s="100">
        <v>6.8503669089018202E-3</v>
      </c>
      <c r="F17" s="100">
        <v>1.1726773099832E-2</v>
      </c>
    </row>
    <row r="18" spans="2:6" x14ac:dyDescent="0.2">
      <c r="B18" s="95">
        <v>41609</v>
      </c>
      <c r="C18" s="97">
        <v>2.9973920352538898E-2</v>
      </c>
      <c r="D18" s="97">
        <v>1.09989653977917E-2</v>
      </c>
      <c r="E18" s="97">
        <v>7.4470328454293204E-3</v>
      </c>
      <c r="F18" s="97">
        <v>1.0487256000849E-2</v>
      </c>
    </row>
    <row r="19" spans="2:6" x14ac:dyDescent="0.2">
      <c r="B19" s="98">
        <v>41699</v>
      </c>
      <c r="C19" s="100">
        <v>3.5648220366203999E-2</v>
      </c>
      <c r="D19" s="100">
        <v>1.28857908779551E-2</v>
      </c>
      <c r="E19" s="100">
        <v>8.4539306154675399E-3</v>
      </c>
      <c r="F19" s="100">
        <v>9.8185192904957502E-3</v>
      </c>
    </row>
    <row r="20" spans="2:6" x14ac:dyDescent="0.2">
      <c r="B20" s="95">
        <v>41791</v>
      </c>
      <c r="C20" s="97">
        <v>3.8707158061067198E-2</v>
      </c>
      <c r="D20" s="97">
        <v>8.0251312381033509E-3</v>
      </c>
      <c r="E20" s="97">
        <v>8.9340187281073402E-3</v>
      </c>
      <c r="F20" s="97">
        <v>1.17617509550657E-2</v>
      </c>
    </row>
    <row r="21" spans="2:6" x14ac:dyDescent="0.2">
      <c r="B21" s="98">
        <v>41883</v>
      </c>
      <c r="C21" s="100">
        <v>3.3345329115045397E-2</v>
      </c>
      <c r="D21" s="100">
        <v>7.64879927792355E-3</v>
      </c>
      <c r="E21" s="100">
        <v>6.5932096927514196E-3</v>
      </c>
      <c r="F21" s="100">
        <v>1.54360497848048E-2</v>
      </c>
    </row>
    <row r="22" spans="2:6" x14ac:dyDescent="0.2">
      <c r="B22" s="95">
        <v>41974</v>
      </c>
      <c r="C22" s="97">
        <v>2.24032165077954E-2</v>
      </c>
      <c r="D22" s="97">
        <v>6.3573453578877103E-3</v>
      </c>
      <c r="E22" s="97">
        <v>6.1148749062395202E-3</v>
      </c>
      <c r="F22" s="97">
        <v>1.1911731243235401E-2</v>
      </c>
    </row>
    <row r="23" spans="2:6" x14ac:dyDescent="0.2">
      <c r="B23" s="98">
        <v>42064</v>
      </c>
      <c r="C23" s="100">
        <v>2.56738666041396E-2</v>
      </c>
      <c r="D23" s="100">
        <v>1.06049285612967E-2</v>
      </c>
      <c r="E23" s="100">
        <v>3.9311381676562203E-3</v>
      </c>
      <c r="F23" s="100">
        <v>1.09095903936568E-2</v>
      </c>
    </row>
    <row r="24" spans="2:6" x14ac:dyDescent="0.2">
      <c r="B24" s="95">
        <v>42156</v>
      </c>
      <c r="C24" s="97">
        <v>2.6491665464611101E-2</v>
      </c>
      <c r="D24" s="97">
        <v>7.2662922059033601E-3</v>
      </c>
      <c r="E24" s="97">
        <v>5.8147947103961498E-3</v>
      </c>
      <c r="F24" s="97">
        <v>9.8220484311467102E-3</v>
      </c>
    </row>
    <row r="25" spans="2:6" x14ac:dyDescent="0.2">
      <c r="B25" s="98">
        <v>42248</v>
      </c>
      <c r="C25" s="100">
        <v>2.3366299147280101E-2</v>
      </c>
      <c r="D25" s="100">
        <v>4.3874697104436203E-3</v>
      </c>
      <c r="E25" s="100">
        <v>6.1344352501385502E-3</v>
      </c>
      <c r="F25" s="100">
        <v>9.6539617356063302E-3</v>
      </c>
    </row>
    <row r="26" spans="2:6" x14ac:dyDescent="0.2">
      <c r="B26" s="95">
        <v>42339</v>
      </c>
      <c r="C26" s="97">
        <v>1.74016868382725E-2</v>
      </c>
      <c r="D26" s="97">
        <v>4.8380799718583103E-3</v>
      </c>
      <c r="E26" s="97">
        <v>3.1266218867526101E-3</v>
      </c>
      <c r="F26" s="97">
        <v>6.73489408145201E-3</v>
      </c>
    </row>
    <row r="27" spans="2:6" x14ac:dyDescent="0.2">
      <c r="B27" s="98">
        <v>42430</v>
      </c>
      <c r="C27" s="100">
        <v>2.1021286557492799E-2</v>
      </c>
      <c r="D27" s="100">
        <v>5.2469811436859602E-3</v>
      </c>
      <c r="E27" s="100">
        <v>3.1289027200085101E-3</v>
      </c>
      <c r="F27" s="100">
        <v>5.13897602785223E-3</v>
      </c>
    </row>
    <row r="28" spans="2:6" x14ac:dyDescent="0.2">
      <c r="B28" s="95">
        <v>42522</v>
      </c>
      <c r="C28" s="97">
        <v>2.3475412839784899E-2</v>
      </c>
      <c r="D28" s="97">
        <v>4.6197931593695198E-3</v>
      </c>
      <c r="E28" s="97">
        <v>4.1064825176399403E-3</v>
      </c>
      <c r="F28" s="97">
        <v>4.8085207975143802E-3</v>
      </c>
    </row>
    <row r="29" spans="2:6" x14ac:dyDescent="0.2">
      <c r="B29" s="98">
        <v>42614</v>
      </c>
      <c r="C29" s="100">
        <v>2.3243271442091502E-2</v>
      </c>
      <c r="D29" s="100">
        <v>3.3676763740861301E-3</v>
      </c>
      <c r="E29" s="100">
        <v>4.0885359488807499E-3</v>
      </c>
      <c r="F29" s="100">
        <v>5.0390266709063099E-3</v>
      </c>
    </row>
    <row r="30" spans="2:6" x14ac:dyDescent="0.2">
      <c r="B30" s="95">
        <v>42705</v>
      </c>
      <c r="C30" s="97">
        <v>1.70763907552045E-2</v>
      </c>
      <c r="D30" s="97">
        <v>4.5180491206945799E-3</v>
      </c>
      <c r="E30" s="97">
        <v>3.7937283958582799E-3</v>
      </c>
      <c r="F30" s="97">
        <v>5.1793028843816896E-3</v>
      </c>
    </row>
    <row r="31" spans="2:6" x14ac:dyDescent="0.2">
      <c r="B31" s="98">
        <v>42795</v>
      </c>
      <c r="C31" s="100">
        <v>1.8144384943250401E-2</v>
      </c>
      <c r="D31" s="100">
        <v>6.1210275471048998E-3</v>
      </c>
      <c r="E31" s="100">
        <v>4.4539521959474004E-3</v>
      </c>
      <c r="F31" s="100">
        <v>6.12540065365017E-3</v>
      </c>
    </row>
    <row r="32" spans="2:6" x14ac:dyDescent="0.2">
      <c r="B32" s="95">
        <v>42887</v>
      </c>
      <c r="C32" s="97">
        <v>1.9498296378183299E-2</v>
      </c>
      <c r="D32" s="97">
        <v>3.5036298056069898E-3</v>
      </c>
      <c r="E32" s="97">
        <v>3.3364845330096701E-3</v>
      </c>
      <c r="F32" s="97">
        <v>5.8689404708205601E-3</v>
      </c>
    </row>
    <row r="33" spans="2:6" x14ac:dyDescent="0.2">
      <c r="B33" s="98">
        <v>42979</v>
      </c>
      <c r="C33" s="100">
        <v>2.1116949739304901E-2</v>
      </c>
      <c r="D33" s="100">
        <v>3.8687814745072E-3</v>
      </c>
      <c r="E33" s="100">
        <v>3.1331022244062701E-3</v>
      </c>
      <c r="F33" s="100">
        <v>5.7984760220588004E-3</v>
      </c>
    </row>
    <row r="34" spans="2:6" x14ac:dyDescent="0.2">
      <c r="B34" s="95">
        <v>43070</v>
      </c>
      <c r="C34" s="97">
        <v>1.42276638960678E-2</v>
      </c>
      <c r="D34" s="97">
        <v>5.6969627797923503E-3</v>
      </c>
      <c r="E34" s="97">
        <v>3.9949836277778901E-3</v>
      </c>
      <c r="F34" s="97">
        <v>4.8854117789454603E-3</v>
      </c>
    </row>
    <row r="35" spans="2:6" x14ac:dyDescent="0.2">
      <c r="B35" s="98">
        <v>43160</v>
      </c>
      <c r="C35" s="100">
        <v>1.767995111869896E-2</v>
      </c>
      <c r="D35" s="100">
        <v>4.8011423578452842E-3</v>
      </c>
      <c r="E35" s="100">
        <v>3.7356030307544802E-3</v>
      </c>
      <c r="F35" s="100">
        <v>5.4719153535508266E-3</v>
      </c>
    </row>
    <row r="36" spans="2:6" x14ac:dyDescent="0.2">
      <c r="B36" s="95">
        <v>43252</v>
      </c>
      <c r="C36" s="97">
        <v>1.89189547813573E-2</v>
      </c>
      <c r="D36" s="97">
        <v>3.73050545054193E-3</v>
      </c>
      <c r="E36" s="97">
        <v>3.3613160280366399E-3</v>
      </c>
      <c r="F36" s="97">
        <v>6.8434889688587701E-3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0A1F-41B5-455D-85A2-CFC34AEFB92A}">
  <sheetPr codeName="Arkusz32"/>
  <dimension ref="B2:D20"/>
  <sheetViews>
    <sheetView workbookViewId="0">
      <selection sqref="A1:XFD1"/>
    </sheetView>
  </sheetViews>
  <sheetFormatPr defaultRowHeight="14.25" x14ac:dyDescent="0.2"/>
  <cols>
    <col min="1" max="1" width="9.140625" style="94"/>
    <col min="2" max="3" width="15.5703125" style="94" customWidth="1"/>
    <col min="4" max="4" width="17" style="94" customWidth="1"/>
    <col min="5" max="16384" width="9.140625" style="94"/>
  </cols>
  <sheetData>
    <row r="2" spans="2:4" ht="25.5" x14ac:dyDescent="0.2">
      <c r="C2" s="93" t="s">
        <v>443</v>
      </c>
      <c r="D2" s="93" t="s">
        <v>442</v>
      </c>
    </row>
    <row r="3" spans="2:4" ht="25.5" x14ac:dyDescent="0.2">
      <c r="C3" s="93" t="s">
        <v>441</v>
      </c>
      <c r="D3" s="93" t="s">
        <v>440</v>
      </c>
    </row>
    <row r="4" spans="2:4" x14ac:dyDescent="0.2">
      <c r="B4" s="116" t="s">
        <v>439</v>
      </c>
      <c r="C4" s="97">
        <v>3.8293418526133598E-2</v>
      </c>
      <c r="D4" s="97">
        <v>8.59518899465464E-2</v>
      </c>
    </row>
    <row r="5" spans="2:4" x14ac:dyDescent="0.2">
      <c r="B5" s="117" t="s">
        <v>438</v>
      </c>
      <c r="C5" s="100">
        <v>1.9005391618244102E-2</v>
      </c>
      <c r="D5" s="100">
        <v>0.15235118707366299</v>
      </c>
    </row>
    <row r="6" spans="2:4" x14ac:dyDescent="0.2">
      <c r="B6" s="116" t="s">
        <v>437</v>
      </c>
      <c r="C6" s="97">
        <v>0.231980567265923</v>
      </c>
      <c r="D6" s="97">
        <v>7.17457260034607E-2</v>
      </c>
    </row>
    <row r="7" spans="2:4" x14ac:dyDescent="0.2">
      <c r="B7" s="117" t="s">
        <v>436</v>
      </c>
      <c r="C7" s="100">
        <v>3.4803214443984001E-2</v>
      </c>
      <c r="D7" s="100">
        <v>0.16823557885616999</v>
      </c>
    </row>
    <row r="8" spans="2:4" x14ac:dyDescent="0.2">
      <c r="B8" s="116" t="s">
        <v>435</v>
      </c>
      <c r="C8" s="97">
        <v>1.10129747448444E-2</v>
      </c>
      <c r="D8" s="97">
        <v>4.8126162407336998E-2</v>
      </c>
    </row>
    <row r="9" spans="2:4" x14ac:dyDescent="0.2">
      <c r="B9" s="117" t="s">
        <v>434</v>
      </c>
      <c r="C9" s="100">
        <v>7.8956622580296995E-2</v>
      </c>
      <c r="D9" s="100">
        <v>0.15935160207826099</v>
      </c>
    </row>
    <row r="10" spans="2:4" x14ac:dyDescent="0.2">
      <c r="B10" s="116" t="s">
        <v>433</v>
      </c>
      <c r="C10" s="97">
        <v>0.193306427193316</v>
      </c>
      <c r="D10" s="97">
        <v>7.4537120042859603E-2</v>
      </c>
    </row>
    <row r="11" spans="2:4" x14ac:dyDescent="0.2">
      <c r="B11" s="117" t="s">
        <v>432</v>
      </c>
      <c r="C11" s="100">
        <v>4.7891213167176698E-2</v>
      </c>
      <c r="D11" s="100">
        <v>4.6513573996236901E-2</v>
      </c>
    </row>
    <row r="12" spans="2:4" x14ac:dyDescent="0.2">
      <c r="B12" s="116" t="s">
        <v>431</v>
      </c>
      <c r="C12" s="97">
        <v>3.0788849351001998E-2</v>
      </c>
      <c r="D12" s="97">
        <v>0.210017979386623</v>
      </c>
    </row>
    <row r="13" spans="2:4" x14ac:dyDescent="0.2">
      <c r="B13" s="117" t="s">
        <v>430</v>
      </c>
      <c r="C13" s="100">
        <v>4.1952245328193201E-2</v>
      </c>
      <c r="D13" s="100">
        <v>4.3745084939668298E-2</v>
      </c>
    </row>
    <row r="14" spans="2:4" x14ac:dyDescent="0.2">
      <c r="B14" s="116" t="s">
        <v>429</v>
      </c>
      <c r="C14" s="97">
        <v>0.14667713392934401</v>
      </c>
      <c r="D14" s="97">
        <v>7.6042668688552098E-2</v>
      </c>
    </row>
    <row r="15" spans="2:4" x14ac:dyDescent="0.2">
      <c r="B15" s="117" t="s">
        <v>428</v>
      </c>
      <c r="C15" s="100">
        <v>6.1453017122813702E-2</v>
      </c>
      <c r="D15" s="100">
        <v>6.7857748503269005E-2</v>
      </c>
    </row>
    <row r="16" spans="2:4" x14ac:dyDescent="0.2">
      <c r="B16" s="116" t="s">
        <v>427</v>
      </c>
      <c r="C16" s="97">
        <v>3.6809095390579201E-2</v>
      </c>
      <c r="D16" s="97">
        <v>3.3636362555447802E-2</v>
      </c>
    </row>
    <row r="17" spans="2:4" x14ac:dyDescent="0.2">
      <c r="B17" s="117" t="s">
        <v>426</v>
      </c>
      <c r="C17" s="100">
        <v>2.4398569846422898E-3</v>
      </c>
      <c r="D17" s="100">
        <v>0.14595817682783099</v>
      </c>
    </row>
    <row r="18" spans="2:4" x14ac:dyDescent="0.2">
      <c r="B18" s="116" t="s">
        <v>425</v>
      </c>
      <c r="C18" s="97">
        <v>1.6107202448852501E-2</v>
      </c>
      <c r="D18" s="97">
        <v>0.13971867327718601</v>
      </c>
    </row>
    <row r="19" spans="2:4" x14ac:dyDescent="0.2">
      <c r="B19" s="117" t="s">
        <v>424</v>
      </c>
      <c r="C19" s="100">
        <v>5.3636828980818804E-3</v>
      </c>
      <c r="D19" s="100">
        <v>0.14365890391361999</v>
      </c>
    </row>
    <row r="20" spans="2:4" x14ac:dyDescent="0.2">
      <c r="B20" s="116" t="s">
        <v>423</v>
      </c>
      <c r="C20" s="97">
        <v>3.1445145133032299E-3</v>
      </c>
      <c r="D20" s="97">
        <v>0.15312130337854399</v>
      </c>
    </row>
  </sheetData>
  <conditionalFormatting sqref="D14">
    <cfRule type="cellIs" dxfId="109" priority="3" stopIfTrue="1" operator="equal">
      <formula>""</formula>
    </cfRule>
  </conditionalFormatting>
  <conditionalFormatting sqref="D4:D13">
    <cfRule type="cellIs" dxfId="108" priority="4" stopIfTrue="1" operator="equal">
      <formula>""</formula>
    </cfRule>
  </conditionalFormatting>
  <conditionalFormatting sqref="D16 D18 D20">
    <cfRule type="cellIs" dxfId="107" priority="1" stopIfTrue="1" operator="equal">
      <formula>""</formula>
    </cfRule>
  </conditionalFormatting>
  <conditionalFormatting sqref="D15 D17 D19">
    <cfRule type="cellIs" dxfId="106" priority="2" stopIfTrue="1" operator="equal">
      <formula>""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90873-3D12-49FA-B0C8-05998027858E}">
  <sheetPr codeName="Arkusz33"/>
  <dimension ref="B2:D19"/>
  <sheetViews>
    <sheetView workbookViewId="0">
      <selection sqref="A1:XFD1"/>
    </sheetView>
  </sheetViews>
  <sheetFormatPr defaultRowHeight="14.25" x14ac:dyDescent="0.2"/>
  <cols>
    <col min="1" max="1" width="9.140625" style="94"/>
    <col min="2" max="2" width="13.140625" style="94" customWidth="1"/>
    <col min="3" max="4" width="14.28515625" style="94" customWidth="1"/>
    <col min="5" max="16384" width="9.140625" style="94"/>
  </cols>
  <sheetData>
    <row r="2" spans="2:4" ht="25.5" x14ac:dyDescent="0.2">
      <c r="B2" s="108"/>
      <c r="C2" s="93" t="s">
        <v>447</v>
      </c>
      <c r="D2" s="93" t="s">
        <v>446</v>
      </c>
    </row>
    <row r="3" spans="2:4" ht="25.5" x14ac:dyDescent="0.2">
      <c r="B3" s="108"/>
      <c r="C3" s="93" t="s">
        <v>445</v>
      </c>
      <c r="D3" s="93" t="s">
        <v>444</v>
      </c>
    </row>
    <row r="4" spans="2:4" x14ac:dyDescent="0.2">
      <c r="B4" s="95">
        <v>41883</v>
      </c>
      <c r="C4" s="97">
        <v>8.3799874520650557E-3</v>
      </c>
      <c r="D4" s="97">
        <v>5.1158813134691604E-3</v>
      </c>
    </row>
    <row r="5" spans="2:4" x14ac:dyDescent="0.2">
      <c r="B5" s="98">
        <v>41974</v>
      </c>
      <c r="C5" s="100">
        <v>9.1246935974966283E-3</v>
      </c>
      <c r="D5" s="100">
        <v>6.1778023640431494E-3</v>
      </c>
    </row>
    <row r="6" spans="2:4" x14ac:dyDescent="0.2">
      <c r="B6" s="95">
        <v>42064</v>
      </c>
      <c r="C6" s="97">
        <v>8.847630970193851E-3</v>
      </c>
      <c r="D6" s="97">
        <v>6.3684064780773894E-3</v>
      </c>
    </row>
    <row r="7" spans="2:4" x14ac:dyDescent="0.2">
      <c r="B7" s="98">
        <v>42156</v>
      </c>
      <c r="C7" s="100">
        <v>8.2758749176302399E-3</v>
      </c>
      <c r="D7" s="100">
        <v>5.8152045673119986E-3</v>
      </c>
    </row>
    <row r="8" spans="2:4" x14ac:dyDescent="0.2">
      <c r="B8" s="95">
        <v>42248</v>
      </c>
      <c r="C8" s="97">
        <v>8.4140129040167974E-3</v>
      </c>
      <c r="D8" s="97">
        <v>6.1805085794289895E-3</v>
      </c>
    </row>
    <row r="9" spans="2:4" x14ac:dyDescent="0.2">
      <c r="B9" s="98">
        <v>42339</v>
      </c>
      <c r="C9" s="100">
        <v>6.7057346728464536E-3</v>
      </c>
      <c r="D9" s="100">
        <v>4.7882949288901872E-3</v>
      </c>
    </row>
    <row r="10" spans="2:4" x14ac:dyDescent="0.2">
      <c r="B10" s="95">
        <v>42430</v>
      </c>
      <c r="C10" s="97">
        <v>6.3535700230992467E-3</v>
      </c>
      <c r="D10" s="97">
        <v>4.4926429828169995E-3</v>
      </c>
    </row>
    <row r="11" spans="2:4" x14ac:dyDescent="0.2">
      <c r="B11" s="98">
        <v>42522</v>
      </c>
      <c r="C11" s="100">
        <v>6.6323815107420456E-3</v>
      </c>
      <c r="D11" s="100">
        <v>4.9188807314610597E-3</v>
      </c>
    </row>
    <row r="12" spans="2:4" x14ac:dyDescent="0.2">
      <c r="B12" s="95">
        <v>42614</v>
      </c>
      <c r="C12" s="97">
        <v>6.2811369134109663E-3</v>
      </c>
      <c r="D12" s="97">
        <v>4.6151858563408402E-3</v>
      </c>
    </row>
    <row r="13" spans="2:4" x14ac:dyDescent="0.2">
      <c r="B13" s="98">
        <v>42705</v>
      </c>
      <c r="C13" s="100">
        <v>6.6392981961397209E-3</v>
      </c>
      <c r="D13" s="100">
        <v>5.2047805743689508E-3</v>
      </c>
    </row>
    <row r="14" spans="2:4" x14ac:dyDescent="0.2">
      <c r="B14" s="95">
        <v>42795</v>
      </c>
      <c r="C14" s="97">
        <v>6.9611899883042713E-3</v>
      </c>
      <c r="D14" s="97">
        <v>5.1310201841102479E-3</v>
      </c>
    </row>
    <row r="15" spans="2:4" x14ac:dyDescent="0.2">
      <c r="B15" s="98">
        <v>42887</v>
      </c>
      <c r="C15" s="100">
        <v>6.7211858816356119E-3</v>
      </c>
      <c r="D15" s="100">
        <v>4.9313572447823584E-3</v>
      </c>
    </row>
    <row r="16" spans="2:4" x14ac:dyDescent="0.2">
      <c r="B16" s="95">
        <v>42979</v>
      </c>
      <c r="C16" s="97">
        <v>6.9512882261405489E-3</v>
      </c>
      <c r="D16" s="97">
        <v>5.3105569384232377E-3</v>
      </c>
    </row>
    <row r="17" spans="2:4" x14ac:dyDescent="0.2">
      <c r="B17" s="98">
        <v>43070</v>
      </c>
      <c r="C17" s="100">
        <v>7.0369958783030161E-3</v>
      </c>
      <c r="D17" s="100">
        <v>4.8034105764270165E-3</v>
      </c>
    </row>
    <row r="18" spans="2:4" x14ac:dyDescent="0.2">
      <c r="B18" s="95">
        <v>43160</v>
      </c>
      <c r="C18" s="97">
        <v>8.0792604622718089E-3</v>
      </c>
      <c r="D18" s="97">
        <v>6.2288902955624243E-3</v>
      </c>
    </row>
    <row r="19" spans="2:4" x14ac:dyDescent="0.2">
      <c r="B19" s="98">
        <v>43252</v>
      </c>
      <c r="C19" s="100">
        <v>7.7543572746750639E-3</v>
      </c>
      <c r="D19" s="100">
        <v>5.8701975216300566E-3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A004D-1AB7-4693-8239-93D2F1FCA053}">
  <sheetPr codeName="Arkusz34"/>
  <dimension ref="B2:G100"/>
  <sheetViews>
    <sheetView workbookViewId="0">
      <selection sqref="A1:XFD1"/>
    </sheetView>
  </sheetViews>
  <sheetFormatPr defaultRowHeight="14.25" x14ac:dyDescent="0.2"/>
  <cols>
    <col min="1" max="1" width="9.140625" style="94"/>
    <col min="2" max="2" width="9.7109375" style="94" customWidth="1"/>
    <col min="3" max="7" width="17.85546875" style="94" customWidth="1"/>
    <col min="8" max="16384" width="9.140625" style="94"/>
  </cols>
  <sheetData>
    <row r="2" spans="2:7" ht="25.5" x14ac:dyDescent="0.2">
      <c r="B2" s="108"/>
      <c r="C2" s="93" t="s">
        <v>371</v>
      </c>
      <c r="D2" s="93" t="s">
        <v>372</v>
      </c>
      <c r="E2" s="93" t="s">
        <v>373</v>
      </c>
      <c r="F2" s="93" t="s">
        <v>374</v>
      </c>
      <c r="G2" s="93" t="s">
        <v>375</v>
      </c>
    </row>
    <row r="3" spans="2:7" ht="25.5" x14ac:dyDescent="0.2">
      <c r="B3" s="108"/>
      <c r="C3" s="93" t="s">
        <v>376</v>
      </c>
      <c r="D3" s="93" t="s">
        <v>377</v>
      </c>
      <c r="E3" s="93" t="s">
        <v>378</v>
      </c>
      <c r="F3" s="93" t="s">
        <v>379</v>
      </c>
      <c r="G3" s="93" t="s">
        <v>380</v>
      </c>
    </row>
    <row r="4" spans="2:7" x14ac:dyDescent="0.2">
      <c r="B4" s="95">
        <v>40330</v>
      </c>
      <c r="C4" s="97">
        <v>0.12376352073397601</v>
      </c>
      <c r="D4" s="97">
        <v>8.0842294331974998E-2</v>
      </c>
      <c r="E4" s="97">
        <v>0.107280852716367</v>
      </c>
      <c r="F4" s="97">
        <v>7.7844236094368705E-2</v>
      </c>
      <c r="G4" s="97">
        <v>6.4040868362624501E-2</v>
      </c>
    </row>
    <row r="5" spans="2:7" x14ac:dyDescent="0.2">
      <c r="B5" s="98">
        <v>40360</v>
      </c>
      <c r="C5" s="100">
        <v>0.12570055004250999</v>
      </c>
      <c r="D5" s="100">
        <v>8.10158799359076E-2</v>
      </c>
      <c r="E5" s="100">
        <v>0.108853922902232</v>
      </c>
      <c r="F5" s="100">
        <v>7.5766412208769299E-2</v>
      </c>
      <c r="G5" s="100">
        <v>6.49524007246714E-2</v>
      </c>
    </row>
    <row r="6" spans="2:7" x14ac:dyDescent="0.2">
      <c r="B6" s="95">
        <v>40391</v>
      </c>
      <c r="C6" s="97">
        <v>0.12252484162522</v>
      </c>
      <c r="D6" s="97">
        <v>8.0923805546423297E-2</v>
      </c>
      <c r="E6" s="97">
        <v>0.107855744399729</v>
      </c>
      <c r="F6" s="97">
        <v>7.6575752754788604E-2</v>
      </c>
      <c r="G6" s="97">
        <v>6.4708776757813904E-2</v>
      </c>
    </row>
    <row r="7" spans="2:7" x14ac:dyDescent="0.2">
      <c r="B7" s="98">
        <v>40422</v>
      </c>
      <c r="C7" s="100">
        <v>0.123857711665465</v>
      </c>
      <c r="D7" s="100">
        <v>8.5677315651175701E-2</v>
      </c>
      <c r="E7" s="100">
        <v>0.111481156088774</v>
      </c>
      <c r="F7" s="100">
        <v>8.0223597336190999E-2</v>
      </c>
      <c r="G7" s="100">
        <v>7.0839760395806098E-2</v>
      </c>
    </row>
    <row r="8" spans="2:7" x14ac:dyDescent="0.2">
      <c r="B8" s="95">
        <v>40452</v>
      </c>
      <c r="C8" s="97">
        <v>0.12466428297811299</v>
      </c>
      <c r="D8" s="97">
        <v>8.4956413450660101E-2</v>
      </c>
      <c r="E8" s="97">
        <v>0.111277293492268</v>
      </c>
      <c r="F8" s="97">
        <v>8.2821127479090095E-2</v>
      </c>
      <c r="G8" s="97">
        <v>6.6398599276051004E-2</v>
      </c>
    </row>
    <row r="9" spans="2:7" x14ac:dyDescent="0.2">
      <c r="B9" s="98">
        <v>40483</v>
      </c>
      <c r="C9" s="100">
        <v>0.124381422141604</v>
      </c>
      <c r="D9" s="100">
        <v>8.38633683578002E-2</v>
      </c>
      <c r="E9" s="100">
        <v>0.11232775581198901</v>
      </c>
      <c r="F9" s="100">
        <v>8.0374756810285997E-2</v>
      </c>
      <c r="G9" s="100">
        <v>6.4330288873058195E-2</v>
      </c>
    </row>
    <row r="10" spans="2:7" x14ac:dyDescent="0.2">
      <c r="B10" s="95">
        <v>40513</v>
      </c>
      <c r="C10" s="97">
        <v>0.124785618970975</v>
      </c>
      <c r="D10" s="97">
        <v>9.5442073564075303E-2</v>
      </c>
      <c r="E10" s="97">
        <v>0.12163514766242001</v>
      </c>
      <c r="F10" s="97">
        <v>9.5048736246998E-2</v>
      </c>
      <c r="G10" s="97">
        <v>7.2742265726553096E-2</v>
      </c>
    </row>
    <row r="11" spans="2:7" x14ac:dyDescent="0.2">
      <c r="B11" s="98">
        <v>40544</v>
      </c>
      <c r="C11" s="100">
        <v>0.123700022515536</v>
      </c>
      <c r="D11" s="100">
        <v>9.2251745475101204E-2</v>
      </c>
      <c r="E11" s="100">
        <v>0.116431431710146</v>
      </c>
      <c r="F11" s="100">
        <v>9.2324716037019305E-2</v>
      </c>
      <c r="G11" s="100">
        <v>7.1436328738391897E-2</v>
      </c>
    </row>
    <row r="12" spans="2:7" x14ac:dyDescent="0.2">
      <c r="B12" s="95">
        <v>40575</v>
      </c>
      <c r="C12" s="97">
        <v>0.121536570478442</v>
      </c>
      <c r="D12" s="97">
        <v>9.0281567447470498E-2</v>
      </c>
      <c r="E12" s="97">
        <v>0.11155364042018701</v>
      </c>
      <c r="F12" s="97">
        <v>9.0507719966102698E-2</v>
      </c>
      <c r="G12" s="97">
        <v>6.9692076123958405E-2</v>
      </c>
    </row>
    <row r="13" spans="2:7" x14ac:dyDescent="0.2">
      <c r="B13" s="98">
        <v>40603</v>
      </c>
      <c r="C13" s="100">
        <v>0.11567410731097399</v>
      </c>
      <c r="D13" s="100">
        <v>9.0531437894843997E-2</v>
      </c>
      <c r="E13" s="100">
        <v>0.11443565557419599</v>
      </c>
      <c r="F13" s="100">
        <v>8.9695761048282696E-2</v>
      </c>
      <c r="G13" s="100">
        <v>6.9563437509819706E-2</v>
      </c>
    </row>
    <row r="14" spans="2:7" x14ac:dyDescent="0.2">
      <c r="B14" s="95">
        <v>40634</v>
      </c>
      <c r="C14" s="97">
        <v>0.11563548664737699</v>
      </c>
      <c r="D14" s="97">
        <v>9.0500275427291804E-2</v>
      </c>
      <c r="E14" s="97">
        <v>0.109315172711358</v>
      </c>
      <c r="F14" s="97">
        <v>9.4419732440287396E-2</v>
      </c>
      <c r="G14" s="97">
        <v>6.9186630345943606E-2</v>
      </c>
    </row>
    <row r="15" spans="2:7" x14ac:dyDescent="0.2">
      <c r="B15" s="98">
        <v>40664</v>
      </c>
      <c r="C15" s="100">
        <v>0.11545510646121</v>
      </c>
      <c r="D15" s="100">
        <v>9.1931086571999304E-2</v>
      </c>
      <c r="E15" s="100">
        <v>0.111420310571323</v>
      </c>
      <c r="F15" s="100">
        <v>9.79780194697185E-2</v>
      </c>
      <c r="G15" s="100">
        <v>6.8962616419005099E-2</v>
      </c>
    </row>
    <row r="16" spans="2:7" x14ac:dyDescent="0.2">
      <c r="B16" s="95">
        <v>40695</v>
      </c>
      <c r="C16" s="97">
        <v>0.110078281958959</v>
      </c>
      <c r="D16" s="97">
        <v>9.3979220238006006E-2</v>
      </c>
      <c r="E16" s="97">
        <v>0.110104719323359</v>
      </c>
      <c r="F16" s="97">
        <v>0.100088587430325</v>
      </c>
      <c r="G16" s="97">
        <v>7.36713601480046E-2</v>
      </c>
    </row>
    <row r="17" spans="2:7" x14ac:dyDescent="0.2">
      <c r="B17" s="98">
        <v>40725</v>
      </c>
      <c r="C17" s="100">
        <v>0.110923365257701</v>
      </c>
      <c r="D17" s="100">
        <v>9.3883063102127698E-2</v>
      </c>
      <c r="E17" s="100">
        <v>0.10851388758623801</v>
      </c>
      <c r="F17" s="100">
        <v>9.9459150248767905E-2</v>
      </c>
      <c r="G17" s="100">
        <v>7.4841241826770696E-2</v>
      </c>
    </row>
    <row r="18" spans="2:7" x14ac:dyDescent="0.2">
      <c r="B18" s="95">
        <v>40756</v>
      </c>
      <c r="C18" s="97">
        <v>0.109517538970481</v>
      </c>
      <c r="D18" s="97">
        <v>9.3382327633886097E-2</v>
      </c>
      <c r="E18" s="97">
        <v>0.10619656042332901</v>
      </c>
      <c r="F18" s="97">
        <v>0.10119193648037</v>
      </c>
      <c r="G18" s="97">
        <v>7.3334879837390898E-2</v>
      </c>
    </row>
    <row r="19" spans="2:7" x14ac:dyDescent="0.2">
      <c r="B19" s="98">
        <v>40787</v>
      </c>
      <c r="C19" s="100">
        <v>0.106924829131402</v>
      </c>
      <c r="D19" s="100">
        <v>9.76864636114992E-2</v>
      </c>
      <c r="E19" s="100">
        <v>0.11648904363397</v>
      </c>
      <c r="F19" s="100">
        <v>0.101856837928453</v>
      </c>
      <c r="G19" s="100">
        <v>7.3933197844848905E-2</v>
      </c>
    </row>
    <row r="20" spans="2:7" x14ac:dyDescent="0.2">
      <c r="B20" s="95">
        <v>40817</v>
      </c>
      <c r="C20" s="97">
        <v>0.10531528600129</v>
      </c>
      <c r="D20" s="97">
        <v>9.6761540259106105E-2</v>
      </c>
      <c r="E20" s="97">
        <v>0.111331144823709</v>
      </c>
      <c r="F20" s="97">
        <v>0.103076080218811</v>
      </c>
      <c r="G20" s="97">
        <v>7.4607036665251605E-2</v>
      </c>
    </row>
    <row r="21" spans="2:7" x14ac:dyDescent="0.2">
      <c r="B21" s="98">
        <v>40848</v>
      </c>
      <c r="C21" s="100">
        <v>0.101942688913895</v>
      </c>
      <c r="D21" s="100">
        <v>9.75348357234916E-2</v>
      </c>
      <c r="E21" s="100">
        <v>0.113531271476358</v>
      </c>
      <c r="F21" s="100">
        <v>0.105169298234356</v>
      </c>
      <c r="G21" s="100">
        <v>7.3150940464164302E-2</v>
      </c>
    </row>
    <row r="22" spans="2:7" x14ac:dyDescent="0.2">
      <c r="B22" s="95">
        <v>40878</v>
      </c>
      <c r="C22" s="97">
        <v>0.103472733754115</v>
      </c>
      <c r="D22" s="97">
        <v>9.7328509796359097E-2</v>
      </c>
      <c r="E22" s="97">
        <v>0.109062000479517</v>
      </c>
      <c r="F22" s="97">
        <v>0.10145090000941299</v>
      </c>
      <c r="G22" s="97">
        <v>7.89585832686997E-2</v>
      </c>
    </row>
    <row r="23" spans="2:7" x14ac:dyDescent="0.2">
      <c r="B23" s="98">
        <v>40909</v>
      </c>
      <c r="C23" s="100">
        <v>0.104580302709484</v>
      </c>
      <c r="D23" s="100">
        <v>9.3089110887274604E-2</v>
      </c>
      <c r="E23" s="100">
        <v>0.102799597743747</v>
      </c>
      <c r="F23" s="100">
        <v>9.8520390943885205E-2</v>
      </c>
      <c r="G23" s="100">
        <v>7.5801957568089703E-2</v>
      </c>
    </row>
    <row r="24" spans="2:7" x14ac:dyDescent="0.2">
      <c r="B24" s="95">
        <v>40940</v>
      </c>
      <c r="C24" s="97">
        <v>0.10564203437771599</v>
      </c>
      <c r="D24" s="97">
        <v>9.3515780315703706E-2</v>
      </c>
      <c r="E24" s="97">
        <v>0.103037266553431</v>
      </c>
      <c r="F24" s="97">
        <v>9.7596519627086903E-2</v>
      </c>
      <c r="G24" s="97">
        <v>7.7442428673901206E-2</v>
      </c>
    </row>
    <row r="25" spans="2:7" x14ac:dyDescent="0.2">
      <c r="B25" s="98">
        <v>40969</v>
      </c>
      <c r="C25" s="100">
        <v>0.104022417074788</v>
      </c>
      <c r="D25" s="100">
        <v>9.7122798280487296E-2</v>
      </c>
      <c r="E25" s="100">
        <v>0.10938686207383</v>
      </c>
      <c r="F25" s="100">
        <v>9.9322040605682393E-2</v>
      </c>
      <c r="G25" s="100">
        <v>7.9298803382821498E-2</v>
      </c>
    </row>
    <row r="26" spans="2:7" x14ac:dyDescent="0.2">
      <c r="B26" s="95">
        <v>41000</v>
      </c>
      <c r="C26" s="97">
        <v>0.10565178500934699</v>
      </c>
      <c r="D26" s="97">
        <v>9.8445936102123502E-2</v>
      </c>
      <c r="E26" s="97">
        <v>0.108130833501404</v>
      </c>
      <c r="F26" s="97">
        <v>0.104467748695987</v>
      </c>
      <c r="G26" s="97">
        <v>8.0045714953268399E-2</v>
      </c>
    </row>
    <row r="27" spans="2:7" x14ac:dyDescent="0.2">
      <c r="B27" s="98">
        <v>41030</v>
      </c>
      <c r="C27" s="100">
        <v>0.10534699504846699</v>
      </c>
      <c r="D27" s="100">
        <v>9.8072523103984899E-2</v>
      </c>
      <c r="E27" s="100">
        <v>0.107117522704142</v>
      </c>
      <c r="F27" s="100">
        <v>0.103029321716588</v>
      </c>
      <c r="G27" s="100">
        <v>8.1463186753206102E-2</v>
      </c>
    </row>
    <row r="28" spans="2:7" x14ac:dyDescent="0.2">
      <c r="B28" s="95">
        <v>41061</v>
      </c>
      <c r="C28" s="97">
        <v>0.11168764151348699</v>
      </c>
      <c r="D28" s="97">
        <v>9.8720461035223403E-2</v>
      </c>
      <c r="E28" s="97">
        <v>0.105046773197259</v>
      </c>
      <c r="F28" s="97">
        <v>0.105213188077301</v>
      </c>
      <c r="G28" s="97">
        <v>8.4082598145917703E-2</v>
      </c>
    </row>
    <row r="29" spans="2:7" x14ac:dyDescent="0.2">
      <c r="B29" s="98">
        <v>41091</v>
      </c>
      <c r="C29" s="100">
        <v>0.113427017729677</v>
      </c>
      <c r="D29" s="100">
        <v>9.7001418843335005E-2</v>
      </c>
      <c r="E29" s="100">
        <v>9.9060845739956299E-2</v>
      </c>
      <c r="F29" s="100">
        <v>0.107670895304169</v>
      </c>
      <c r="G29" s="100">
        <v>8.3961345129194301E-2</v>
      </c>
    </row>
    <row r="30" spans="2:7" x14ac:dyDescent="0.2">
      <c r="B30" s="95">
        <v>41122</v>
      </c>
      <c r="C30" s="97">
        <v>0.11182094752069099</v>
      </c>
      <c r="D30" s="97">
        <v>9.6898261165152696E-2</v>
      </c>
      <c r="E30" s="97">
        <v>9.91908413813372E-2</v>
      </c>
      <c r="F30" s="97">
        <v>0.107929999825055</v>
      </c>
      <c r="G30" s="97">
        <v>8.3391193452145199E-2</v>
      </c>
    </row>
    <row r="31" spans="2:7" x14ac:dyDescent="0.2">
      <c r="B31" s="98">
        <v>41153</v>
      </c>
      <c r="C31" s="100">
        <v>0.113721099966387</v>
      </c>
      <c r="D31" s="100">
        <v>9.84839997604917E-2</v>
      </c>
      <c r="E31" s="100">
        <v>9.7499716562877398E-2</v>
      </c>
      <c r="F31" s="100">
        <v>0.113615034657899</v>
      </c>
      <c r="G31" s="100">
        <v>8.5787669334522296E-2</v>
      </c>
    </row>
    <row r="32" spans="2:7" x14ac:dyDescent="0.2">
      <c r="B32" s="95">
        <v>41183</v>
      </c>
      <c r="C32" s="97">
        <v>0.114339374521071</v>
      </c>
      <c r="D32" s="97">
        <v>9.9021670942594495E-2</v>
      </c>
      <c r="E32" s="97">
        <v>9.9411829140440403E-2</v>
      </c>
      <c r="F32" s="97">
        <v>0.111781484757077</v>
      </c>
      <c r="G32" s="97">
        <v>8.6864771695730897E-2</v>
      </c>
    </row>
    <row r="33" spans="2:7" x14ac:dyDescent="0.2">
      <c r="B33" s="98">
        <v>41214</v>
      </c>
      <c r="C33" s="100">
        <v>0.11508666473451599</v>
      </c>
      <c r="D33" s="100">
        <v>9.9012988166773494E-2</v>
      </c>
      <c r="E33" s="100">
        <v>9.8978522883541004E-2</v>
      </c>
      <c r="F33" s="100">
        <v>0.111832552727436</v>
      </c>
      <c r="G33" s="100">
        <v>8.7172367922289398E-2</v>
      </c>
    </row>
    <row r="34" spans="2:7" x14ac:dyDescent="0.2">
      <c r="B34" s="95">
        <v>41244</v>
      </c>
      <c r="C34" s="97">
        <v>0.118489802070239</v>
      </c>
      <c r="D34" s="97">
        <v>0.101424341805541</v>
      </c>
      <c r="E34" s="97">
        <v>0.10340265755938401</v>
      </c>
      <c r="F34" s="97">
        <v>0.10684561269041699</v>
      </c>
      <c r="G34" s="97">
        <v>9.3102033690906597E-2</v>
      </c>
    </row>
    <row r="35" spans="2:7" x14ac:dyDescent="0.2">
      <c r="B35" s="98">
        <v>41275</v>
      </c>
      <c r="C35" s="100">
        <v>0.11821270719762</v>
      </c>
      <c r="D35" s="100">
        <v>0.101336398420159</v>
      </c>
      <c r="E35" s="100">
        <v>0.10304571164922</v>
      </c>
      <c r="F35" s="100">
        <v>0.109395870512214</v>
      </c>
      <c r="G35" s="100">
        <v>9.0639202369928507E-2</v>
      </c>
    </row>
    <row r="36" spans="2:7" x14ac:dyDescent="0.2">
      <c r="B36" s="95">
        <v>41306</v>
      </c>
      <c r="C36" s="97">
        <v>0.119974301423854</v>
      </c>
      <c r="D36" s="97">
        <v>9.9900207982343003E-2</v>
      </c>
      <c r="E36" s="97">
        <v>0.10031575910677699</v>
      </c>
      <c r="F36" s="97">
        <v>0.107403509375513</v>
      </c>
      <c r="G36" s="97">
        <v>9.1316089198853895E-2</v>
      </c>
    </row>
    <row r="37" spans="2:7" x14ac:dyDescent="0.2">
      <c r="B37" s="98">
        <v>41334</v>
      </c>
      <c r="C37" s="100">
        <v>0.119142865196062</v>
      </c>
      <c r="D37" s="100">
        <v>0.10150802294728099</v>
      </c>
      <c r="E37" s="100">
        <v>0.104368270164944</v>
      </c>
      <c r="F37" s="100">
        <v>0.106700096990986</v>
      </c>
      <c r="G37" s="100">
        <v>9.1359634763466993E-2</v>
      </c>
    </row>
    <row r="38" spans="2:7" x14ac:dyDescent="0.2">
      <c r="B38" s="95">
        <v>41365</v>
      </c>
      <c r="C38" s="97">
        <v>0.119301955310864</v>
      </c>
      <c r="D38" s="97">
        <v>0.101154054374357</v>
      </c>
      <c r="E38" s="97">
        <v>0.10352462606351701</v>
      </c>
      <c r="F38" s="97">
        <v>0.107290513756727</v>
      </c>
      <c r="G38" s="97">
        <v>9.0797075396347099E-2</v>
      </c>
    </row>
    <row r="39" spans="2:7" x14ac:dyDescent="0.2">
      <c r="B39" s="98">
        <v>41395</v>
      </c>
      <c r="C39" s="100">
        <v>0.118590934216654</v>
      </c>
      <c r="D39" s="100">
        <v>0.10113291139628</v>
      </c>
      <c r="E39" s="100">
        <v>0.104038355731208</v>
      </c>
      <c r="F39" s="100">
        <v>0.107716801679476</v>
      </c>
      <c r="G39" s="100">
        <v>8.93937280423103E-2</v>
      </c>
    </row>
    <row r="40" spans="2:7" x14ac:dyDescent="0.2">
      <c r="B40" s="95">
        <v>41426</v>
      </c>
      <c r="C40" s="97">
        <v>0.11855368883551801</v>
      </c>
      <c r="D40" s="97">
        <v>0.104815284759618</v>
      </c>
      <c r="E40" s="97">
        <v>0.10880631667998</v>
      </c>
      <c r="F40" s="97">
        <v>0.111445564487617</v>
      </c>
      <c r="G40" s="97">
        <v>9.0821153203477806E-2</v>
      </c>
    </row>
    <row r="41" spans="2:7" x14ac:dyDescent="0.2">
      <c r="B41" s="98">
        <v>41456</v>
      </c>
      <c r="C41" s="100">
        <v>0.119545772228421</v>
      </c>
      <c r="D41" s="100">
        <v>0.103934081371575</v>
      </c>
      <c r="E41" s="100">
        <v>0.107566415477684</v>
      </c>
      <c r="F41" s="100">
        <v>0.107817250138876</v>
      </c>
      <c r="G41" s="100">
        <v>9.3450711233637504E-2</v>
      </c>
    </row>
    <row r="42" spans="2:7" x14ac:dyDescent="0.2">
      <c r="B42" s="95">
        <v>41487</v>
      </c>
      <c r="C42" s="97">
        <v>0.117557933933309</v>
      </c>
      <c r="D42" s="97">
        <v>0.10236412051547</v>
      </c>
      <c r="E42" s="97">
        <v>0.10830409711088</v>
      </c>
      <c r="F42" s="97">
        <v>0.100300001925309</v>
      </c>
      <c r="G42" s="97">
        <v>9.3117515579459201E-2</v>
      </c>
    </row>
    <row r="43" spans="2:7" x14ac:dyDescent="0.2">
      <c r="B43" s="98">
        <v>41518</v>
      </c>
      <c r="C43" s="100">
        <v>0.115498038277472</v>
      </c>
      <c r="D43" s="100">
        <v>0.105979130057604</v>
      </c>
      <c r="E43" s="100">
        <v>0.11034726120223699</v>
      </c>
      <c r="F43" s="100">
        <v>0.10826414094793101</v>
      </c>
      <c r="G43" s="100">
        <v>9.5221452793860697E-2</v>
      </c>
    </row>
    <row r="44" spans="2:7" x14ac:dyDescent="0.2">
      <c r="B44" s="95">
        <v>41548</v>
      </c>
      <c r="C44" s="97">
        <v>0.117234240161753</v>
      </c>
      <c r="D44" s="97">
        <v>0.106394141838101</v>
      </c>
      <c r="E44" s="97">
        <v>0.111332287423843</v>
      </c>
      <c r="F44" s="97">
        <v>0.105569654695002</v>
      </c>
      <c r="G44" s="97">
        <v>9.7618455341912894E-2</v>
      </c>
    </row>
    <row r="45" spans="2:7" x14ac:dyDescent="0.2">
      <c r="B45" s="98">
        <v>41579</v>
      </c>
      <c r="C45" s="100">
        <v>0.117692498754031</v>
      </c>
      <c r="D45" s="100">
        <v>0.10584220191683801</v>
      </c>
      <c r="E45" s="100">
        <v>0.11069658556176699</v>
      </c>
      <c r="F45" s="100">
        <v>0.103667928448922</v>
      </c>
      <c r="G45" s="100">
        <v>9.8696432509988996E-2</v>
      </c>
    </row>
    <row r="46" spans="2:7" x14ac:dyDescent="0.2">
      <c r="B46" s="95">
        <v>41609</v>
      </c>
      <c r="C46" s="97">
        <v>0.117047919511014</v>
      </c>
      <c r="D46" s="97">
        <v>0.107006057085312</v>
      </c>
      <c r="E46" s="97">
        <v>0.111776331202117</v>
      </c>
      <c r="F46" s="97">
        <v>0.103498915767259</v>
      </c>
      <c r="G46" s="97">
        <v>0.10075986919852301</v>
      </c>
    </row>
    <row r="47" spans="2:7" x14ac:dyDescent="0.2">
      <c r="B47" s="98">
        <v>41640</v>
      </c>
      <c r="C47" s="100">
        <v>0.115726461868912</v>
      </c>
      <c r="D47" s="100">
        <v>0.10522749036427601</v>
      </c>
      <c r="E47" s="100">
        <v>0.110378633359851</v>
      </c>
      <c r="F47" s="100">
        <v>0.100226437045655</v>
      </c>
      <c r="G47" s="100">
        <v>0.100194023690619</v>
      </c>
    </row>
    <row r="48" spans="2:7" x14ac:dyDescent="0.2">
      <c r="B48" s="95">
        <v>41671</v>
      </c>
      <c r="C48" s="97">
        <v>0.11667636368961901</v>
      </c>
      <c r="D48" s="97">
        <v>0.10379808129054199</v>
      </c>
      <c r="E48" s="97">
        <v>0.108314517403248</v>
      </c>
      <c r="F48" s="97">
        <v>9.8749800465073798E-2</v>
      </c>
      <c r="G48" s="97">
        <v>9.9707418764900094E-2</v>
      </c>
    </row>
    <row r="49" spans="2:7" x14ac:dyDescent="0.2">
      <c r="B49" s="98">
        <v>41699</v>
      </c>
      <c r="C49" s="100">
        <v>0.114231213516844</v>
      </c>
      <c r="D49" s="100">
        <v>0.109685906240686</v>
      </c>
      <c r="E49" s="100">
        <v>0.12124881457051299</v>
      </c>
      <c r="F49" s="100">
        <v>9.7271797000074003E-2</v>
      </c>
      <c r="G49" s="100">
        <v>9.8384603230511694E-2</v>
      </c>
    </row>
    <row r="50" spans="2:7" x14ac:dyDescent="0.2">
      <c r="B50" s="95">
        <v>41730</v>
      </c>
      <c r="C50" s="97">
        <v>0.112866409255641</v>
      </c>
      <c r="D50" s="97">
        <v>0.109759002688178</v>
      </c>
      <c r="E50" s="97">
        <v>0.121556865193405</v>
      </c>
      <c r="F50" s="97">
        <v>9.7134010873378807E-2</v>
      </c>
      <c r="G50" s="97">
        <v>9.9673414685387304E-2</v>
      </c>
    </row>
    <row r="51" spans="2:7" x14ac:dyDescent="0.2">
      <c r="B51" s="98">
        <v>41760</v>
      </c>
      <c r="C51" s="100">
        <v>0.110826834273841</v>
      </c>
      <c r="D51" s="100">
        <v>0.10879119846754901</v>
      </c>
      <c r="E51" s="100">
        <v>0.119807006866977</v>
      </c>
      <c r="F51" s="100">
        <v>9.5466012557468505E-2</v>
      </c>
      <c r="G51" s="100">
        <v>0.101869000143538</v>
      </c>
    </row>
    <row r="52" spans="2:7" x14ac:dyDescent="0.2">
      <c r="B52" s="95">
        <v>41791</v>
      </c>
      <c r="C52" s="97">
        <v>0.109714636391764</v>
      </c>
      <c r="D52" s="97">
        <v>0.110478661077779</v>
      </c>
      <c r="E52" s="97">
        <v>0.122330048486483</v>
      </c>
      <c r="F52" s="97">
        <v>9.49791472848866E-2</v>
      </c>
      <c r="G52" s="97">
        <v>0.103532030534793</v>
      </c>
    </row>
    <row r="53" spans="2:7" x14ac:dyDescent="0.2">
      <c r="B53" s="98">
        <v>41821</v>
      </c>
      <c r="C53" s="100">
        <v>0.109352632512071</v>
      </c>
      <c r="D53" s="100">
        <v>0.110244603090999</v>
      </c>
      <c r="E53" s="100">
        <v>0.121329745393122</v>
      </c>
      <c r="F53" s="100">
        <v>9.6626616259473996E-2</v>
      </c>
      <c r="G53" s="100">
        <v>0.102453919730874</v>
      </c>
    </row>
    <row r="54" spans="2:7" x14ac:dyDescent="0.2">
      <c r="B54" s="95">
        <v>41852</v>
      </c>
      <c r="C54" s="97">
        <v>0.108466340861857</v>
      </c>
      <c r="D54" s="97">
        <v>0.109467341188542</v>
      </c>
      <c r="E54" s="97">
        <v>0.119836258243969</v>
      </c>
      <c r="F54" s="97">
        <v>9.7160760630937398E-2</v>
      </c>
      <c r="G54" s="97">
        <v>0.101284079453715</v>
      </c>
    </row>
    <row r="55" spans="2:7" x14ac:dyDescent="0.2">
      <c r="B55" s="98">
        <v>41883</v>
      </c>
      <c r="C55" s="100">
        <v>0.105933215488747</v>
      </c>
      <c r="D55" s="100">
        <v>0.10878358544750499</v>
      </c>
      <c r="E55" s="100">
        <v>0.11753840658153999</v>
      </c>
      <c r="F55" s="100">
        <v>9.8477200709746304E-2</v>
      </c>
      <c r="G55" s="100">
        <v>0.101723129327477</v>
      </c>
    </row>
    <row r="56" spans="2:7" x14ac:dyDescent="0.2">
      <c r="B56" s="95">
        <v>41913</v>
      </c>
      <c r="C56" s="97">
        <v>0.106986386755327</v>
      </c>
      <c r="D56" s="97">
        <v>0.108589872203895</v>
      </c>
      <c r="E56" s="97">
        <v>0.11665718567140899</v>
      </c>
      <c r="F56" s="97">
        <v>9.9438534222821506E-2</v>
      </c>
      <c r="G56" s="97">
        <v>0.101608650268943</v>
      </c>
    </row>
    <row r="57" spans="2:7" x14ac:dyDescent="0.2">
      <c r="B57" s="98">
        <v>41944</v>
      </c>
      <c r="C57" s="100">
        <v>0.107197333377513</v>
      </c>
      <c r="D57" s="100">
        <v>0.10709286444968499</v>
      </c>
      <c r="E57" s="100">
        <v>0.11595381595243</v>
      </c>
      <c r="F57" s="100">
        <v>9.8852500478301797E-2</v>
      </c>
      <c r="G57" s="100">
        <v>9.7009924509551398E-2</v>
      </c>
    </row>
    <row r="58" spans="2:7" x14ac:dyDescent="0.2">
      <c r="B58" s="95">
        <v>41974</v>
      </c>
      <c r="C58" s="97">
        <v>0.112887750763314</v>
      </c>
      <c r="D58" s="97">
        <v>0.107161422818583</v>
      </c>
      <c r="E58" s="97">
        <v>0.11542950617336099</v>
      </c>
      <c r="F58" s="97">
        <v>9.9846285542019395E-2</v>
      </c>
      <c r="G58" s="97">
        <v>9.7533398111709496E-2</v>
      </c>
    </row>
    <row r="59" spans="2:7" x14ac:dyDescent="0.2">
      <c r="B59" s="98">
        <v>42005</v>
      </c>
      <c r="C59" s="100">
        <v>0.111666173092955</v>
      </c>
      <c r="D59" s="100">
        <v>0.109265579490277</v>
      </c>
      <c r="E59" s="100">
        <v>0.116494656647558</v>
      </c>
      <c r="F59" s="100">
        <v>0.105787112477843</v>
      </c>
      <c r="G59" s="100">
        <v>9.5940062299234102E-2</v>
      </c>
    </row>
    <row r="60" spans="2:7" x14ac:dyDescent="0.2">
      <c r="B60" s="95">
        <v>42036</v>
      </c>
      <c r="C60" s="97">
        <v>0.111280826202294</v>
      </c>
      <c r="D60" s="97">
        <v>0.110311939872118</v>
      </c>
      <c r="E60" s="97">
        <v>0.11797611308450801</v>
      </c>
      <c r="F60" s="97">
        <v>0.104067061286312</v>
      </c>
      <c r="G60" s="97">
        <v>9.9425782027887197E-2</v>
      </c>
    </row>
    <row r="61" spans="2:7" x14ac:dyDescent="0.2">
      <c r="B61" s="98">
        <v>42064</v>
      </c>
      <c r="C61" s="100">
        <v>0.112161240949658</v>
      </c>
      <c r="D61" s="100">
        <v>0.109945183300881</v>
      </c>
      <c r="E61" s="100">
        <v>0.11914001062917701</v>
      </c>
      <c r="F61" s="100">
        <v>0.102888303614108</v>
      </c>
      <c r="G61" s="100">
        <v>9.6983033795507503E-2</v>
      </c>
    </row>
    <row r="62" spans="2:7" x14ac:dyDescent="0.2">
      <c r="B62" s="95">
        <v>42095</v>
      </c>
      <c r="C62" s="97">
        <v>0.111752536377186</v>
      </c>
      <c r="D62" s="97">
        <v>0.109451041782273</v>
      </c>
      <c r="E62" s="97">
        <v>0.117401246391725</v>
      </c>
      <c r="F62" s="97">
        <v>0.104439171719708</v>
      </c>
      <c r="G62" s="97">
        <v>9.6490261224703402E-2</v>
      </c>
    </row>
    <row r="63" spans="2:7" x14ac:dyDescent="0.2">
      <c r="B63" s="98">
        <v>42125</v>
      </c>
      <c r="C63" s="100">
        <v>0.110750775914685</v>
      </c>
      <c r="D63" s="100">
        <v>0.108694531482249</v>
      </c>
      <c r="E63" s="100">
        <v>0.116711140018417</v>
      </c>
      <c r="F63" s="100">
        <v>0.101241416172185</v>
      </c>
      <c r="G63" s="100">
        <v>9.9066763246422704E-2</v>
      </c>
    </row>
    <row r="64" spans="2:7" x14ac:dyDescent="0.2">
      <c r="B64" s="95">
        <v>42156</v>
      </c>
      <c r="C64" s="97">
        <v>0.107951592942144</v>
      </c>
      <c r="D64" s="97">
        <v>0.108554117088022</v>
      </c>
      <c r="E64" s="97">
        <v>0.11643511523856501</v>
      </c>
      <c r="F64" s="97">
        <v>9.9552971530425097E-2</v>
      </c>
      <c r="G64" s="97">
        <v>0.101767128277332</v>
      </c>
    </row>
    <row r="65" spans="2:7" x14ac:dyDescent="0.2">
      <c r="B65" s="98">
        <v>42186</v>
      </c>
      <c r="C65" s="100">
        <v>0.10695224534669499</v>
      </c>
      <c r="D65" s="100">
        <v>0.109975800937027</v>
      </c>
      <c r="E65" s="100">
        <v>0.121043790225789</v>
      </c>
      <c r="F65" s="100">
        <v>0.103549214557425</v>
      </c>
      <c r="G65" s="100">
        <v>9.14302232633636E-2</v>
      </c>
    </row>
    <row r="66" spans="2:7" x14ac:dyDescent="0.2">
      <c r="B66" s="95">
        <v>42217</v>
      </c>
      <c r="C66" s="97">
        <v>0.104649616264591</v>
      </c>
      <c r="D66" s="97">
        <v>0.10905424007929899</v>
      </c>
      <c r="E66" s="97">
        <v>0.120289340204235</v>
      </c>
      <c r="F66" s="97">
        <v>0.10005870318372601</v>
      </c>
      <c r="G66" s="97">
        <v>9.2930267075165093E-2</v>
      </c>
    </row>
    <row r="67" spans="2:7" x14ac:dyDescent="0.2">
      <c r="B67" s="98">
        <v>42248</v>
      </c>
      <c r="C67" s="100">
        <v>0.103181546831473</v>
      </c>
      <c r="D67" s="100">
        <v>0.108382418724995</v>
      </c>
      <c r="E67" s="100">
        <v>0.120824366744409</v>
      </c>
      <c r="F67" s="100">
        <v>9.8451706147028903E-2</v>
      </c>
      <c r="G67" s="100">
        <v>9.1074725793118302E-2</v>
      </c>
    </row>
    <row r="68" spans="2:7" x14ac:dyDescent="0.2">
      <c r="B68" s="95">
        <v>42278</v>
      </c>
      <c r="C68" s="97">
        <v>0.101482283110123</v>
      </c>
      <c r="D68" s="97">
        <v>0.11268085239525601</v>
      </c>
      <c r="E68" s="97">
        <v>0.12157710826476401</v>
      </c>
      <c r="F68" s="97">
        <v>0.109893202818164</v>
      </c>
      <c r="G68" s="97">
        <v>9.2722919500208403E-2</v>
      </c>
    </row>
    <row r="69" spans="2:7" x14ac:dyDescent="0.2">
      <c r="B69" s="98">
        <v>42309</v>
      </c>
      <c r="C69" s="100">
        <v>9.8524255156234405E-2</v>
      </c>
      <c r="D69" s="100">
        <v>0.11311850717421799</v>
      </c>
      <c r="E69" s="100">
        <v>0.12350850969056799</v>
      </c>
      <c r="F69" s="100">
        <v>0.10864279676390599</v>
      </c>
      <c r="G69" s="100">
        <v>9.1815506742524797E-2</v>
      </c>
    </row>
    <row r="70" spans="2:7" x14ac:dyDescent="0.2">
      <c r="B70" s="95">
        <v>42339</v>
      </c>
      <c r="C70" s="97">
        <v>9.8427533862813305E-2</v>
      </c>
      <c r="D70" s="97">
        <v>0.121841499571578</v>
      </c>
      <c r="E70" s="97">
        <v>0.141240409468355</v>
      </c>
      <c r="F70" s="97">
        <v>0.106599705816183</v>
      </c>
      <c r="G70" s="97">
        <v>9.4044624704717597E-2</v>
      </c>
    </row>
    <row r="71" spans="2:7" x14ac:dyDescent="0.2">
      <c r="B71" s="98">
        <v>42370</v>
      </c>
      <c r="C71" s="100">
        <v>9.4142068202601695E-2</v>
      </c>
      <c r="D71" s="100">
        <v>0.121281538915579</v>
      </c>
      <c r="E71" s="100">
        <v>0.142491112906805</v>
      </c>
      <c r="F71" s="100">
        <v>0.10363132721557</v>
      </c>
      <c r="G71" s="100">
        <v>9.2636010338179295E-2</v>
      </c>
    </row>
    <row r="72" spans="2:7" x14ac:dyDescent="0.2">
      <c r="B72" s="95">
        <v>42401</v>
      </c>
      <c r="C72" s="97">
        <v>9.4550014559086196E-2</v>
      </c>
      <c r="D72" s="97">
        <v>0.12122990910932201</v>
      </c>
      <c r="E72" s="97">
        <v>0.14174466423180401</v>
      </c>
      <c r="F72" s="97">
        <v>0.103443331592627</v>
      </c>
      <c r="G72" s="97">
        <v>9.3419833111664893E-2</v>
      </c>
    </row>
    <row r="73" spans="2:7" x14ac:dyDescent="0.2">
      <c r="B73" s="98">
        <v>42430</v>
      </c>
      <c r="C73" s="100">
        <v>9.5661701212020306E-2</v>
      </c>
      <c r="D73" s="100">
        <v>0.122664767032863</v>
      </c>
      <c r="E73" s="100">
        <v>0.144709003205131</v>
      </c>
      <c r="F73" s="100">
        <v>0.105981800412538</v>
      </c>
      <c r="G73" s="100">
        <v>8.8807952368264997E-2</v>
      </c>
    </row>
    <row r="74" spans="2:7" x14ac:dyDescent="0.2">
      <c r="B74" s="95">
        <v>42461</v>
      </c>
      <c r="C74" s="97">
        <v>9.5049487798830601E-2</v>
      </c>
      <c r="D74" s="97">
        <v>0.121642259094575</v>
      </c>
      <c r="E74" s="97">
        <v>0.144539631838422</v>
      </c>
      <c r="F74" s="97">
        <v>0.103075160786369</v>
      </c>
      <c r="G74" s="97">
        <v>8.7610139485493205E-2</v>
      </c>
    </row>
    <row r="75" spans="2:7" x14ac:dyDescent="0.2">
      <c r="B75" s="98">
        <v>42491</v>
      </c>
      <c r="C75" s="100">
        <v>9.3894849657837898E-2</v>
      </c>
      <c r="D75" s="100">
        <v>0.124803771193404</v>
      </c>
      <c r="E75" s="100">
        <v>0.150295952061299</v>
      </c>
      <c r="F75" s="100">
        <v>0.104400577865138</v>
      </c>
      <c r="G75" s="100">
        <v>8.6912796335151796E-2</v>
      </c>
    </row>
    <row r="76" spans="2:7" x14ac:dyDescent="0.2">
      <c r="B76" s="95">
        <v>42522</v>
      </c>
      <c r="C76" s="97">
        <v>9.37898553938529E-2</v>
      </c>
      <c r="D76" s="97">
        <v>0.12819486094607099</v>
      </c>
      <c r="E76" s="97">
        <v>0.15493276805602299</v>
      </c>
      <c r="F76" s="97">
        <v>0.10685506504112301</v>
      </c>
      <c r="G76" s="97">
        <v>8.7842056640572805E-2</v>
      </c>
    </row>
    <row r="77" spans="2:7" x14ac:dyDescent="0.2">
      <c r="B77" s="98">
        <v>42552</v>
      </c>
      <c r="C77" s="100">
        <v>9.2934977042259198E-2</v>
      </c>
      <c r="D77" s="100">
        <v>0.128873575456324</v>
      </c>
      <c r="E77" s="100">
        <v>0.15477415260813701</v>
      </c>
      <c r="F77" s="100">
        <v>0.106810682652276</v>
      </c>
      <c r="G77" s="100">
        <v>9.0242272268173898E-2</v>
      </c>
    </row>
    <row r="78" spans="2:7" x14ac:dyDescent="0.2">
      <c r="B78" s="95">
        <v>42583</v>
      </c>
      <c r="C78" s="97">
        <v>9.1996518675804204E-2</v>
      </c>
      <c r="D78" s="97">
        <v>0.13053643025269901</v>
      </c>
      <c r="E78" s="97">
        <v>0.15610665547052099</v>
      </c>
      <c r="F78" s="97">
        <v>0.109638194872268</v>
      </c>
      <c r="G78" s="97">
        <v>9.0247302127308499E-2</v>
      </c>
    </row>
    <row r="79" spans="2:7" x14ac:dyDescent="0.2">
      <c r="B79" s="98">
        <v>42614</v>
      </c>
      <c r="C79" s="100">
        <v>9.0824623817434197E-2</v>
      </c>
      <c r="D79" s="100">
        <v>0.14424086979817799</v>
      </c>
      <c r="E79" s="100">
        <v>0.179632571932719</v>
      </c>
      <c r="F79" s="100">
        <v>0.112332044310892</v>
      </c>
      <c r="G79" s="100">
        <v>9.5081148453839401E-2</v>
      </c>
    </row>
    <row r="80" spans="2:7" x14ac:dyDescent="0.2">
      <c r="B80" s="95">
        <v>42644</v>
      </c>
      <c r="C80" s="97">
        <v>9.1589302910435696E-2</v>
      </c>
      <c r="D80" s="97">
        <v>0.14372318937561801</v>
      </c>
      <c r="E80" s="97">
        <v>0.17815543554802299</v>
      </c>
      <c r="F80" s="97">
        <v>0.101263031285031</v>
      </c>
      <c r="G80" s="97">
        <v>0.117350795925365</v>
      </c>
    </row>
    <row r="81" spans="2:7" x14ac:dyDescent="0.2">
      <c r="B81" s="98">
        <v>42675</v>
      </c>
      <c r="C81" s="100">
        <v>8.8984864229925298E-2</v>
      </c>
      <c r="D81" s="100">
        <v>0.14346364256503599</v>
      </c>
      <c r="E81" s="100">
        <v>0.17626538255494101</v>
      </c>
      <c r="F81" s="100">
        <v>0.101863384154776</v>
      </c>
      <c r="G81" s="100">
        <v>0.117545079779365</v>
      </c>
    </row>
    <row r="82" spans="2:7" x14ac:dyDescent="0.2">
      <c r="B82" s="95">
        <v>42705</v>
      </c>
      <c r="C82" s="97">
        <v>8.8816917281011196E-2</v>
      </c>
      <c r="D82" s="97">
        <v>0.14919169476498201</v>
      </c>
      <c r="E82" s="97">
        <v>0.18751353248198799</v>
      </c>
      <c r="F82" s="97">
        <v>0.113349130602862</v>
      </c>
      <c r="G82" s="97">
        <v>9.4737527588529505E-2</v>
      </c>
    </row>
    <row r="83" spans="2:7" x14ac:dyDescent="0.2">
      <c r="B83" s="98">
        <v>42736</v>
      </c>
      <c r="C83" s="100">
        <v>8.2416362407712093E-2</v>
      </c>
      <c r="D83" s="100">
        <v>0.14806690669518799</v>
      </c>
      <c r="E83" s="100">
        <v>0.18668037816032201</v>
      </c>
      <c r="F83" s="100">
        <v>0.111881830281698</v>
      </c>
      <c r="G83" s="100">
        <v>9.6648998158333901E-2</v>
      </c>
    </row>
    <row r="84" spans="2:7" x14ac:dyDescent="0.2">
      <c r="B84" s="95">
        <v>42767</v>
      </c>
      <c r="C84" s="97">
        <v>8.2948969924036803E-2</v>
      </c>
      <c r="D84" s="97">
        <v>0.15058314333501699</v>
      </c>
      <c r="E84" s="97">
        <v>0.190257012683513</v>
      </c>
      <c r="F84" s="97">
        <v>0.113250788312468</v>
      </c>
      <c r="G84" s="97">
        <v>9.7737481221280897E-2</v>
      </c>
    </row>
    <row r="85" spans="2:7" x14ac:dyDescent="0.2">
      <c r="B85" s="98">
        <v>42795</v>
      </c>
      <c r="C85" s="100">
        <v>8.1857810483597901E-2</v>
      </c>
      <c r="D85" s="100">
        <v>0.15280816620683399</v>
      </c>
      <c r="E85" s="100">
        <v>0.19252377561641101</v>
      </c>
      <c r="F85" s="100">
        <v>0.11349741336416699</v>
      </c>
      <c r="G85" s="100">
        <v>0.10107614315614299</v>
      </c>
    </row>
    <row r="86" spans="2:7" x14ac:dyDescent="0.2">
      <c r="B86" s="95">
        <v>42826</v>
      </c>
      <c r="C86" s="97">
        <v>7.9845172925126898E-2</v>
      </c>
      <c r="D86" s="97">
        <v>0.15341947938037401</v>
      </c>
      <c r="E86" s="97">
        <v>0.19619037539339099</v>
      </c>
      <c r="F86" s="97">
        <v>0.111469530909671</v>
      </c>
      <c r="G86" s="97">
        <v>9.8886445347446103E-2</v>
      </c>
    </row>
    <row r="87" spans="2:7" x14ac:dyDescent="0.2">
      <c r="B87" s="98">
        <v>42856</v>
      </c>
      <c r="C87" s="100">
        <v>7.8578241533108495E-2</v>
      </c>
      <c r="D87" s="100">
        <v>0.15359118858468801</v>
      </c>
      <c r="E87" s="100">
        <v>0.19570042574694399</v>
      </c>
      <c r="F87" s="100">
        <v>0.113836892045988</v>
      </c>
      <c r="G87" s="100">
        <v>9.5535053810450896E-2</v>
      </c>
    </row>
    <row r="88" spans="2:7" x14ac:dyDescent="0.2">
      <c r="B88" s="95">
        <v>42887</v>
      </c>
      <c r="C88" s="97">
        <v>7.8774828558243595E-2</v>
      </c>
      <c r="D88" s="97">
        <v>0.15438856018863101</v>
      </c>
      <c r="E88" s="97">
        <v>0.19932730883990199</v>
      </c>
      <c r="F88" s="97">
        <v>0.113491050293225</v>
      </c>
      <c r="G88" s="97">
        <v>9.2754439281228701E-2</v>
      </c>
    </row>
    <row r="89" spans="2:7" x14ac:dyDescent="0.2">
      <c r="B89" s="98">
        <v>42917</v>
      </c>
      <c r="C89" s="100">
        <v>7.8615739853694702E-2</v>
      </c>
      <c r="D89" s="100">
        <v>0.15533134058260301</v>
      </c>
      <c r="E89" s="100">
        <v>0.20111994694771701</v>
      </c>
      <c r="F89" s="100">
        <v>0.11333113394377101</v>
      </c>
      <c r="G89" s="100">
        <v>9.4002047215402507E-2</v>
      </c>
    </row>
    <row r="90" spans="2:7" x14ac:dyDescent="0.2">
      <c r="B90" s="95">
        <v>42948</v>
      </c>
      <c r="C90" s="97">
        <v>7.9334269487905298E-2</v>
      </c>
      <c r="D90" s="97">
        <v>0.15583356286429101</v>
      </c>
      <c r="E90" s="97">
        <v>0.19797077142705399</v>
      </c>
      <c r="F90" s="97">
        <v>0.108846882082166</v>
      </c>
      <c r="G90" s="97">
        <v>0.111976773665881</v>
      </c>
    </row>
    <row r="91" spans="2:7" x14ac:dyDescent="0.2">
      <c r="B91" s="98">
        <v>42979</v>
      </c>
      <c r="C91" s="100">
        <v>7.94179741146398E-2</v>
      </c>
      <c r="D91" s="100">
        <v>0.15906145499344199</v>
      </c>
      <c r="E91" s="100">
        <v>0.201114764222072</v>
      </c>
      <c r="F91" s="100">
        <v>0.110722407437559</v>
      </c>
      <c r="G91" s="100">
        <v>0.117873027002157</v>
      </c>
    </row>
    <row r="92" spans="2:7" x14ac:dyDescent="0.2">
      <c r="B92" s="95">
        <v>43009</v>
      </c>
      <c r="C92" s="97">
        <v>7.8666651733396098E-2</v>
      </c>
      <c r="D92" s="97">
        <v>0.16148438219365099</v>
      </c>
      <c r="E92" s="97">
        <v>0.20411216743760799</v>
      </c>
      <c r="F92" s="97">
        <v>0.112025294604039</v>
      </c>
      <c r="G92" s="97">
        <v>0.121575637581851</v>
      </c>
    </row>
    <row r="93" spans="2:7" x14ac:dyDescent="0.2">
      <c r="B93" s="98">
        <v>43040</v>
      </c>
      <c r="C93" s="100">
        <v>7.9122464614538701E-2</v>
      </c>
      <c r="D93" s="100">
        <v>0.16072331511704399</v>
      </c>
      <c r="E93" s="100">
        <v>0.200220767477398</v>
      </c>
      <c r="F93" s="100">
        <v>0.113721866716817</v>
      </c>
      <c r="G93" s="100">
        <v>0.11984179823456501</v>
      </c>
    </row>
    <row r="94" spans="2:7" x14ac:dyDescent="0.2">
      <c r="B94" s="95">
        <v>43070</v>
      </c>
      <c r="C94" s="97">
        <v>7.7948766857499394E-2</v>
      </c>
      <c r="D94" s="97">
        <v>0.17181839587251299</v>
      </c>
      <c r="E94" s="97">
        <v>0.21340721761088799</v>
      </c>
      <c r="F94" s="97">
        <v>0.124782477764764</v>
      </c>
      <c r="G94" s="97">
        <v>0.116453282742007</v>
      </c>
    </row>
    <row r="95" spans="2:7" x14ac:dyDescent="0.2">
      <c r="B95" s="98">
        <v>43101</v>
      </c>
      <c r="C95" s="100">
        <v>9.4454432076858996E-2</v>
      </c>
      <c r="D95" s="100">
        <v>0.16760859899354599</v>
      </c>
      <c r="E95" s="100">
        <v>0.21589847746833099</v>
      </c>
      <c r="F95" s="100">
        <v>0.11855186151882199</v>
      </c>
      <c r="G95" s="100">
        <v>0.10326557929195999</v>
      </c>
    </row>
    <row r="96" spans="2:7" x14ac:dyDescent="0.2">
      <c r="B96" s="95">
        <v>43132</v>
      </c>
      <c r="C96" s="97">
        <v>9.4618199231090494E-2</v>
      </c>
      <c r="D96" s="97">
        <v>0.16759275108282301</v>
      </c>
      <c r="E96" s="97">
        <v>0.21335829564263001</v>
      </c>
      <c r="F96" s="97">
        <v>0.12036954309935299</v>
      </c>
      <c r="G96" s="97">
        <v>0.10234017556198</v>
      </c>
    </row>
    <row r="97" spans="2:7" x14ac:dyDescent="0.2">
      <c r="B97" s="98">
        <v>43160</v>
      </c>
      <c r="C97" s="100">
        <v>9.4046306199794594E-2</v>
      </c>
      <c r="D97" s="100">
        <v>0.16994455549555301</v>
      </c>
      <c r="E97" s="100">
        <v>0.21446160613978599</v>
      </c>
      <c r="F97" s="100">
        <v>0.122804420686577</v>
      </c>
      <c r="G97" s="100">
        <v>0.105687682551729</v>
      </c>
    </row>
    <row r="98" spans="2:7" x14ac:dyDescent="0.2">
      <c r="B98" s="95">
        <v>43191</v>
      </c>
      <c r="C98" s="97">
        <v>9.3723579980181798E-2</v>
      </c>
      <c r="D98" s="97">
        <v>0.17041683756766199</v>
      </c>
      <c r="E98" s="97">
        <v>0.21374896261457099</v>
      </c>
      <c r="F98" s="97">
        <v>0.12554715642504199</v>
      </c>
      <c r="G98" s="97">
        <v>0.106431722999241</v>
      </c>
    </row>
    <row r="99" spans="2:7" x14ac:dyDescent="0.2">
      <c r="B99" s="98">
        <v>43221</v>
      </c>
      <c r="C99" s="100">
        <v>9.2705717487245598E-2</v>
      </c>
      <c r="D99" s="100">
        <v>0.171597298334281</v>
      </c>
      <c r="E99" s="100">
        <v>0.21646933295784501</v>
      </c>
      <c r="F99" s="100">
        <v>0.12456038436354699</v>
      </c>
      <c r="G99" s="100">
        <v>0.10831073544337901</v>
      </c>
    </row>
    <row r="100" spans="2:7" x14ac:dyDescent="0.2">
      <c r="B100" s="95">
        <v>43252</v>
      </c>
      <c r="C100" s="97">
        <v>8.5198548433628105E-2</v>
      </c>
      <c r="D100" s="97">
        <v>0.173437259715579</v>
      </c>
      <c r="E100" s="97">
        <v>0.21823383444309699</v>
      </c>
      <c r="F100" s="97">
        <v>0.12755778837959</v>
      </c>
      <c r="G100" s="97">
        <v>0.108337246004512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777A5-BF93-40AA-A661-39E50D42B14D}">
  <sheetPr codeName="Arkusz35"/>
  <dimension ref="B2:N36"/>
  <sheetViews>
    <sheetView workbookViewId="0">
      <selection sqref="A1:XFD1"/>
    </sheetView>
  </sheetViews>
  <sheetFormatPr defaultRowHeight="14.25" x14ac:dyDescent="0.2"/>
  <cols>
    <col min="1" max="1" width="9.140625" style="94"/>
    <col min="2" max="2" width="9.7109375" style="94" customWidth="1"/>
    <col min="3" max="7" width="17.85546875" style="94" customWidth="1"/>
    <col min="8" max="16384" width="9.140625" style="94"/>
  </cols>
  <sheetData>
    <row r="2" spans="2:14" ht="25.5" x14ac:dyDescent="0.2">
      <c r="B2" s="108"/>
      <c r="C2" s="93" t="s">
        <v>371</v>
      </c>
      <c r="D2" s="93" t="s">
        <v>372</v>
      </c>
      <c r="E2" s="93" t="s">
        <v>373</v>
      </c>
      <c r="F2" s="93" t="s">
        <v>374</v>
      </c>
      <c r="G2" s="93" t="s">
        <v>375</v>
      </c>
      <c r="K2" s="106"/>
    </row>
    <row r="3" spans="2:14" ht="25.5" x14ac:dyDescent="0.2">
      <c r="B3" s="108"/>
      <c r="C3" s="93" t="s">
        <v>376</v>
      </c>
      <c r="D3" s="93" t="s">
        <v>377</v>
      </c>
      <c r="E3" s="93" t="s">
        <v>378</v>
      </c>
      <c r="F3" s="93" t="s">
        <v>379</v>
      </c>
      <c r="G3" s="93" t="s">
        <v>380</v>
      </c>
      <c r="J3" s="118"/>
      <c r="K3" s="118"/>
      <c r="L3" s="118"/>
      <c r="M3" s="118"/>
      <c r="N3" s="118"/>
    </row>
    <row r="4" spans="2:14" x14ac:dyDescent="0.2">
      <c r="B4" s="95">
        <v>40330</v>
      </c>
      <c r="C4" s="97">
        <v>0.37302709552462998</v>
      </c>
      <c r="D4" s="97">
        <v>0.22341250429017601</v>
      </c>
      <c r="E4" s="97">
        <v>0.14251431026813199</v>
      </c>
      <c r="F4" s="97">
        <v>0.27652264487119399</v>
      </c>
      <c r="G4" s="97">
        <v>0.27508292187253403</v>
      </c>
    </row>
    <row r="5" spans="2:14" x14ac:dyDescent="0.2">
      <c r="B5" s="98">
        <v>40422</v>
      </c>
      <c r="C5" s="100">
        <v>0.382100334722141</v>
      </c>
      <c r="D5" s="100">
        <v>0.217490470440098</v>
      </c>
      <c r="E5" s="100">
        <v>0.16308142366355699</v>
      </c>
      <c r="F5" s="100">
        <v>0.253217008823304</v>
      </c>
      <c r="G5" s="100">
        <v>0.25075107375525901</v>
      </c>
    </row>
    <row r="6" spans="2:14" x14ac:dyDescent="0.2">
      <c r="B6" s="95">
        <v>40513</v>
      </c>
      <c r="C6" s="97">
        <v>0.38126350013272098</v>
      </c>
      <c r="D6" s="97">
        <v>0.21816558067538799</v>
      </c>
      <c r="E6" s="97">
        <v>0.18202089190138701</v>
      </c>
      <c r="F6" s="97">
        <v>0.23315271341483301</v>
      </c>
      <c r="G6" s="97">
        <v>0.25557922680518202</v>
      </c>
    </row>
    <row r="7" spans="2:14" x14ac:dyDescent="0.2">
      <c r="B7" s="98">
        <v>40603</v>
      </c>
      <c r="C7" s="100">
        <v>0.407469975391268</v>
      </c>
      <c r="D7" s="100">
        <v>0.22635798860838299</v>
      </c>
      <c r="E7" s="100">
        <v>0.187839749534773</v>
      </c>
      <c r="F7" s="100">
        <v>0.26033906996272599</v>
      </c>
      <c r="G7" s="100">
        <v>0.248519094991377</v>
      </c>
    </row>
    <row r="8" spans="2:14" x14ac:dyDescent="0.2">
      <c r="B8" s="95">
        <v>40695</v>
      </c>
      <c r="C8" s="97">
        <v>0.41703234354777802</v>
      </c>
      <c r="D8" s="97">
        <v>0.22056303120944301</v>
      </c>
      <c r="E8" s="97">
        <v>0.196317127292398</v>
      </c>
      <c r="F8" s="97">
        <v>0.23228014554908599</v>
      </c>
      <c r="G8" s="97">
        <v>0.242726083347438</v>
      </c>
    </row>
    <row r="9" spans="2:14" x14ac:dyDescent="0.2">
      <c r="B9" s="98">
        <v>40787</v>
      </c>
      <c r="C9" s="100">
        <v>0.41907072933511402</v>
      </c>
      <c r="D9" s="100">
        <v>0.22120944293634801</v>
      </c>
      <c r="E9" s="100">
        <v>0.18600099085934099</v>
      </c>
      <c r="F9" s="100">
        <v>0.23102329402736901</v>
      </c>
      <c r="G9" s="100">
        <v>0.26895943207901502</v>
      </c>
    </row>
    <row r="10" spans="2:14" x14ac:dyDescent="0.2">
      <c r="B10" s="95">
        <v>40878</v>
      </c>
      <c r="C10" s="97">
        <v>0.40510990459732299</v>
      </c>
      <c r="D10" s="97">
        <v>0.240347117832896</v>
      </c>
      <c r="E10" s="97">
        <v>0.19233068031088599</v>
      </c>
      <c r="F10" s="97">
        <v>0.25898146208714401</v>
      </c>
      <c r="G10" s="97">
        <v>0.30010427452355098</v>
      </c>
    </row>
    <row r="11" spans="2:14" x14ac:dyDescent="0.2">
      <c r="B11" s="98">
        <v>40969</v>
      </c>
      <c r="C11" s="100">
        <v>0.40829325730092603</v>
      </c>
      <c r="D11" s="100">
        <v>0.236890197643537</v>
      </c>
      <c r="E11" s="100">
        <v>0.18342408665143101</v>
      </c>
      <c r="F11" s="100">
        <v>0.26602821138937599</v>
      </c>
      <c r="G11" s="100">
        <v>0.29442627998071402</v>
      </c>
    </row>
    <row r="12" spans="2:14" x14ac:dyDescent="0.2">
      <c r="B12" s="95">
        <v>41061</v>
      </c>
      <c r="C12" s="97">
        <v>0.40092915460446099</v>
      </c>
      <c r="D12" s="97">
        <v>0.22886369490068401</v>
      </c>
      <c r="E12" s="97">
        <v>0.169728055664748</v>
      </c>
      <c r="F12" s="97">
        <v>0.24994694148799301</v>
      </c>
      <c r="G12" s="97">
        <v>0.29886291740819698</v>
      </c>
    </row>
    <row r="13" spans="2:14" x14ac:dyDescent="0.2">
      <c r="B13" s="98">
        <v>41153</v>
      </c>
      <c r="C13" s="100">
        <v>0.40227542986312298</v>
      </c>
      <c r="D13" s="100">
        <v>0.23619431144741301</v>
      </c>
      <c r="E13" s="100">
        <v>0.17710251317818901</v>
      </c>
      <c r="F13" s="100">
        <v>0.26036709741557101</v>
      </c>
      <c r="G13" s="100">
        <v>0.29978790282803103</v>
      </c>
    </row>
    <row r="14" spans="2:14" x14ac:dyDescent="0.2">
      <c r="B14" s="95">
        <v>41244</v>
      </c>
      <c r="C14" s="97">
        <v>0.418112901527116</v>
      </c>
      <c r="D14" s="97">
        <v>0.24653640426076801</v>
      </c>
      <c r="E14" s="97">
        <v>0.16829212957443601</v>
      </c>
      <c r="F14" s="97">
        <v>0.27019883614081103</v>
      </c>
      <c r="G14" s="97">
        <v>0.35094672245854502</v>
      </c>
    </row>
    <row r="15" spans="2:14" x14ac:dyDescent="0.2">
      <c r="B15" s="98">
        <v>41334</v>
      </c>
      <c r="C15" s="100">
        <v>0.42809558124258101</v>
      </c>
      <c r="D15" s="100">
        <v>0.24989573330152701</v>
      </c>
      <c r="E15" s="100">
        <v>0.15890336088871901</v>
      </c>
      <c r="F15" s="100">
        <v>0.31647664324937602</v>
      </c>
      <c r="G15" s="100">
        <v>0.35126538690590797</v>
      </c>
    </row>
    <row r="16" spans="2:14" x14ac:dyDescent="0.2">
      <c r="B16" s="95">
        <v>41426</v>
      </c>
      <c r="C16" s="97">
        <v>0.43721945214437502</v>
      </c>
      <c r="D16" s="97">
        <v>0.24648797252180099</v>
      </c>
      <c r="E16" s="97">
        <v>0.16018222683945399</v>
      </c>
      <c r="F16" s="97">
        <v>0.31325403187872303</v>
      </c>
      <c r="G16" s="97">
        <v>0.34996690507647299</v>
      </c>
    </row>
    <row r="17" spans="2:7" x14ac:dyDescent="0.2">
      <c r="B17" s="98">
        <v>41518</v>
      </c>
      <c r="C17" s="100">
        <v>0.45984135512975499</v>
      </c>
      <c r="D17" s="100">
        <v>0.237202352890937</v>
      </c>
      <c r="E17" s="100">
        <v>0.16670452238773301</v>
      </c>
      <c r="F17" s="100">
        <v>0.29016484556931699</v>
      </c>
      <c r="G17" s="100">
        <v>0.33023535645310698</v>
      </c>
    </row>
    <row r="18" spans="2:7" x14ac:dyDescent="0.2">
      <c r="B18" s="95">
        <v>41609</v>
      </c>
      <c r="C18" s="97">
        <v>0.46951923334666401</v>
      </c>
      <c r="D18" s="97">
        <v>0.245723448479751</v>
      </c>
      <c r="E18" s="97">
        <v>0.17508967166914899</v>
      </c>
      <c r="F18" s="97">
        <v>0.32454445554391897</v>
      </c>
      <c r="G18" s="97">
        <v>0.32178175043535201</v>
      </c>
    </row>
    <row r="19" spans="2:7" x14ac:dyDescent="0.2">
      <c r="B19" s="98">
        <v>41699</v>
      </c>
      <c r="C19" s="100">
        <v>0.48015324624642403</v>
      </c>
      <c r="D19" s="100">
        <v>0.24290001965365801</v>
      </c>
      <c r="E19" s="100">
        <v>0.177255103388199</v>
      </c>
      <c r="F19" s="100">
        <v>0.339717038547862</v>
      </c>
      <c r="G19" s="100">
        <v>0.31318990783877099</v>
      </c>
    </row>
    <row r="20" spans="2:7" x14ac:dyDescent="0.2">
      <c r="B20" s="95">
        <v>41791</v>
      </c>
      <c r="C20" s="97">
        <v>0.48538812473174398</v>
      </c>
      <c r="D20" s="97">
        <v>0.25038664379615799</v>
      </c>
      <c r="E20" s="97">
        <v>0.19131384157416501</v>
      </c>
      <c r="F20" s="97">
        <v>0.33041678888864301</v>
      </c>
      <c r="G20" s="97">
        <v>0.31869735656161302</v>
      </c>
    </row>
    <row r="21" spans="2:7" x14ac:dyDescent="0.2">
      <c r="B21" s="98">
        <v>41883</v>
      </c>
      <c r="C21" s="100">
        <v>0.504548338012479</v>
      </c>
      <c r="D21" s="100">
        <v>0.26348762439631201</v>
      </c>
      <c r="E21" s="100">
        <v>0.20925934596753801</v>
      </c>
      <c r="F21" s="100">
        <v>0.324860835228161</v>
      </c>
      <c r="G21" s="100">
        <v>0.33453923160610299</v>
      </c>
    </row>
    <row r="22" spans="2:7" x14ac:dyDescent="0.2">
      <c r="B22" s="95">
        <v>41974</v>
      </c>
      <c r="C22" s="97">
        <v>0.49748950728616598</v>
      </c>
      <c r="D22" s="97">
        <v>0.26892468658813401</v>
      </c>
      <c r="E22" s="97">
        <v>0.198268621312961</v>
      </c>
      <c r="F22" s="97">
        <v>0.33408740678423599</v>
      </c>
      <c r="G22" s="97">
        <v>0.37654251627000102</v>
      </c>
    </row>
    <row r="23" spans="2:7" x14ac:dyDescent="0.2">
      <c r="B23" s="98">
        <v>42064</v>
      </c>
      <c r="C23" s="100">
        <v>0.495400196321508</v>
      </c>
      <c r="D23" s="100">
        <v>0.25133128531397197</v>
      </c>
      <c r="E23" s="100">
        <v>0.180622396214735</v>
      </c>
      <c r="F23" s="100">
        <v>0.32172952113215603</v>
      </c>
      <c r="G23" s="100">
        <v>0.36311773083785098</v>
      </c>
    </row>
    <row r="24" spans="2:7" x14ac:dyDescent="0.2">
      <c r="B24" s="95">
        <v>42156</v>
      </c>
      <c r="C24" s="97">
        <v>0.50298707159129796</v>
      </c>
      <c r="D24" s="97">
        <v>0.25014751710634697</v>
      </c>
      <c r="E24" s="97">
        <v>0.18412707280903601</v>
      </c>
      <c r="F24" s="97">
        <v>0.30581246840418402</v>
      </c>
      <c r="G24" s="97">
        <v>0.36564053847958899</v>
      </c>
    </row>
    <row r="25" spans="2:7" x14ac:dyDescent="0.2">
      <c r="B25" s="98">
        <v>42248</v>
      </c>
      <c r="C25" s="100">
        <v>0.50564935580774495</v>
      </c>
      <c r="D25" s="100">
        <v>0.25199298153466798</v>
      </c>
      <c r="E25" s="100">
        <v>0.18650666336380201</v>
      </c>
      <c r="F25" s="100">
        <v>0.32549883016157</v>
      </c>
      <c r="G25" s="100">
        <v>0.36353837279975498</v>
      </c>
    </row>
    <row r="26" spans="2:7" x14ac:dyDescent="0.2">
      <c r="B26" s="95">
        <v>42339</v>
      </c>
      <c r="C26" s="97">
        <v>0.51717460574144303</v>
      </c>
      <c r="D26" s="97">
        <v>0.257968674168776</v>
      </c>
      <c r="E26" s="97">
        <v>0.20176888042902399</v>
      </c>
      <c r="F26" s="97">
        <v>0.32529608825077899</v>
      </c>
      <c r="G26" s="97">
        <v>0.369226101127481</v>
      </c>
    </row>
    <row r="27" spans="2:7" x14ac:dyDescent="0.2">
      <c r="B27" s="98">
        <v>42430</v>
      </c>
      <c r="C27" s="100">
        <v>0.51806540487762898</v>
      </c>
      <c r="D27" s="100">
        <v>0.26693998262837398</v>
      </c>
      <c r="E27" s="100">
        <v>0.21026937064895601</v>
      </c>
      <c r="F27" s="100">
        <v>0.33797172583240798</v>
      </c>
      <c r="G27" s="100">
        <v>0.39142014581611401</v>
      </c>
    </row>
    <row r="28" spans="2:7" x14ac:dyDescent="0.2">
      <c r="B28" s="95">
        <v>42522</v>
      </c>
      <c r="C28" s="97">
        <v>0.52260400429155096</v>
      </c>
      <c r="D28" s="97">
        <v>0.26657656190232998</v>
      </c>
      <c r="E28" s="97">
        <v>0.206611720413648</v>
      </c>
      <c r="F28" s="97">
        <v>0.35513066281745498</v>
      </c>
      <c r="G28" s="97">
        <v>0.39764241195210498</v>
      </c>
    </row>
    <row r="29" spans="2:7" x14ac:dyDescent="0.2">
      <c r="B29" s="98">
        <v>42614</v>
      </c>
      <c r="C29" s="100">
        <v>0.52028710711157899</v>
      </c>
      <c r="D29" s="100">
        <v>0.25704205806411401</v>
      </c>
      <c r="E29" s="100">
        <v>0.19940383153399799</v>
      </c>
      <c r="F29" s="100">
        <v>0.35342880445646602</v>
      </c>
      <c r="G29" s="100">
        <v>0.38741707653285601</v>
      </c>
    </row>
    <row r="30" spans="2:7" x14ac:dyDescent="0.2">
      <c r="B30" s="95">
        <v>42705</v>
      </c>
      <c r="C30" s="97">
        <v>0.49323209224820103</v>
      </c>
      <c r="D30" s="97">
        <v>0.273896862287627</v>
      </c>
      <c r="E30" s="97">
        <v>0.21740970957963399</v>
      </c>
      <c r="F30" s="97">
        <v>0.365947960660717</v>
      </c>
      <c r="G30" s="97">
        <v>0.430901128481253</v>
      </c>
    </row>
    <row r="31" spans="2:7" x14ac:dyDescent="0.2">
      <c r="B31" s="98">
        <v>42795</v>
      </c>
      <c r="C31" s="100">
        <v>0.51644961341953</v>
      </c>
      <c r="D31" s="100">
        <v>0.27873334271281203</v>
      </c>
      <c r="E31" s="100">
        <v>0.224043300844708</v>
      </c>
      <c r="F31" s="100">
        <v>0.36768925353020299</v>
      </c>
      <c r="G31" s="100">
        <v>0.42911095156381002</v>
      </c>
    </row>
    <row r="32" spans="2:7" x14ac:dyDescent="0.2">
      <c r="B32" s="95">
        <v>42887</v>
      </c>
      <c r="C32" s="97">
        <v>0.51578669193960802</v>
      </c>
      <c r="D32" s="97">
        <v>0.28162843384995701</v>
      </c>
      <c r="E32" s="97">
        <v>0.227003679926016</v>
      </c>
      <c r="F32" s="97">
        <v>0.37674373366238101</v>
      </c>
      <c r="G32" s="97">
        <v>0.43029414769576202</v>
      </c>
    </row>
    <row r="33" spans="2:7" x14ac:dyDescent="0.2">
      <c r="B33" s="98">
        <v>42979</v>
      </c>
      <c r="C33" s="100">
        <v>0.50844091417614401</v>
      </c>
      <c r="D33" s="100">
        <v>0.293067919108354</v>
      </c>
      <c r="E33" s="100">
        <v>0.230025482763035</v>
      </c>
      <c r="F33" s="100">
        <v>0.39915012128448302</v>
      </c>
      <c r="G33" s="100">
        <v>0.45054666008080002</v>
      </c>
    </row>
    <row r="34" spans="2:7" x14ac:dyDescent="0.2">
      <c r="B34" s="95">
        <v>43070</v>
      </c>
      <c r="C34" s="97">
        <v>0.52037902131380698</v>
      </c>
      <c r="D34" s="97">
        <v>0.36860667974699002</v>
      </c>
      <c r="E34" s="97">
        <v>0.32084965146942701</v>
      </c>
      <c r="F34" s="97">
        <v>0.44470402104268603</v>
      </c>
      <c r="G34" s="97">
        <v>0.52135838392252198</v>
      </c>
    </row>
    <row r="35" spans="2:7" x14ac:dyDescent="0.2">
      <c r="B35" s="98">
        <v>43160</v>
      </c>
      <c r="C35" s="100">
        <v>0.53130052618632695</v>
      </c>
      <c r="D35" s="100">
        <v>0.36220218886664601</v>
      </c>
      <c r="E35" s="100">
        <v>0.32365276586362002</v>
      </c>
      <c r="F35" s="100">
        <v>0.43598173852933397</v>
      </c>
      <c r="G35" s="100">
        <v>0.468811430855676</v>
      </c>
    </row>
    <row r="36" spans="2:7" x14ac:dyDescent="0.2">
      <c r="B36" s="95">
        <v>43252</v>
      </c>
      <c r="C36" s="97">
        <v>0.49434016936955699</v>
      </c>
      <c r="D36" s="97">
        <v>0.36495237965979099</v>
      </c>
      <c r="E36" s="97">
        <v>0.33124605057880202</v>
      </c>
      <c r="F36" s="97">
        <v>0.42313466281846401</v>
      </c>
      <c r="G36" s="97">
        <v>0.46585495198980797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D72D3-A300-4659-8D03-8EC763C64D6A}">
  <sheetPr codeName="Arkusz36"/>
  <dimension ref="B2:K36"/>
  <sheetViews>
    <sheetView workbookViewId="0">
      <selection activeCell="A2" sqref="A2:XFD2"/>
    </sheetView>
  </sheetViews>
  <sheetFormatPr defaultRowHeight="12.75" x14ac:dyDescent="0.2"/>
  <cols>
    <col min="1" max="2" width="9.140625" style="27"/>
    <col min="3" max="3" width="13.7109375" style="27" customWidth="1"/>
    <col min="4" max="4" width="16.7109375" style="27" customWidth="1"/>
    <col min="5" max="5" width="17" style="27" customWidth="1"/>
    <col min="6" max="6" width="18.42578125" style="27" customWidth="1"/>
    <col min="7" max="16384" width="9.140625" style="27"/>
  </cols>
  <sheetData>
    <row r="2" spans="2:11" ht="38.25" x14ac:dyDescent="0.2">
      <c r="B2" s="765"/>
      <c r="C2" s="22" t="s">
        <v>457</v>
      </c>
      <c r="D2" s="22" t="s">
        <v>456</v>
      </c>
      <c r="E2" s="22" t="s">
        <v>455</v>
      </c>
      <c r="F2" s="22" t="s">
        <v>454</v>
      </c>
    </row>
    <row r="3" spans="2:11" ht="38.25" x14ac:dyDescent="0.2">
      <c r="B3" s="766"/>
      <c r="C3" s="22" t="s">
        <v>453</v>
      </c>
      <c r="D3" s="22" t="s">
        <v>452</v>
      </c>
      <c r="E3" s="22" t="s">
        <v>451</v>
      </c>
      <c r="F3" s="22" t="s">
        <v>450</v>
      </c>
    </row>
    <row r="4" spans="2:11" x14ac:dyDescent="0.2">
      <c r="B4" s="127">
        <v>40330</v>
      </c>
      <c r="C4" s="126">
        <v>0.26856636743631501</v>
      </c>
      <c r="D4" s="126">
        <v>0.19231411058449299</v>
      </c>
      <c r="E4" s="126">
        <v>7.6252256851822506E-2</v>
      </c>
      <c r="F4" s="126">
        <v>1.860308440978585E-3</v>
      </c>
      <c r="I4" s="122"/>
      <c r="J4" s="122"/>
      <c r="K4" s="122"/>
    </row>
    <row r="5" spans="2:11" x14ac:dyDescent="0.2">
      <c r="B5" s="129">
        <v>40422</v>
      </c>
      <c r="C5" s="128">
        <v>0.25570862302031</v>
      </c>
      <c r="D5" s="128">
        <v>0.18935455655479</v>
      </c>
      <c r="E5" s="131">
        <v>6.6354066465520806E-2</v>
      </c>
      <c r="F5" s="128">
        <v>1.5699305453642585E-3</v>
      </c>
      <c r="I5" s="122"/>
      <c r="J5" s="122"/>
      <c r="K5" s="122"/>
    </row>
    <row r="6" spans="2:11" x14ac:dyDescent="0.2">
      <c r="B6" s="127">
        <v>40513</v>
      </c>
      <c r="C6" s="126">
        <v>0.25343190283504302</v>
      </c>
      <c r="D6" s="126">
        <v>0.187269974676495</v>
      </c>
      <c r="E6" s="130">
        <v>6.6161928158548405E-2</v>
      </c>
      <c r="F6" s="126">
        <v>3.0832874091627853E-3</v>
      </c>
      <c r="I6" s="122"/>
      <c r="J6" s="122"/>
      <c r="K6" s="122"/>
    </row>
    <row r="7" spans="2:11" x14ac:dyDescent="0.2">
      <c r="B7" s="129">
        <v>40603</v>
      </c>
      <c r="C7" s="128">
        <v>0.24265099333919399</v>
      </c>
      <c r="D7" s="128">
        <v>0.183225818100692</v>
      </c>
      <c r="E7" s="128">
        <v>5.94251752385015E-2</v>
      </c>
      <c r="F7" s="128">
        <v>2.6340693019826309E-3</v>
      </c>
      <c r="I7" s="122"/>
      <c r="J7" s="122"/>
      <c r="K7" s="122"/>
    </row>
    <row r="8" spans="2:11" x14ac:dyDescent="0.2">
      <c r="B8" s="127">
        <v>40695</v>
      </c>
      <c r="C8" s="126">
        <v>0.25255695694753399</v>
      </c>
      <c r="D8" s="126">
        <v>0.19320209591415199</v>
      </c>
      <c r="E8" s="126">
        <v>5.9354861033382098E-2</v>
      </c>
      <c r="F8" s="126">
        <v>-3.2375152817384701E-3</v>
      </c>
      <c r="I8" s="122"/>
      <c r="J8" s="122"/>
      <c r="K8" s="122"/>
    </row>
    <row r="9" spans="2:11" x14ac:dyDescent="0.2">
      <c r="B9" s="129">
        <v>40787</v>
      </c>
      <c r="C9" s="128">
        <v>0.28587286831248498</v>
      </c>
      <c r="D9" s="128">
        <v>0.21290373602075999</v>
      </c>
      <c r="E9" s="128">
        <v>7.2969132291724803E-2</v>
      </c>
      <c r="F9" s="128">
        <v>-1.5980440997039385E-3</v>
      </c>
      <c r="I9" s="122"/>
      <c r="J9" s="122"/>
      <c r="K9" s="122"/>
    </row>
    <row r="10" spans="2:11" x14ac:dyDescent="0.2">
      <c r="B10" s="127">
        <v>40878</v>
      </c>
      <c r="C10" s="126">
        <v>0.27689105042078599</v>
      </c>
      <c r="D10" s="126">
        <v>0.20699449618906501</v>
      </c>
      <c r="E10" s="126">
        <v>6.9896554231721406E-2</v>
      </c>
      <c r="F10" s="126">
        <v>-2.4594067624154497E-3</v>
      </c>
      <c r="I10" s="122"/>
      <c r="J10" s="122"/>
      <c r="K10" s="122"/>
    </row>
    <row r="11" spans="2:11" x14ac:dyDescent="0.2">
      <c r="B11" s="129">
        <v>40969</v>
      </c>
      <c r="C11" s="128">
        <v>0.25387864652490799</v>
      </c>
      <c r="D11" s="128">
        <v>0.18489971822733001</v>
      </c>
      <c r="E11" s="128">
        <v>6.8978928297577999E-2</v>
      </c>
      <c r="F11" s="128">
        <v>-1.1256258519314988E-3</v>
      </c>
      <c r="I11" s="122"/>
      <c r="J11" s="122"/>
      <c r="K11" s="122"/>
    </row>
    <row r="12" spans="2:11" x14ac:dyDescent="0.2">
      <c r="B12" s="127">
        <v>41061</v>
      </c>
      <c r="C12" s="126">
        <v>0.26605942402778598</v>
      </c>
      <c r="D12" s="126">
        <v>0.191066555404653</v>
      </c>
      <c r="E12" s="126">
        <v>7.4992868623133299E-2</v>
      </c>
      <c r="F12" s="126">
        <v>1.3050566003055893E-3</v>
      </c>
      <c r="I12" s="122"/>
      <c r="J12" s="122"/>
      <c r="K12" s="122"/>
    </row>
    <row r="13" spans="2:11" x14ac:dyDescent="0.2">
      <c r="B13" s="129">
        <v>41153</v>
      </c>
      <c r="C13" s="128">
        <v>0.25091451162767697</v>
      </c>
      <c r="D13" s="128">
        <v>0.18258980111030601</v>
      </c>
      <c r="E13" s="128">
        <v>6.8324710517370199E-2</v>
      </c>
      <c r="F13" s="128">
        <v>1.3727063213959962E-3</v>
      </c>
      <c r="I13" s="122"/>
      <c r="J13" s="122"/>
      <c r="K13" s="122"/>
    </row>
    <row r="14" spans="2:11" x14ac:dyDescent="0.2">
      <c r="B14" s="127">
        <v>41244</v>
      </c>
      <c r="C14" s="126">
        <v>0.24370707313980799</v>
      </c>
      <c r="D14" s="126">
        <v>0.18388317686264</v>
      </c>
      <c r="E14" s="126">
        <v>5.9823896277167797E-2</v>
      </c>
      <c r="F14" s="126">
        <v>1.4752826740619034E-3</v>
      </c>
      <c r="I14" s="122"/>
      <c r="J14" s="122"/>
      <c r="K14" s="122"/>
    </row>
    <row r="15" spans="2:11" x14ac:dyDescent="0.2">
      <c r="B15" s="129">
        <v>41334</v>
      </c>
      <c r="C15" s="128">
        <v>0.241876832702072</v>
      </c>
      <c r="D15" s="128">
        <v>0.18409733180552801</v>
      </c>
      <c r="E15" s="128">
        <v>5.7779500896544503E-2</v>
      </c>
      <c r="F15" s="128">
        <v>-7.3061400855830086E-4</v>
      </c>
      <c r="I15" s="122"/>
      <c r="J15" s="122"/>
      <c r="K15" s="122"/>
    </row>
    <row r="16" spans="2:11" x14ac:dyDescent="0.2">
      <c r="B16" s="127">
        <v>41426</v>
      </c>
      <c r="C16" s="126">
        <v>0.24431042451480001</v>
      </c>
      <c r="D16" s="126">
        <v>0.18389020509325801</v>
      </c>
      <c r="E16" s="126">
        <v>6.0420219421542E-2</v>
      </c>
      <c r="F16" s="126">
        <v>-1.7031471697875461E-3</v>
      </c>
      <c r="I16" s="122"/>
      <c r="J16" s="122"/>
      <c r="K16" s="122"/>
    </row>
    <row r="17" spans="2:11" x14ac:dyDescent="0.2">
      <c r="B17" s="129">
        <v>41518</v>
      </c>
      <c r="C17" s="128">
        <v>0.23821327125361699</v>
      </c>
      <c r="D17" s="128">
        <v>0.19002042547696499</v>
      </c>
      <c r="E17" s="128">
        <v>4.8192845776652102E-2</v>
      </c>
      <c r="F17" s="128">
        <v>-7.7912844404807665E-4</v>
      </c>
      <c r="I17" s="122"/>
      <c r="J17" s="122"/>
      <c r="K17" s="122"/>
    </row>
    <row r="18" spans="2:11" x14ac:dyDescent="0.2">
      <c r="B18" s="127">
        <v>41609</v>
      </c>
      <c r="C18" s="126">
        <v>0.22569839395687599</v>
      </c>
      <c r="D18" s="126">
        <v>0.17694253397644699</v>
      </c>
      <c r="E18" s="126">
        <v>4.8755859980429403E-2</v>
      </c>
      <c r="F18" s="126">
        <v>-1.2598430663002774E-3</v>
      </c>
      <c r="I18" s="122"/>
      <c r="J18" s="122"/>
      <c r="K18" s="122"/>
    </row>
    <row r="19" spans="2:11" x14ac:dyDescent="0.2">
      <c r="B19" s="129">
        <v>41699</v>
      </c>
      <c r="C19" s="128">
        <v>0.225012130060357</v>
      </c>
      <c r="D19" s="128">
        <v>0.17918726131977</v>
      </c>
      <c r="E19" s="128">
        <v>4.5824868740587499E-2</v>
      </c>
      <c r="F19" s="128">
        <v>4.9799844339547944E-4</v>
      </c>
      <c r="I19" s="122"/>
      <c r="J19" s="122"/>
      <c r="K19" s="122"/>
    </row>
    <row r="20" spans="2:11" x14ac:dyDescent="0.2">
      <c r="B20" s="127">
        <v>41791</v>
      </c>
      <c r="C20" s="126">
        <v>0.23070350451030999</v>
      </c>
      <c r="D20" s="126">
        <v>0.18590535381905399</v>
      </c>
      <c r="E20" s="126">
        <v>4.4798150691256103E-2</v>
      </c>
      <c r="F20" s="126">
        <v>6.3256054736434634E-4</v>
      </c>
      <c r="I20" s="122"/>
      <c r="J20" s="122"/>
      <c r="K20" s="122"/>
    </row>
    <row r="21" spans="2:11" x14ac:dyDescent="0.2">
      <c r="B21" s="129">
        <v>41883</v>
      </c>
      <c r="C21" s="128">
        <v>0.22900000456891301</v>
      </c>
      <c r="D21" s="128">
        <v>0.183718889041838</v>
      </c>
      <c r="E21" s="128">
        <v>4.52811155270747E-2</v>
      </c>
      <c r="F21" s="128">
        <v>-8.8443137348316635E-4</v>
      </c>
      <c r="I21" s="122"/>
      <c r="J21" s="122"/>
      <c r="K21" s="122"/>
    </row>
    <row r="22" spans="2:11" x14ac:dyDescent="0.2">
      <c r="B22" s="127">
        <v>41974</v>
      </c>
      <c r="C22" s="126">
        <v>0.22462303266790001</v>
      </c>
      <c r="D22" s="126">
        <v>0.17211505859012299</v>
      </c>
      <c r="E22" s="126">
        <v>5.2507974077777797E-2</v>
      </c>
      <c r="F22" s="126">
        <v>1.6916053131188363E-3</v>
      </c>
      <c r="I22" s="122"/>
      <c r="J22" s="122"/>
      <c r="K22" s="122"/>
    </row>
    <row r="23" spans="2:11" x14ac:dyDescent="0.2">
      <c r="B23" s="129">
        <v>42064</v>
      </c>
      <c r="C23" s="128">
        <v>0.22581361039653</v>
      </c>
      <c r="D23" s="128">
        <v>0.17794639520378899</v>
      </c>
      <c r="E23" s="128">
        <v>4.7867215192740897E-2</v>
      </c>
      <c r="F23" s="128">
        <v>-1.412372414857353E-3</v>
      </c>
      <c r="I23" s="122"/>
      <c r="J23" s="122"/>
      <c r="K23" s="122"/>
    </row>
    <row r="24" spans="2:11" x14ac:dyDescent="0.2">
      <c r="B24" s="127">
        <v>42156</v>
      </c>
      <c r="C24" s="126">
        <v>0.22722697431957201</v>
      </c>
      <c r="D24" s="126">
        <v>0.178821241248869</v>
      </c>
      <c r="E24" s="126">
        <v>4.8405733070703102E-2</v>
      </c>
      <c r="F24" s="126">
        <v>1.6152843839560378E-3</v>
      </c>
      <c r="I24" s="122"/>
      <c r="J24" s="122"/>
      <c r="K24" s="122"/>
    </row>
    <row r="25" spans="2:11" x14ac:dyDescent="0.2">
      <c r="B25" s="129">
        <v>42248</v>
      </c>
      <c r="C25" s="128">
        <v>0.22308076038789099</v>
      </c>
      <c r="D25" s="128">
        <v>0.17456426988288301</v>
      </c>
      <c r="E25" s="128">
        <v>4.8516490505008399E-2</v>
      </c>
      <c r="F25" s="128">
        <v>-2.2862992415929474E-4</v>
      </c>
      <c r="I25" s="122"/>
      <c r="J25" s="122"/>
      <c r="K25" s="122"/>
    </row>
    <row r="26" spans="2:11" x14ac:dyDescent="0.2">
      <c r="B26" s="127">
        <v>42339</v>
      </c>
      <c r="C26" s="126">
        <v>0.22282130708893599</v>
      </c>
      <c r="D26" s="126">
        <v>0.170594026576182</v>
      </c>
      <c r="E26" s="126">
        <v>5.2227280512753799E-2</v>
      </c>
      <c r="F26" s="126">
        <v>9.9810943765711764E-3</v>
      </c>
      <c r="I26" s="122"/>
      <c r="J26" s="122"/>
      <c r="K26" s="122"/>
    </row>
    <row r="27" spans="2:11" x14ac:dyDescent="0.2">
      <c r="B27" s="129">
        <v>42430</v>
      </c>
      <c r="C27" s="128">
        <v>0.21661573673164</v>
      </c>
      <c r="D27" s="128">
        <v>0.17283507553469801</v>
      </c>
      <c r="E27" s="128">
        <v>4.3780661196942697E-2</v>
      </c>
      <c r="F27" s="128">
        <v>5.5902235650378204E-3</v>
      </c>
      <c r="I27" s="122"/>
      <c r="J27" s="122"/>
      <c r="K27" s="122"/>
    </row>
    <row r="28" spans="2:11" x14ac:dyDescent="0.2">
      <c r="B28" s="127">
        <v>42522</v>
      </c>
      <c r="C28" s="126">
        <v>0.222903649657614</v>
      </c>
      <c r="D28" s="126">
        <v>0.172405444006484</v>
      </c>
      <c r="E28" s="126">
        <v>5.0498205651129703E-2</v>
      </c>
      <c r="F28" s="126">
        <v>5.499625564908019E-3</v>
      </c>
      <c r="I28" s="122"/>
      <c r="J28" s="122"/>
      <c r="K28" s="122"/>
    </row>
    <row r="29" spans="2:11" x14ac:dyDescent="0.2">
      <c r="B29" s="129">
        <v>42614</v>
      </c>
      <c r="C29" s="128">
        <v>0.213217134705282</v>
      </c>
      <c r="D29" s="128">
        <v>0.174011882847145</v>
      </c>
      <c r="E29" s="128">
        <v>3.9205251858137398E-2</v>
      </c>
      <c r="F29" s="128">
        <v>4.5686873107066029E-3</v>
      </c>
      <c r="I29" s="122"/>
      <c r="J29" s="122"/>
      <c r="K29" s="122"/>
    </row>
    <row r="30" spans="2:11" x14ac:dyDescent="0.2">
      <c r="B30" s="127">
        <v>42705</v>
      </c>
      <c r="C30" s="126">
        <v>0.21274692423563099</v>
      </c>
      <c r="D30" s="126">
        <v>0.173067884260793</v>
      </c>
      <c r="E30" s="126">
        <v>3.9679039974837703E-2</v>
      </c>
      <c r="F30" s="126">
        <v>2.8554524101585071E-3</v>
      </c>
      <c r="I30" s="122"/>
      <c r="J30" s="122"/>
      <c r="K30" s="122"/>
    </row>
    <row r="31" spans="2:11" x14ac:dyDescent="0.2">
      <c r="B31" s="129">
        <v>42795</v>
      </c>
      <c r="C31" s="128">
        <v>0.20235901046382199</v>
      </c>
      <c r="D31" s="128">
        <v>0.17499381186044199</v>
      </c>
      <c r="E31" s="128">
        <v>2.7365198603380901E-2</v>
      </c>
      <c r="F31" s="128">
        <v>2.0825218472023377E-3</v>
      </c>
      <c r="I31" s="122"/>
      <c r="J31" s="122"/>
      <c r="K31" s="122"/>
    </row>
    <row r="32" spans="2:11" x14ac:dyDescent="0.2">
      <c r="B32" s="127">
        <v>42887</v>
      </c>
      <c r="C32" s="126">
        <v>0.19498852474359399</v>
      </c>
      <c r="D32" s="126">
        <v>0.17382398171236599</v>
      </c>
      <c r="E32" s="126">
        <v>2.1164543031227501E-2</v>
      </c>
      <c r="F32" s="126">
        <v>2.3513765830333977E-4</v>
      </c>
      <c r="I32" s="122"/>
      <c r="J32" s="122"/>
      <c r="K32" s="122"/>
    </row>
    <row r="33" spans="2:11" x14ac:dyDescent="0.2">
      <c r="B33" s="129">
        <v>42979</v>
      </c>
      <c r="C33" s="128">
        <v>0.19144833245480899</v>
      </c>
      <c r="D33" s="128">
        <v>0.17410250562270599</v>
      </c>
      <c r="E33" s="128">
        <v>1.73458268321025E-2</v>
      </c>
      <c r="F33" s="128">
        <v>3.9470160190277622E-4</v>
      </c>
      <c r="I33" s="122"/>
      <c r="J33" s="122"/>
      <c r="K33" s="122"/>
    </row>
    <row r="34" spans="2:11" x14ac:dyDescent="0.2">
      <c r="B34" s="127">
        <v>43070</v>
      </c>
      <c r="C34" s="126">
        <v>0.19195805233888399</v>
      </c>
      <c r="D34" s="126">
        <v>0.17817816650130799</v>
      </c>
      <c r="E34" s="126">
        <v>1.3779885837575299E-2</v>
      </c>
      <c r="F34" s="126">
        <v>2.0686115658137883E-3</v>
      </c>
      <c r="I34" s="122"/>
      <c r="J34" s="122"/>
      <c r="K34" s="122"/>
    </row>
    <row r="35" spans="2:11" x14ac:dyDescent="0.2">
      <c r="B35" s="125" t="s">
        <v>449</v>
      </c>
      <c r="C35" s="124">
        <v>0.197290767263717</v>
      </c>
      <c r="D35" s="123">
        <v>0.181601030526614</v>
      </c>
      <c r="E35" s="123">
        <v>1.5689736737102399E-2</v>
      </c>
      <c r="F35" s="123">
        <v>1.1563760397221799E-3</v>
      </c>
      <c r="I35" s="122"/>
      <c r="J35" s="122"/>
      <c r="K35" s="122"/>
    </row>
    <row r="36" spans="2:11" x14ac:dyDescent="0.2">
      <c r="B36" s="121" t="s">
        <v>448</v>
      </c>
      <c r="C36" s="120">
        <v>0.20981179893791799</v>
      </c>
      <c r="D36" s="119">
        <v>0.19045774787251099</v>
      </c>
      <c r="E36" s="119">
        <v>1.9354051065407302E-2</v>
      </c>
      <c r="F36" s="119">
        <v>-5.2871569392681295E-4</v>
      </c>
    </row>
  </sheetData>
  <mergeCells count="1">
    <mergeCell ref="B2:B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2E5FD-F39E-4FAC-A37B-970614868EDA}">
  <sheetPr codeName="Arkusz37"/>
  <dimension ref="B2:H13"/>
  <sheetViews>
    <sheetView workbookViewId="0">
      <selection sqref="A1:XFD1"/>
    </sheetView>
  </sheetViews>
  <sheetFormatPr defaultRowHeight="12.75" x14ac:dyDescent="0.2"/>
  <cols>
    <col min="1" max="1" width="9.140625" style="27"/>
    <col min="2" max="3" width="17.42578125" style="27" customWidth="1"/>
    <col min="4" max="6" width="20.7109375" style="27" customWidth="1"/>
    <col min="7" max="7" width="9.140625" style="27" customWidth="1"/>
    <col min="8" max="16384" width="9.140625" style="27"/>
  </cols>
  <sheetData>
    <row r="2" spans="2:8" ht="38.25" customHeight="1" x14ac:dyDescent="0.2">
      <c r="B2" s="135" t="s">
        <v>466</v>
      </c>
      <c r="C2" s="134"/>
      <c r="D2" s="22" t="s">
        <v>465</v>
      </c>
      <c r="E2" s="22" t="s">
        <v>464</v>
      </c>
      <c r="F2" s="22" t="s">
        <v>463</v>
      </c>
    </row>
    <row r="3" spans="2:8" ht="38.25" x14ac:dyDescent="0.2">
      <c r="B3" s="134"/>
      <c r="C3" s="134"/>
      <c r="D3" s="22" t="s">
        <v>462</v>
      </c>
      <c r="E3" s="22" t="s">
        <v>461</v>
      </c>
      <c r="F3" s="22" t="s">
        <v>460</v>
      </c>
    </row>
    <row r="4" spans="2:8" ht="25.5" x14ac:dyDescent="0.2">
      <c r="B4" s="22" t="s">
        <v>459</v>
      </c>
      <c r="C4" s="22" t="s">
        <v>376</v>
      </c>
      <c r="D4" s="133">
        <v>0.39929682764993052</v>
      </c>
      <c r="E4" s="133">
        <v>0.1242924384328636</v>
      </c>
      <c r="F4" s="133">
        <v>-0.35627394286384501</v>
      </c>
      <c r="H4" s="122"/>
    </row>
    <row r="5" spans="2:8" ht="25.5" x14ac:dyDescent="0.2">
      <c r="B5" s="22" t="s">
        <v>458</v>
      </c>
      <c r="C5" s="22" t="s">
        <v>377</v>
      </c>
      <c r="D5" s="132">
        <v>0.56670982840220796</v>
      </c>
      <c r="E5" s="132">
        <v>1.9124963507089775E-2</v>
      </c>
      <c r="F5" s="132">
        <v>-0.45307320659755507</v>
      </c>
      <c r="H5" s="122"/>
    </row>
    <row r="12" spans="2:8" x14ac:dyDescent="0.2">
      <c r="E12" s="122"/>
      <c r="F12" s="122"/>
      <c r="G12" s="122"/>
    </row>
    <row r="13" spans="2:8" x14ac:dyDescent="0.2">
      <c r="E13" s="122"/>
      <c r="F13" s="122"/>
      <c r="G13" s="122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EFCCB-3C40-47EC-9928-510459E6CEB7}">
  <sheetPr codeName="Arkusz38"/>
  <dimension ref="B2:X100"/>
  <sheetViews>
    <sheetView workbookViewId="0">
      <selection sqref="A1:XFD1"/>
    </sheetView>
  </sheetViews>
  <sheetFormatPr defaultRowHeight="12.75" x14ac:dyDescent="0.2"/>
  <cols>
    <col min="1" max="2" width="9.140625" style="92"/>
    <col min="3" max="3" width="14.28515625" style="92" customWidth="1"/>
    <col min="4" max="4" width="15.140625" style="92" customWidth="1"/>
    <col min="5" max="5" width="17.42578125" style="92" customWidth="1"/>
    <col min="6" max="6" width="15" style="92" customWidth="1"/>
    <col min="7" max="7" width="18.85546875" style="92" customWidth="1"/>
    <col min="8" max="8" width="20" style="92" customWidth="1"/>
    <col min="9" max="9" width="15.42578125" style="92" customWidth="1"/>
    <col min="10" max="10" width="13.5703125" style="92" customWidth="1"/>
    <col min="11" max="11" width="14.140625" style="92" customWidth="1"/>
    <col min="12" max="12" width="17" style="92" customWidth="1"/>
    <col min="13" max="16384" width="9.140625" style="92"/>
  </cols>
  <sheetData>
    <row r="2" spans="2:24" ht="38.25" x14ac:dyDescent="0.2">
      <c r="B2" s="18"/>
      <c r="C2" s="93" t="s">
        <v>486</v>
      </c>
      <c r="D2" s="37" t="s">
        <v>485</v>
      </c>
      <c r="E2" s="37" t="s">
        <v>484</v>
      </c>
      <c r="F2" s="37" t="s">
        <v>483</v>
      </c>
      <c r="G2" s="37" t="s">
        <v>482</v>
      </c>
      <c r="H2" s="37" t="s">
        <v>481</v>
      </c>
      <c r="I2" s="37" t="s">
        <v>480</v>
      </c>
      <c r="J2" s="37" t="s">
        <v>479</v>
      </c>
      <c r="K2" s="37" t="s">
        <v>478</v>
      </c>
      <c r="L2" s="37" t="s">
        <v>477</v>
      </c>
    </row>
    <row r="3" spans="2:24" ht="38.25" x14ac:dyDescent="0.2">
      <c r="B3" s="18"/>
      <c r="C3" s="18" t="s">
        <v>476</v>
      </c>
      <c r="D3" s="37" t="s">
        <v>475</v>
      </c>
      <c r="E3" s="37" t="s">
        <v>474</v>
      </c>
      <c r="F3" s="37" t="s">
        <v>473</v>
      </c>
      <c r="G3" s="37" t="s">
        <v>472</v>
      </c>
      <c r="H3" s="37" t="s">
        <v>471</v>
      </c>
      <c r="I3" s="37" t="s">
        <v>470</v>
      </c>
      <c r="J3" s="37" t="s">
        <v>469</v>
      </c>
      <c r="K3" s="37" t="s">
        <v>468</v>
      </c>
      <c r="L3" s="37" t="s">
        <v>467</v>
      </c>
    </row>
    <row r="4" spans="2:24" x14ac:dyDescent="0.2">
      <c r="B4" s="95">
        <v>40330</v>
      </c>
      <c r="C4" s="97">
        <v>5.668096975790746E-3</v>
      </c>
      <c r="D4" s="97">
        <v>0.21183718174671079</v>
      </c>
      <c r="E4" s="97">
        <v>0.51576554169792965</v>
      </c>
      <c r="F4" s="97">
        <v>5.7985392342436777E-2</v>
      </c>
      <c r="G4" s="97">
        <v>2.0152956240581752E-2</v>
      </c>
      <c r="H4" s="97">
        <v>1.9028268606054357E-2</v>
      </c>
      <c r="I4" s="97">
        <v>1.9061991411297819E-2</v>
      </c>
      <c r="J4" s="97">
        <v>5.2268418157673961E-2</v>
      </c>
      <c r="K4" s="97">
        <v>9.8350302338741827E-2</v>
      </c>
      <c r="L4" s="97">
        <v>1</v>
      </c>
      <c r="O4" s="136"/>
      <c r="P4" s="136"/>
      <c r="Q4" s="136"/>
      <c r="R4" s="136"/>
      <c r="S4" s="136"/>
      <c r="T4" s="136"/>
      <c r="U4" s="136"/>
      <c r="V4" s="136"/>
      <c r="W4" s="136"/>
      <c r="X4" s="136"/>
    </row>
    <row r="5" spans="2:24" x14ac:dyDescent="0.2">
      <c r="B5" s="98">
        <v>40360</v>
      </c>
      <c r="C5" s="100">
        <v>4.0095045665450944E-3</v>
      </c>
      <c r="D5" s="100">
        <v>0.21010020261581588</v>
      </c>
      <c r="E5" s="100">
        <v>0.5147922175356594</v>
      </c>
      <c r="F5" s="100">
        <v>5.5879987418453451E-2</v>
      </c>
      <c r="G5" s="100">
        <v>2.2745846319355618E-2</v>
      </c>
      <c r="H5" s="100">
        <v>1.7368499815694886E-2</v>
      </c>
      <c r="I5" s="100">
        <v>2.3025441232763278E-2</v>
      </c>
      <c r="J5" s="100">
        <v>5.4955448864143337E-2</v>
      </c>
      <c r="K5" s="100">
        <v>9.7195387425284052E-2</v>
      </c>
      <c r="L5" s="100">
        <v>1</v>
      </c>
      <c r="O5" s="136"/>
      <c r="P5" s="136"/>
      <c r="Q5" s="136"/>
      <c r="R5" s="136"/>
      <c r="S5" s="136"/>
      <c r="T5" s="136"/>
      <c r="U5" s="136"/>
      <c r="V5" s="136"/>
      <c r="W5" s="136"/>
      <c r="X5" s="136"/>
    </row>
    <row r="6" spans="2:24" x14ac:dyDescent="0.2">
      <c r="B6" s="95">
        <v>40391</v>
      </c>
      <c r="C6" s="97">
        <v>1.5871645757745336E-3</v>
      </c>
      <c r="D6" s="97">
        <v>0.20538711924276865</v>
      </c>
      <c r="E6" s="97">
        <v>0.518716601991695</v>
      </c>
      <c r="F6" s="97">
        <v>5.6430669933453428E-2</v>
      </c>
      <c r="G6" s="97">
        <v>2.2654506688738554E-2</v>
      </c>
      <c r="H6" s="97">
        <v>1.8229547693011296E-2</v>
      </c>
      <c r="I6" s="97">
        <v>1.6398202246064215E-2</v>
      </c>
      <c r="J6" s="97">
        <v>5.8421654581504515E-2</v>
      </c>
      <c r="K6" s="97">
        <v>0.10215594397551382</v>
      </c>
      <c r="L6" s="97">
        <v>1</v>
      </c>
      <c r="O6" s="136"/>
      <c r="P6" s="136"/>
      <c r="Q6" s="136"/>
      <c r="R6" s="136"/>
      <c r="S6" s="136"/>
      <c r="T6" s="136"/>
      <c r="U6" s="136"/>
      <c r="V6" s="136"/>
      <c r="W6" s="136"/>
      <c r="X6" s="136"/>
    </row>
    <row r="7" spans="2:24" x14ac:dyDescent="0.2">
      <c r="B7" s="98">
        <v>40422</v>
      </c>
      <c r="C7" s="100">
        <v>1.4055859017726062E-3</v>
      </c>
      <c r="D7" s="100">
        <v>0.2056428706862774</v>
      </c>
      <c r="E7" s="100">
        <v>0.51168633082172588</v>
      </c>
      <c r="F7" s="100">
        <v>5.7935168540821057E-2</v>
      </c>
      <c r="G7" s="100">
        <v>2.2508301261190782E-2</v>
      </c>
      <c r="H7" s="100">
        <v>2.1593857689617066E-2</v>
      </c>
      <c r="I7" s="100">
        <v>1.8876250104747475E-2</v>
      </c>
      <c r="J7" s="100">
        <v>5.9184026762199617E-2</v>
      </c>
      <c r="K7" s="100">
        <v>0.10119456571270985</v>
      </c>
      <c r="L7" s="100">
        <v>1</v>
      </c>
      <c r="O7" s="136"/>
      <c r="P7" s="136"/>
      <c r="Q7" s="136"/>
      <c r="R7" s="136"/>
      <c r="S7" s="136"/>
      <c r="T7" s="136"/>
      <c r="U7" s="136"/>
      <c r="V7" s="136"/>
      <c r="W7" s="136"/>
      <c r="X7" s="136"/>
    </row>
    <row r="8" spans="2:24" x14ac:dyDescent="0.2">
      <c r="B8" s="95">
        <v>40452</v>
      </c>
      <c r="C8" s="97">
        <v>8.9717705913616296E-4</v>
      </c>
      <c r="D8" s="97">
        <v>0.20613245230934232</v>
      </c>
      <c r="E8" s="97">
        <v>0.51102754908332038</v>
      </c>
      <c r="F8" s="97">
        <v>6.0501661946873446E-2</v>
      </c>
      <c r="G8" s="97">
        <v>2.2225660390452612E-2</v>
      </c>
      <c r="H8" s="97">
        <v>2.5045129226497483E-2</v>
      </c>
      <c r="I8" s="97">
        <v>1.6866416638046236E-2</v>
      </c>
      <c r="J8" s="97">
        <v>5.5836895242082012E-2</v>
      </c>
      <c r="K8" s="97">
        <v>0.10147198611003388</v>
      </c>
      <c r="L8" s="97">
        <v>1</v>
      </c>
      <c r="O8" s="136"/>
      <c r="P8" s="136"/>
      <c r="Q8" s="136"/>
      <c r="R8" s="136"/>
      <c r="S8" s="136"/>
      <c r="T8" s="136"/>
      <c r="U8" s="136"/>
      <c r="V8" s="136"/>
      <c r="W8" s="136"/>
      <c r="X8" s="136"/>
    </row>
    <row r="9" spans="2:24" x14ac:dyDescent="0.2">
      <c r="B9" s="98">
        <v>40483</v>
      </c>
      <c r="C9" s="100">
        <v>8.6154654676546595E-4</v>
      </c>
      <c r="D9" s="100">
        <v>0.20983611807355676</v>
      </c>
      <c r="E9" s="100">
        <v>0.51209141623461063</v>
      </c>
      <c r="F9" s="100">
        <v>5.69953167394276E-2</v>
      </c>
      <c r="G9" s="100">
        <v>2.0925736713722578E-2</v>
      </c>
      <c r="H9" s="100">
        <v>2.3516777223785246E-2</v>
      </c>
      <c r="I9" s="100">
        <v>1.5150722351939415E-2</v>
      </c>
      <c r="J9" s="100">
        <v>6.0612564253328324E-2</v>
      </c>
      <c r="K9" s="100">
        <v>0.10001076054928024</v>
      </c>
      <c r="L9" s="100">
        <v>1</v>
      </c>
      <c r="O9" s="136"/>
      <c r="P9" s="136"/>
      <c r="Q9" s="136"/>
      <c r="R9" s="136"/>
      <c r="S9" s="136"/>
      <c r="T9" s="136"/>
      <c r="U9" s="136"/>
      <c r="V9" s="136"/>
      <c r="W9" s="136"/>
      <c r="X9" s="136"/>
    </row>
    <row r="10" spans="2:24" x14ac:dyDescent="0.2">
      <c r="B10" s="95">
        <v>40513</v>
      </c>
      <c r="C10" s="97">
        <v>7.7497018135081353E-4</v>
      </c>
      <c r="D10" s="97">
        <v>0.21568685938178084</v>
      </c>
      <c r="E10" s="97">
        <v>0.50979752095369057</v>
      </c>
      <c r="F10" s="97">
        <v>5.2244836849489086E-2</v>
      </c>
      <c r="G10" s="97">
        <v>2.0747283608664815E-2</v>
      </c>
      <c r="H10" s="97">
        <v>2.4874804968581684E-2</v>
      </c>
      <c r="I10" s="97">
        <v>1.7943487375903538E-2</v>
      </c>
      <c r="J10" s="97">
        <v>5.8840393813919471E-2</v>
      </c>
      <c r="K10" s="97">
        <v>9.9103499473184239E-2</v>
      </c>
      <c r="L10" s="97">
        <v>1</v>
      </c>
      <c r="O10" s="136"/>
      <c r="P10" s="136"/>
      <c r="Q10" s="136"/>
      <c r="R10" s="136"/>
      <c r="S10" s="136"/>
      <c r="T10" s="136"/>
      <c r="U10" s="136"/>
      <c r="V10" s="136"/>
      <c r="W10" s="136"/>
      <c r="X10" s="136"/>
    </row>
    <row r="11" spans="2:24" x14ac:dyDescent="0.2">
      <c r="B11" s="98">
        <v>40544</v>
      </c>
      <c r="C11" s="100">
        <v>6.3079147549501002E-4</v>
      </c>
      <c r="D11" s="100">
        <v>0.21141216282722464</v>
      </c>
      <c r="E11" s="100">
        <v>0.53278223656559032</v>
      </c>
      <c r="F11" s="100">
        <v>4.5719659698440107E-2</v>
      </c>
      <c r="G11" s="100">
        <v>2.1043502773426169E-2</v>
      </c>
      <c r="H11" s="100">
        <v>1.8874512092044424E-2</v>
      </c>
      <c r="I11" s="100">
        <v>1.7631962524772723E-2</v>
      </c>
      <c r="J11" s="100">
        <v>5.1744567722147979E-2</v>
      </c>
      <c r="K11" s="100">
        <v>0.10015813576918187</v>
      </c>
      <c r="L11" s="100">
        <v>1</v>
      </c>
      <c r="O11" s="136"/>
      <c r="P11" s="136"/>
      <c r="Q11" s="136"/>
      <c r="R11" s="136"/>
      <c r="S11" s="136"/>
      <c r="T11" s="136"/>
      <c r="U11" s="136"/>
      <c r="V11" s="136"/>
      <c r="W11" s="136"/>
      <c r="X11" s="136"/>
    </row>
    <row r="12" spans="2:24" x14ac:dyDescent="0.2">
      <c r="B12" s="95">
        <v>40575</v>
      </c>
      <c r="C12" s="97">
        <v>6.3633980459846466E-4</v>
      </c>
      <c r="D12" s="97">
        <v>0.21362359138566708</v>
      </c>
      <c r="E12" s="97">
        <v>0.52022449185391662</v>
      </c>
      <c r="F12" s="97">
        <v>4.6936206929212167E-2</v>
      </c>
      <c r="G12" s="97">
        <v>2.1161410736874674E-2</v>
      </c>
      <c r="H12" s="97">
        <v>2.844205456022636E-2</v>
      </c>
      <c r="I12" s="97">
        <v>1.4599544123494639E-2</v>
      </c>
      <c r="J12" s="97">
        <v>5.4401740530708322E-2</v>
      </c>
      <c r="K12" s="97">
        <v>9.9978195331842351E-2</v>
      </c>
      <c r="L12" s="97">
        <v>1</v>
      </c>
      <c r="O12" s="136"/>
      <c r="P12" s="136"/>
      <c r="Q12" s="136"/>
      <c r="R12" s="136"/>
      <c r="S12" s="136"/>
      <c r="T12" s="136"/>
      <c r="U12" s="136"/>
      <c r="V12" s="136"/>
      <c r="W12" s="136"/>
      <c r="X12" s="136"/>
    </row>
    <row r="13" spans="2:24" x14ac:dyDescent="0.2">
      <c r="B13" s="98">
        <v>40603</v>
      </c>
      <c r="C13" s="100">
        <v>6.3626285064773927E-4</v>
      </c>
      <c r="D13" s="100">
        <v>0.21381977507447303</v>
      </c>
      <c r="E13" s="100">
        <v>0.51655900271570088</v>
      </c>
      <c r="F13" s="100">
        <v>5.2026651369572074E-2</v>
      </c>
      <c r="G13" s="100">
        <v>2.2304776258383403E-2</v>
      </c>
      <c r="H13" s="100">
        <v>2.7525470796551401E-2</v>
      </c>
      <c r="I13" s="100">
        <v>1.437480179582773E-2</v>
      </c>
      <c r="J13" s="100">
        <v>5.3590586948811442E-2</v>
      </c>
      <c r="K13" s="100">
        <v>9.9172615872625186E-2</v>
      </c>
      <c r="L13" s="100">
        <v>1</v>
      </c>
      <c r="O13" s="136"/>
      <c r="P13" s="136"/>
      <c r="Q13" s="136"/>
      <c r="R13" s="136"/>
      <c r="S13" s="136"/>
      <c r="T13" s="136"/>
      <c r="U13" s="136"/>
      <c r="V13" s="136"/>
      <c r="W13" s="136"/>
      <c r="X13" s="136"/>
    </row>
    <row r="14" spans="2:24" x14ac:dyDescent="0.2">
      <c r="B14" s="95">
        <v>40634</v>
      </c>
      <c r="C14" s="97">
        <v>5.4904075005896068E-4</v>
      </c>
      <c r="D14" s="97">
        <v>0.22315540373638149</v>
      </c>
      <c r="E14" s="97">
        <v>0.5156420164698462</v>
      </c>
      <c r="F14" s="97">
        <v>5.3833982898092721E-2</v>
      </c>
      <c r="G14" s="97">
        <v>2.2444129707818568E-2</v>
      </c>
      <c r="H14" s="97">
        <v>2.0755595459585042E-2</v>
      </c>
      <c r="I14" s="97">
        <v>1.3216210599826009E-2</v>
      </c>
      <c r="J14" s="97">
        <v>5.1754833558205746E-2</v>
      </c>
      <c r="K14" s="97">
        <v>9.8654657011747998E-2</v>
      </c>
      <c r="L14" s="97">
        <v>1</v>
      </c>
      <c r="O14" s="136"/>
      <c r="P14" s="136"/>
      <c r="Q14" s="136"/>
      <c r="R14" s="136"/>
      <c r="S14" s="136"/>
      <c r="T14" s="136"/>
      <c r="U14" s="136"/>
      <c r="V14" s="136"/>
      <c r="W14" s="136"/>
      <c r="X14" s="136"/>
    </row>
    <row r="15" spans="2:24" x14ac:dyDescent="0.2">
      <c r="B15" s="98">
        <v>40664</v>
      </c>
      <c r="C15" s="100">
        <v>5.376431131410063E-4</v>
      </c>
      <c r="D15" s="100">
        <v>0.21211609338244258</v>
      </c>
      <c r="E15" s="100">
        <v>0.52035841716349052</v>
      </c>
      <c r="F15" s="100">
        <v>5.4407771029115613E-2</v>
      </c>
      <c r="G15" s="100">
        <v>2.2642785334645043E-2</v>
      </c>
      <c r="H15" s="100">
        <v>2.2018125128675351E-2</v>
      </c>
      <c r="I15" s="100">
        <v>1.3838161419206008E-2</v>
      </c>
      <c r="J15" s="100">
        <v>5.5942081315855617E-2</v>
      </c>
      <c r="K15" s="100">
        <v>9.8135071916767166E-2</v>
      </c>
      <c r="L15" s="100">
        <v>1</v>
      </c>
      <c r="O15" s="136"/>
      <c r="P15" s="136"/>
      <c r="Q15" s="136"/>
      <c r="R15" s="136"/>
      <c r="S15" s="136"/>
      <c r="T15" s="136"/>
      <c r="U15" s="136"/>
      <c r="V15" s="136"/>
      <c r="W15" s="136"/>
      <c r="X15" s="136"/>
    </row>
    <row r="16" spans="2:24" x14ac:dyDescent="0.2">
      <c r="B16" s="95">
        <v>40695</v>
      </c>
      <c r="C16" s="97">
        <v>5.4444773055804016E-4</v>
      </c>
      <c r="D16" s="97">
        <v>0.21436265093400722</v>
      </c>
      <c r="E16" s="97">
        <v>0.51019623115069279</v>
      </c>
      <c r="F16" s="97">
        <v>4.9780975639950598E-2</v>
      </c>
      <c r="G16" s="97">
        <v>2.5804955175136864E-2</v>
      </c>
      <c r="H16" s="97">
        <v>3.4083525132902658E-2</v>
      </c>
      <c r="I16" s="97">
        <v>1.4785671211006168E-2</v>
      </c>
      <c r="J16" s="97">
        <v>5.3778345968503123E-2</v>
      </c>
      <c r="K16" s="97">
        <v>9.6676774330758872E-2</v>
      </c>
      <c r="L16" s="97">
        <v>1</v>
      </c>
      <c r="O16" s="136"/>
      <c r="P16" s="136"/>
      <c r="Q16" s="136"/>
      <c r="R16" s="136"/>
      <c r="S16" s="136"/>
      <c r="T16" s="136"/>
      <c r="U16" s="136"/>
      <c r="V16" s="136"/>
      <c r="W16" s="136"/>
      <c r="X16" s="136"/>
    </row>
    <row r="17" spans="2:24" x14ac:dyDescent="0.2">
      <c r="B17" s="98">
        <v>40725</v>
      </c>
      <c r="C17" s="100">
        <v>4.4907862206654286E-4</v>
      </c>
      <c r="D17" s="100">
        <v>0.21767479654661975</v>
      </c>
      <c r="E17" s="100">
        <v>0.51021125735376516</v>
      </c>
      <c r="F17" s="100">
        <v>5.0166502054036645E-2</v>
      </c>
      <c r="G17" s="100">
        <v>2.6566644254919929E-2</v>
      </c>
      <c r="H17" s="100">
        <v>2.7264510273529441E-2</v>
      </c>
      <c r="I17" s="100">
        <v>1.535801722971919E-2</v>
      </c>
      <c r="J17" s="100">
        <v>5.7057547121174522E-2</v>
      </c>
      <c r="K17" s="100">
        <v>9.5253610470236713E-2</v>
      </c>
      <c r="L17" s="100">
        <v>1</v>
      </c>
      <c r="O17" s="136"/>
      <c r="P17" s="136"/>
      <c r="Q17" s="136"/>
      <c r="R17" s="136"/>
      <c r="S17" s="136"/>
      <c r="T17" s="136"/>
      <c r="U17" s="136"/>
      <c r="V17" s="136"/>
      <c r="W17" s="136"/>
      <c r="X17" s="136"/>
    </row>
    <row r="18" spans="2:24" x14ac:dyDescent="0.2">
      <c r="B18" s="95">
        <v>40756</v>
      </c>
      <c r="C18" s="97">
        <v>4.5006117950898865E-4</v>
      </c>
      <c r="D18" s="97">
        <v>0.21281272511015736</v>
      </c>
      <c r="E18" s="97">
        <v>0.50228373243111646</v>
      </c>
      <c r="F18" s="97">
        <v>5.9257736215524381E-2</v>
      </c>
      <c r="G18" s="97">
        <v>2.8398189953150445E-2</v>
      </c>
      <c r="H18" s="97">
        <v>2.6597072400482206E-2</v>
      </c>
      <c r="I18" s="97">
        <v>1.811806913064341E-2</v>
      </c>
      <c r="J18" s="97">
        <v>5.7338500588220653E-2</v>
      </c>
      <c r="K18" s="97">
        <v>9.4751462597711764E-2</v>
      </c>
      <c r="L18" s="97">
        <v>1</v>
      </c>
      <c r="O18" s="136"/>
      <c r="P18" s="136"/>
      <c r="Q18" s="136"/>
      <c r="R18" s="136"/>
      <c r="S18" s="136"/>
      <c r="T18" s="136"/>
      <c r="U18" s="136"/>
      <c r="V18" s="136"/>
      <c r="W18" s="136"/>
      <c r="X18" s="136"/>
    </row>
    <row r="19" spans="2:24" x14ac:dyDescent="0.2">
      <c r="B19" s="98">
        <v>40787</v>
      </c>
      <c r="C19" s="100">
        <v>4.4564565219541377E-4</v>
      </c>
      <c r="D19" s="100">
        <v>0.21142305461590341</v>
      </c>
      <c r="E19" s="100">
        <v>0.50324908996433015</v>
      </c>
      <c r="F19" s="100">
        <v>5.9535266064399114E-2</v>
      </c>
      <c r="G19" s="100">
        <v>2.9638667325164441E-2</v>
      </c>
      <c r="H19" s="100">
        <v>2.2923730284441397E-2</v>
      </c>
      <c r="I19" s="100">
        <v>2.0392651217371924E-2</v>
      </c>
      <c r="J19" s="100">
        <v>5.7070218991267053E-2</v>
      </c>
      <c r="K19" s="100">
        <v>9.532757998479946E-2</v>
      </c>
      <c r="L19" s="100">
        <v>1</v>
      </c>
      <c r="O19" s="136"/>
      <c r="P19" s="136"/>
      <c r="Q19" s="136"/>
      <c r="R19" s="136"/>
      <c r="S19" s="136"/>
      <c r="T19" s="136"/>
      <c r="U19" s="136"/>
      <c r="V19" s="136"/>
      <c r="W19" s="136"/>
      <c r="X19" s="136"/>
    </row>
    <row r="20" spans="2:24" x14ac:dyDescent="0.2">
      <c r="B20" s="95">
        <v>40817</v>
      </c>
      <c r="C20" s="97">
        <v>3.6095014123961242E-4</v>
      </c>
      <c r="D20" s="97">
        <v>0.21088277435388883</v>
      </c>
      <c r="E20" s="97">
        <v>0.50642121480532687</v>
      </c>
      <c r="F20" s="97">
        <v>5.2241554205431952E-2</v>
      </c>
      <c r="G20" s="97">
        <v>3.0275373719475186E-2</v>
      </c>
      <c r="H20" s="97">
        <v>2.7283527624644192E-2</v>
      </c>
      <c r="I20" s="97">
        <v>2.3801752326726801E-2</v>
      </c>
      <c r="J20" s="97">
        <v>5.096382337256488E-2</v>
      </c>
      <c r="K20" s="97">
        <v>9.7774083122528541E-2</v>
      </c>
      <c r="L20" s="97">
        <v>1</v>
      </c>
      <c r="O20" s="136"/>
      <c r="P20" s="136"/>
      <c r="Q20" s="136"/>
      <c r="R20" s="136"/>
      <c r="S20" s="136"/>
      <c r="T20" s="136"/>
      <c r="U20" s="136"/>
      <c r="V20" s="136"/>
      <c r="W20" s="136"/>
      <c r="X20" s="136"/>
    </row>
    <row r="21" spans="2:24" x14ac:dyDescent="0.2">
      <c r="B21" s="98">
        <v>40848</v>
      </c>
      <c r="C21" s="100">
        <v>3.5777308871802834E-4</v>
      </c>
      <c r="D21" s="100">
        <v>0.20917921762881206</v>
      </c>
      <c r="E21" s="100">
        <v>0.51089255175660098</v>
      </c>
      <c r="F21" s="100">
        <v>4.9972568831462005E-2</v>
      </c>
      <c r="G21" s="100">
        <v>3.0921247249352555E-2</v>
      </c>
      <c r="H21" s="100">
        <v>2.7371860552051229E-2</v>
      </c>
      <c r="I21" s="100">
        <v>2.0365282415841807E-2</v>
      </c>
      <c r="J21" s="100">
        <v>5.2162066209805229E-2</v>
      </c>
      <c r="K21" s="100">
        <v>9.8777482761142635E-2</v>
      </c>
      <c r="L21" s="100">
        <v>1</v>
      </c>
      <c r="O21" s="136"/>
      <c r="P21" s="136"/>
      <c r="Q21" s="136"/>
      <c r="R21" s="136"/>
      <c r="S21" s="136"/>
      <c r="T21" s="136"/>
      <c r="U21" s="136"/>
      <c r="V21" s="136"/>
      <c r="W21" s="136"/>
      <c r="X21" s="136"/>
    </row>
    <row r="22" spans="2:24" x14ac:dyDescent="0.2">
      <c r="B22" s="95">
        <v>40878</v>
      </c>
      <c r="C22" s="97">
        <v>3.593984311518985E-4</v>
      </c>
      <c r="D22" s="97">
        <v>0.20531295118304993</v>
      </c>
      <c r="E22" s="97">
        <v>0.51152383019726078</v>
      </c>
      <c r="F22" s="97">
        <v>5.4458073390817069E-2</v>
      </c>
      <c r="G22" s="97">
        <v>3.1805929625656912E-2</v>
      </c>
      <c r="H22" s="97">
        <v>2.5172982694566821E-2</v>
      </c>
      <c r="I22" s="97">
        <v>2.4303535533020365E-2</v>
      </c>
      <c r="J22" s="97">
        <v>5.0411867502008087E-2</v>
      </c>
      <c r="K22" s="97">
        <v>9.6662538121147099E-2</v>
      </c>
      <c r="L22" s="97">
        <v>1</v>
      </c>
      <c r="O22" s="136"/>
      <c r="P22" s="136"/>
      <c r="Q22" s="136"/>
      <c r="R22" s="136"/>
      <c r="S22" s="136"/>
      <c r="T22" s="136"/>
      <c r="U22" s="136"/>
      <c r="V22" s="136"/>
      <c r="W22" s="136"/>
      <c r="X22" s="136"/>
    </row>
    <row r="23" spans="2:24" x14ac:dyDescent="0.2">
      <c r="B23" s="98">
        <v>40909</v>
      </c>
      <c r="C23" s="100">
        <v>2.7493450949083158E-4</v>
      </c>
      <c r="D23" s="100">
        <v>0.2065094792572664</v>
      </c>
      <c r="E23" s="100">
        <v>0.53792303115170803</v>
      </c>
      <c r="F23" s="100">
        <v>3.7862962718550094E-2</v>
      </c>
      <c r="G23" s="100">
        <v>3.318487842651744E-2</v>
      </c>
      <c r="H23" s="100">
        <v>1.4504458233473853E-2</v>
      </c>
      <c r="I23" s="100">
        <v>2.14117191078801E-2</v>
      </c>
      <c r="J23" s="100">
        <v>4.8657765089459494E-2</v>
      </c>
      <c r="K23" s="100">
        <v>9.9665221014551511E-2</v>
      </c>
      <c r="L23" s="100">
        <v>1</v>
      </c>
      <c r="O23" s="136"/>
      <c r="P23" s="136"/>
      <c r="Q23" s="136"/>
      <c r="R23" s="136"/>
      <c r="S23" s="136"/>
      <c r="T23" s="136"/>
      <c r="U23" s="136"/>
      <c r="V23" s="136"/>
      <c r="W23" s="136"/>
      <c r="X23" s="136"/>
    </row>
    <row r="24" spans="2:24" x14ac:dyDescent="0.2">
      <c r="B24" s="95">
        <v>40940</v>
      </c>
      <c r="C24" s="97">
        <v>2.8054115556002649E-4</v>
      </c>
      <c r="D24" s="97">
        <v>0.20470956171776356</v>
      </c>
      <c r="E24" s="97">
        <v>0.52887328924216015</v>
      </c>
      <c r="F24" s="97">
        <v>3.3950264014519962E-2</v>
      </c>
      <c r="G24" s="97">
        <v>3.5444100863399927E-2</v>
      </c>
      <c r="H24" s="97">
        <v>2.4444038016858814E-2</v>
      </c>
      <c r="I24" s="97">
        <v>1.9480237710637109E-2</v>
      </c>
      <c r="J24" s="97">
        <v>4.804672606364796E-2</v>
      </c>
      <c r="K24" s="97">
        <v>0.10477338027380531</v>
      </c>
      <c r="L24" s="97">
        <v>1</v>
      </c>
      <c r="O24" s="136"/>
      <c r="P24" s="136"/>
      <c r="Q24" s="136"/>
      <c r="R24" s="136"/>
      <c r="S24" s="136"/>
      <c r="T24" s="136"/>
      <c r="U24" s="136"/>
      <c r="V24" s="136"/>
      <c r="W24" s="136"/>
      <c r="X24" s="136"/>
    </row>
    <row r="25" spans="2:24" x14ac:dyDescent="0.2">
      <c r="B25" s="98">
        <v>40969</v>
      </c>
      <c r="C25" s="100">
        <v>2.7980141959131139E-4</v>
      </c>
      <c r="D25" s="100">
        <v>0.20025146798503271</v>
      </c>
      <c r="E25" s="100">
        <v>0.52695533187292554</v>
      </c>
      <c r="F25" s="100">
        <v>4.0842376026898691E-2</v>
      </c>
      <c r="G25" s="100">
        <v>3.5893998288536198E-2</v>
      </c>
      <c r="H25" s="100">
        <v>2.6654924192134975E-2</v>
      </c>
      <c r="I25" s="100">
        <v>1.8977266568275697E-2</v>
      </c>
      <c r="J25" s="100">
        <v>4.5064127361055917E-2</v>
      </c>
      <c r="K25" s="100">
        <v>0.10508234976745423</v>
      </c>
      <c r="L25" s="100">
        <v>1</v>
      </c>
      <c r="O25" s="136"/>
      <c r="P25" s="136"/>
      <c r="Q25" s="136"/>
      <c r="R25" s="136"/>
      <c r="S25" s="136"/>
      <c r="T25" s="136"/>
      <c r="U25" s="136"/>
      <c r="V25" s="136"/>
      <c r="W25" s="136"/>
      <c r="X25" s="136"/>
    </row>
    <row r="26" spans="2:24" x14ac:dyDescent="0.2">
      <c r="B26" s="95">
        <v>41000</v>
      </c>
      <c r="C26" s="97">
        <v>2.0786913441738872E-4</v>
      </c>
      <c r="D26" s="97">
        <v>0.1998404422366406</v>
      </c>
      <c r="E26" s="97">
        <v>0.52532222736122169</v>
      </c>
      <c r="F26" s="97">
        <v>4.2160455360912688E-2</v>
      </c>
      <c r="G26" s="97">
        <v>3.6650765114787529E-2</v>
      </c>
      <c r="H26" s="97">
        <v>2.648554152783001E-2</v>
      </c>
      <c r="I26" s="97">
        <v>1.673177651579006E-2</v>
      </c>
      <c r="J26" s="97">
        <v>4.5651683856820051E-2</v>
      </c>
      <c r="K26" s="97">
        <v>0.10694772434784186</v>
      </c>
      <c r="L26" s="97">
        <v>1</v>
      </c>
      <c r="O26" s="136"/>
      <c r="P26" s="136"/>
      <c r="Q26" s="136"/>
      <c r="R26" s="136"/>
      <c r="S26" s="136"/>
      <c r="T26" s="136"/>
      <c r="U26" s="136"/>
      <c r="V26" s="136"/>
      <c r="W26" s="136"/>
      <c r="X26" s="136"/>
    </row>
    <row r="27" spans="2:24" x14ac:dyDescent="0.2">
      <c r="B27" s="98">
        <v>41030</v>
      </c>
      <c r="C27" s="100">
        <v>2.1046604942363188E-4</v>
      </c>
      <c r="D27" s="100">
        <v>0.20394899533433228</v>
      </c>
      <c r="E27" s="100">
        <v>0.52401254136379161</v>
      </c>
      <c r="F27" s="100">
        <v>4.0964395677738026E-2</v>
      </c>
      <c r="G27" s="100">
        <v>3.7032658245106986E-2</v>
      </c>
      <c r="H27" s="100">
        <v>2.1731289660704489E-2</v>
      </c>
      <c r="I27" s="100">
        <v>1.6211904286602158E-2</v>
      </c>
      <c r="J27" s="100">
        <v>4.7462534780916096E-2</v>
      </c>
      <c r="K27" s="100">
        <v>0.10842391470177946</v>
      </c>
      <c r="L27" s="100">
        <v>1</v>
      </c>
      <c r="O27" s="136"/>
      <c r="P27" s="136"/>
      <c r="Q27" s="136"/>
      <c r="R27" s="136"/>
      <c r="S27" s="136"/>
      <c r="T27" s="136"/>
      <c r="U27" s="136"/>
      <c r="V27" s="136"/>
      <c r="W27" s="136"/>
      <c r="X27" s="136"/>
    </row>
    <row r="28" spans="2:24" x14ac:dyDescent="0.2">
      <c r="B28" s="95">
        <v>41061</v>
      </c>
      <c r="C28" s="97">
        <v>2.1289709858738568E-4</v>
      </c>
      <c r="D28" s="97">
        <v>0.2000670498054439</v>
      </c>
      <c r="E28" s="97">
        <v>0.51891913874614248</v>
      </c>
      <c r="F28" s="97">
        <v>4.5220541708645902E-2</v>
      </c>
      <c r="G28" s="97">
        <v>3.6765939745398796E-2</v>
      </c>
      <c r="H28" s="97">
        <v>2.4452797553072284E-2</v>
      </c>
      <c r="I28" s="97">
        <v>2.1662836761603375E-2</v>
      </c>
      <c r="J28" s="97">
        <v>4.4219968060919469E-2</v>
      </c>
      <c r="K28" s="97">
        <v>0.10848427081371927</v>
      </c>
      <c r="L28" s="97">
        <v>1</v>
      </c>
      <c r="O28" s="136"/>
      <c r="P28" s="136"/>
      <c r="Q28" s="136"/>
      <c r="R28" s="136"/>
      <c r="S28" s="136"/>
      <c r="T28" s="136"/>
      <c r="U28" s="136"/>
      <c r="V28" s="136"/>
      <c r="W28" s="136"/>
      <c r="X28" s="136"/>
    </row>
    <row r="29" spans="2:24" x14ac:dyDescent="0.2">
      <c r="B29" s="98">
        <v>41091</v>
      </c>
      <c r="C29" s="100">
        <v>1.3795914804980278E-4</v>
      </c>
      <c r="D29" s="100">
        <v>0.19541186516919973</v>
      </c>
      <c r="E29" s="100">
        <v>0.5260943802955278</v>
      </c>
      <c r="F29" s="100">
        <v>4.9437692584250514E-2</v>
      </c>
      <c r="G29" s="100">
        <v>4.0037236484206151E-2</v>
      </c>
      <c r="H29" s="100">
        <v>2.0479328045399828E-2</v>
      </c>
      <c r="I29" s="100">
        <v>1.7630150797933078E-2</v>
      </c>
      <c r="J29" s="100">
        <v>4.5994983561828282E-2</v>
      </c>
      <c r="K29" s="100">
        <v>0.10477492227811674</v>
      </c>
      <c r="L29" s="100">
        <v>1</v>
      </c>
      <c r="O29" s="136"/>
      <c r="P29" s="136"/>
      <c r="Q29" s="136"/>
      <c r="R29" s="136"/>
      <c r="S29" s="136"/>
      <c r="T29" s="136"/>
      <c r="U29" s="136"/>
      <c r="V29" s="136"/>
      <c r="W29" s="136"/>
      <c r="X29" s="136"/>
    </row>
    <row r="30" spans="2:24" x14ac:dyDescent="0.2">
      <c r="B30" s="95">
        <v>41122</v>
      </c>
      <c r="C30" s="97">
        <v>1.4034237857699314E-4</v>
      </c>
      <c r="D30" s="97">
        <v>0.19326770652507713</v>
      </c>
      <c r="E30" s="97">
        <v>0.52867214851119715</v>
      </c>
      <c r="F30" s="97">
        <v>4.8298849612065126E-2</v>
      </c>
      <c r="G30" s="97">
        <v>4.0464731018126268E-2</v>
      </c>
      <c r="H30" s="97">
        <v>1.7645690053939938E-2</v>
      </c>
      <c r="I30" s="97">
        <v>1.8513660031619139E-2</v>
      </c>
      <c r="J30" s="97">
        <v>4.6176559883175261E-2</v>
      </c>
      <c r="K30" s="97">
        <v>0.10681986826184157</v>
      </c>
      <c r="L30" s="97">
        <v>1</v>
      </c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x14ac:dyDescent="0.2">
      <c r="B31" s="98">
        <v>41153</v>
      </c>
      <c r="C31" s="100">
        <v>1.4147769258739706E-4</v>
      </c>
      <c r="D31" s="100">
        <v>0.19201554987696487</v>
      </c>
      <c r="E31" s="100">
        <v>0.52511269288611795</v>
      </c>
      <c r="F31" s="100">
        <v>5.3418068239615521E-2</v>
      </c>
      <c r="G31" s="100">
        <v>4.1513219944443833E-2</v>
      </c>
      <c r="H31" s="100">
        <v>1.9711084734173222E-2</v>
      </c>
      <c r="I31" s="100">
        <v>1.8598020473155827E-2</v>
      </c>
      <c r="J31" s="100">
        <v>4.2620103309419267E-2</v>
      </c>
      <c r="K31" s="100">
        <v>0.10687131109299157</v>
      </c>
      <c r="L31" s="100">
        <v>1</v>
      </c>
      <c r="O31" s="136"/>
      <c r="P31" s="136"/>
      <c r="Q31" s="136"/>
      <c r="R31" s="136"/>
      <c r="S31" s="136"/>
      <c r="T31" s="136"/>
      <c r="U31" s="136"/>
      <c r="V31" s="136"/>
      <c r="W31" s="136"/>
      <c r="X31" s="136"/>
    </row>
    <row r="32" spans="2:24" x14ac:dyDescent="0.2">
      <c r="B32" s="95">
        <v>41183</v>
      </c>
      <c r="C32" s="97">
        <v>7.1465422263263602E-5</v>
      </c>
      <c r="D32" s="97">
        <v>0.19093145651861532</v>
      </c>
      <c r="E32" s="97">
        <v>0.51949905851128197</v>
      </c>
      <c r="F32" s="97">
        <v>6.2103981786302435E-2</v>
      </c>
      <c r="G32" s="97">
        <v>4.1204943808970912E-2</v>
      </c>
      <c r="H32" s="97">
        <v>1.5788502113061625E-2</v>
      </c>
      <c r="I32" s="97">
        <v>1.8647459305748085E-2</v>
      </c>
      <c r="J32" s="97">
        <v>4.4390453677463401E-2</v>
      </c>
      <c r="K32" s="97">
        <v>0.10736324503814244</v>
      </c>
      <c r="L32" s="97">
        <v>1</v>
      </c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x14ac:dyDescent="0.2">
      <c r="B33" s="98">
        <v>41214</v>
      </c>
      <c r="C33" s="100">
        <v>7.1387417377467168E-5</v>
      </c>
      <c r="D33" s="100">
        <v>0.19018171769911266</v>
      </c>
      <c r="E33" s="100">
        <v>0.52139311867095506</v>
      </c>
      <c r="F33" s="100">
        <v>5.2228936474368964E-2</v>
      </c>
      <c r="G33" s="100">
        <v>3.871137616881988E-2</v>
      </c>
      <c r="H33" s="100">
        <v>2.4044341095426705E-2</v>
      </c>
      <c r="I33" s="100">
        <v>1.8566052965042736E-2</v>
      </c>
      <c r="J33" s="100">
        <v>4.6632982130218908E-2</v>
      </c>
      <c r="K33" s="100">
        <v>0.108170419722575</v>
      </c>
      <c r="L33" s="100">
        <v>1</v>
      </c>
      <c r="O33" s="136"/>
      <c r="P33" s="136"/>
      <c r="Q33" s="136"/>
      <c r="R33" s="136"/>
      <c r="S33" s="136"/>
      <c r="T33" s="136"/>
      <c r="U33" s="136"/>
      <c r="V33" s="136"/>
      <c r="W33" s="136"/>
      <c r="X33" s="136"/>
    </row>
    <row r="34" spans="2:24" x14ac:dyDescent="0.2">
      <c r="B34" s="95">
        <v>41244</v>
      </c>
      <c r="C34" s="97">
        <v>7.1346589783629992E-5</v>
      </c>
      <c r="D34" s="97">
        <v>0.18814119533236337</v>
      </c>
      <c r="E34" s="97">
        <v>0.51982743533493436</v>
      </c>
      <c r="F34" s="97">
        <v>5.9804615502754829E-2</v>
      </c>
      <c r="G34" s="97">
        <v>3.8403788407422472E-2</v>
      </c>
      <c r="H34" s="97">
        <v>1.8547968655008171E-2</v>
      </c>
      <c r="I34" s="97">
        <v>2.0329264010809457E-2</v>
      </c>
      <c r="J34" s="97">
        <v>4.5886405767622138E-2</v>
      </c>
      <c r="K34" s="97">
        <v>0.1089886630247703</v>
      </c>
      <c r="L34" s="97">
        <v>1</v>
      </c>
      <c r="O34" s="136"/>
      <c r="P34" s="136"/>
      <c r="Q34" s="136"/>
      <c r="R34" s="136"/>
      <c r="S34" s="136"/>
      <c r="T34" s="136"/>
      <c r="U34" s="136"/>
      <c r="V34" s="136"/>
      <c r="W34" s="136"/>
      <c r="X34" s="136"/>
    </row>
    <row r="35" spans="2:24" x14ac:dyDescent="0.2">
      <c r="B35" s="98">
        <v>41275</v>
      </c>
      <c r="C35" s="100">
        <v>4.095484032837191E-6</v>
      </c>
      <c r="D35" s="100">
        <v>0.18720589088032036</v>
      </c>
      <c r="E35" s="100">
        <v>0.53416240161297623</v>
      </c>
      <c r="F35" s="100">
        <v>4.4326271398407363E-2</v>
      </c>
      <c r="G35" s="100">
        <v>3.9288934165097142E-2</v>
      </c>
      <c r="H35" s="100">
        <v>1.5217655012101292E-2</v>
      </c>
      <c r="I35" s="100">
        <v>2.1871755711535993E-2</v>
      </c>
      <c r="J35" s="100">
        <v>4.9346732624305126E-2</v>
      </c>
      <c r="K35" s="100">
        <v>0.10857624984916468</v>
      </c>
      <c r="L35" s="100">
        <v>1</v>
      </c>
      <c r="O35" s="136"/>
      <c r="P35" s="136"/>
      <c r="Q35" s="136"/>
      <c r="R35" s="136"/>
      <c r="S35" s="136"/>
      <c r="T35" s="136"/>
      <c r="U35" s="136"/>
      <c r="V35" s="136"/>
      <c r="W35" s="136"/>
      <c r="X35" s="136"/>
    </row>
    <row r="36" spans="2:24" x14ac:dyDescent="0.2">
      <c r="B36" s="95">
        <v>41306</v>
      </c>
      <c r="C36" s="97">
        <v>3.4124598660212837E-6</v>
      </c>
      <c r="D36" s="97">
        <v>0.18865190676181506</v>
      </c>
      <c r="E36" s="97">
        <v>0.52232864890666419</v>
      </c>
      <c r="F36" s="97">
        <v>5.0540404902935869E-2</v>
      </c>
      <c r="G36" s="97">
        <v>3.8842446948011575E-2</v>
      </c>
      <c r="H36" s="97">
        <v>2.1612133618262881E-2</v>
      </c>
      <c r="I36" s="97">
        <v>2.0239278727342533E-2</v>
      </c>
      <c r="J36" s="97">
        <v>4.9059826301490035E-2</v>
      </c>
      <c r="K36" s="97">
        <v>0.10872199146218803</v>
      </c>
      <c r="L36" s="97">
        <v>1</v>
      </c>
      <c r="O36" s="136"/>
      <c r="P36" s="136"/>
      <c r="Q36" s="136"/>
      <c r="R36" s="136"/>
      <c r="S36" s="136"/>
      <c r="T36" s="136"/>
      <c r="U36" s="136"/>
      <c r="V36" s="136"/>
      <c r="W36" s="136"/>
      <c r="X36" s="136"/>
    </row>
    <row r="37" spans="2:24" x14ac:dyDescent="0.2">
      <c r="B37" s="98">
        <v>41334</v>
      </c>
      <c r="C37" s="100">
        <v>3.3019781502927575E-6</v>
      </c>
      <c r="D37" s="100">
        <v>0.18817969958959266</v>
      </c>
      <c r="E37" s="100">
        <v>0.52872486138103036</v>
      </c>
      <c r="F37" s="100">
        <v>4.6618271970453262E-2</v>
      </c>
      <c r="G37" s="100">
        <v>3.908869173933003E-2</v>
      </c>
      <c r="H37" s="100">
        <v>1.9420643644616237E-2</v>
      </c>
      <c r="I37" s="100">
        <v>1.8950461215003198E-2</v>
      </c>
      <c r="J37" s="100">
        <v>4.9675920532867616E-2</v>
      </c>
      <c r="K37" s="100">
        <v>0.10933814341939502</v>
      </c>
      <c r="L37" s="100">
        <v>1</v>
      </c>
      <c r="O37" s="136"/>
      <c r="P37" s="136"/>
      <c r="Q37" s="136"/>
      <c r="R37" s="136"/>
      <c r="S37" s="136"/>
      <c r="T37" s="136"/>
      <c r="U37" s="136"/>
      <c r="V37" s="136"/>
      <c r="W37" s="136"/>
      <c r="X37" s="136"/>
    </row>
    <row r="38" spans="2:24" x14ac:dyDescent="0.2">
      <c r="B38" s="95">
        <v>41365</v>
      </c>
      <c r="C38" s="97">
        <v>3.4519793842213876E-6</v>
      </c>
      <c r="D38" s="97">
        <v>0.1841337113028918</v>
      </c>
      <c r="E38" s="97">
        <v>0.53185797506071131</v>
      </c>
      <c r="F38" s="97">
        <v>4.8411968669330931E-2</v>
      </c>
      <c r="G38" s="97">
        <v>3.8829112854563301E-2</v>
      </c>
      <c r="H38" s="97">
        <v>1.7221067754474757E-2</v>
      </c>
      <c r="I38" s="97">
        <v>2.0138970793730605E-2</v>
      </c>
      <c r="J38" s="97">
        <v>4.9526909870340842E-2</v>
      </c>
      <c r="K38" s="97">
        <v>0.10987684533851433</v>
      </c>
      <c r="L38" s="97">
        <v>1</v>
      </c>
      <c r="O38" s="136"/>
      <c r="P38" s="136"/>
      <c r="Q38" s="136"/>
      <c r="R38" s="136"/>
      <c r="S38" s="136"/>
      <c r="T38" s="136"/>
      <c r="U38" s="136"/>
      <c r="V38" s="136"/>
      <c r="W38" s="136"/>
      <c r="X38" s="136"/>
    </row>
    <row r="39" spans="2:24" x14ac:dyDescent="0.2">
      <c r="B39" s="98">
        <v>41395</v>
      </c>
      <c r="C39" s="100">
        <v>3.4391354086404606E-6</v>
      </c>
      <c r="D39" s="100">
        <v>0.18575579194937275</v>
      </c>
      <c r="E39" s="100">
        <v>0.52663917768387714</v>
      </c>
      <c r="F39" s="100">
        <v>4.3886124738556388E-2</v>
      </c>
      <c r="G39" s="100">
        <v>3.8558192263811235E-2</v>
      </c>
      <c r="H39" s="100">
        <v>2.5414849175750917E-2</v>
      </c>
      <c r="I39" s="100">
        <v>2.1614398019322176E-2</v>
      </c>
      <c r="J39" s="100">
        <v>4.8054868730493826E-2</v>
      </c>
      <c r="K39" s="100">
        <v>0.11007319235708962</v>
      </c>
      <c r="L39" s="100">
        <v>1</v>
      </c>
      <c r="O39" s="136"/>
      <c r="P39" s="136"/>
      <c r="Q39" s="136"/>
      <c r="R39" s="136"/>
      <c r="S39" s="136"/>
      <c r="T39" s="136"/>
      <c r="U39" s="136"/>
      <c r="V39" s="136"/>
      <c r="W39" s="136"/>
      <c r="X39" s="136"/>
    </row>
    <row r="40" spans="2:24" x14ac:dyDescent="0.2">
      <c r="B40" s="95">
        <v>41426</v>
      </c>
      <c r="C40" s="97">
        <v>4.3565181192575589E-6</v>
      </c>
      <c r="D40" s="97">
        <v>0.18721317073910487</v>
      </c>
      <c r="E40" s="97">
        <v>0.52427182753047985</v>
      </c>
      <c r="F40" s="97">
        <v>4.9896649405874745E-2</v>
      </c>
      <c r="G40" s="97">
        <v>3.8000367124658221E-2</v>
      </c>
      <c r="H40" s="97">
        <v>2.5974711499528444E-2</v>
      </c>
      <c r="I40" s="97">
        <v>2.1640597695398445E-2</v>
      </c>
      <c r="J40" s="97">
        <v>4.4382572802685059E-2</v>
      </c>
      <c r="K40" s="97">
        <v>0.1086157838562187</v>
      </c>
      <c r="L40" s="97">
        <v>1</v>
      </c>
      <c r="O40" s="136"/>
      <c r="P40" s="136"/>
      <c r="Q40" s="136"/>
      <c r="R40" s="136"/>
      <c r="S40" s="136"/>
      <c r="T40" s="136"/>
      <c r="U40" s="136"/>
      <c r="V40" s="136"/>
      <c r="W40" s="136"/>
      <c r="X40" s="136"/>
    </row>
    <row r="41" spans="2:24" x14ac:dyDescent="0.2">
      <c r="B41" s="98">
        <v>41456</v>
      </c>
      <c r="C41" s="100">
        <v>4.2114252576399305E-6</v>
      </c>
      <c r="D41" s="100">
        <v>0.18621652672442665</v>
      </c>
      <c r="E41" s="100">
        <v>0.52846017319578076</v>
      </c>
      <c r="F41" s="100">
        <v>5.3000389829915971E-2</v>
      </c>
      <c r="G41" s="100">
        <v>3.8086350019383486E-2</v>
      </c>
      <c r="H41" s="100">
        <v>2.0448737414066619E-2</v>
      </c>
      <c r="I41" s="100">
        <v>1.9586983889102339E-2</v>
      </c>
      <c r="J41" s="100">
        <v>5.0401030798175865E-2</v>
      </c>
      <c r="K41" s="100">
        <v>0.1037956013529121</v>
      </c>
      <c r="L41" s="100">
        <v>1</v>
      </c>
      <c r="O41" s="136"/>
      <c r="P41" s="136"/>
      <c r="Q41" s="136"/>
      <c r="R41" s="136"/>
      <c r="S41" s="136"/>
      <c r="T41" s="136"/>
      <c r="U41" s="136"/>
      <c r="V41" s="136"/>
      <c r="W41" s="136"/>
      <c r="X41" s="136"/>
    </row>
    <row r="42" spans="2:24" x14ac:dyDescent="0.2">
      <c r="B42" s="95">
        <v>41487</v>
      </c>
      <c r="C42" s="97">
        <v>4.1708759128101405E-6</v>
      </c>
      <c r="D42" s="97">
        <v>0.18256108218856779</v>
      </c>
      <c r="E42" s="97">
        <v>0.52987872546529191</v>
      </c>
      <c r="F42" s="97">
        <v>4.8520941218830445E-2</v>
      </c>
      <c r="G42" s="97">
        <v>3.8918183756636804E-2</v>
      </c>
      <c r="H42" s="97">
        <v>2.8329813638181621E-2</v>
      </c>
      <c r="I42" s="97">
        <v>1.7989413341581058E-2</v>
      </c>
      <c r="J42" s="97">
        <v>4.6946388333990487E-2</v>
      </c>
      <c r="K42" s="97">
        <v>0.10685126324152579</v>
      </c>
      <c r="L42" s="97">
        <v>1</v>
      </c>
      <c r="O42" s="136"/>
      <c r="P42" s="136"/>
      <c r="Q42" s="136"/>
      <c r="R42" s="136"/>
      <c r="S42" s="136"/>
      <c r="T42" s="136"/>
      <c r="U42" s="136"/>
      <c r="V42" s="136"/>
      <c r="W42" s="136"/>
      <c r="X42" s="136"/>
    </row>
    <row r="43" spans="2:24" x14ac:dyDescent="0.2">
      <c r="B43" s="98">
        <v>41518</v>
      </c>
      <c r="C43" s="100">
        <v>4.1846973527317201E-6</v>
      </c>
      <c r="D43" s="100">
        <v>0.18549068779184855</v>
      </c>
      <c r="E43" s="100">
        <v>0.53096718277407107</v>
      </c>
      <c r="F43" s="100">
        <v>5.1384843369592141E-2</v>
      </c>
      <c r="G43" s="100">
        <v>3.7896058023231871E-2</v>
      </c>
      <c r="H43" s="100">
        <v>2.4075415312478178E-2</v>
      </c>
      <c r="I43" s="100">
        <v>1.6736494069857798E-2</v>
      </c>
      <c r="J43" s="100">
        <v>4.6762160517046888E-2</v>
      </c>
      <c r="K43" s="100">
        <v>0.10668298838606494</v>
      </c>
      <c r="L43" s="100">
        <v>1</v>
      </c>
      <c r="O43" s="136"/>
      <c r="P43" s="136"/>
      <c r="Q43" s="136"/>
      <c r="R43" s="136"/>
      <c r="S43" s="136"/>
      <c r="T43" s="136"/>
      <c r="U43" s="136"/>
      <c r="V43" s="136"/>
      <c r="W43" s="136"/>
      <c r="X43" s="136"/>
    </row>
    <row r="44" spans="2:24" x14ac:dyDescent="0.2">
      <c r="B44" s="95">
        <v>41548</v>
      </c>
      <c r="C44" s="97">
        <v>4.3879151703846086E-6</v>
      </c>
      <c r="D44" s="97">
        <v>0.18716437398259406</v>
      </c>
      <c r="E44" s="97">
        <v>0.52057244379463208</v>
      </c>
      <c r="F44" s="97">
        <v>6.2337885192907026E-2</v>
      </c>
      <c r="G44" s="97">
        <v>3.7010181494640977E-2</v>
      </c>
      <c r="H44" s="97">
        <v>2.2973863991475441E-2</v>
      </c>
      <c r="I44" s="97">
        <v>1.6540401657064316E-2</v>
      </c>
      <c r="J44" s="97">
        <v>4.8243908321735723E-2</v>
      </c>
      <c r="K44" s="97">
        <v>0.10515264161100803</v>
      </c>
      <c r="L44" s="97">
        <v>1</v>
      </c>
      <c r="O44" s="136"/>
      <c r="P44" s="136"/>
      <c r="Q44" s="136"/>
      <c r="R44" s="136"/>
      <c r="S44" s="136"/>
      <c r="T44" s="136"/>
      <c r="U44" s="136"/>
      <c r="V44" s="136"/>
      <c r="W44" s="136"/>
      <c r="X44" s="136"/>
    </row>
    <row r="45" spans="2:24" x14ac:dyDescent="0.2">
      <c r="B45" s="98">
        <v>41579</v>
      </c>
      <c r="C45" s="100">
        <v>4.6273688369385438E-6</v>
      </c>
      <c r="D45" s="100">
        <v>0.18215940211087481</v>
      </c>
      <c r="E45" s="100">
        <v>0.52607070942619971</v>
      </c>
      <c r="F45" s="100">
        <v>5.7333430319413674E-2</v>
      </c>
      <c r="G45" s="100">
        <v>3.6755995192790665E-2</v>
      </c>
      <c r="H45" s="100">
        <v>2.7711997131061598E-2</v>
      </c>
      <c r="I45" s="100">
        <v>1.7115897785905811E-2</v>
      </c>
      <c r="J45" s="100">
        <v>4.5618921683118603E-2</v>
      </c>
      <c r="K45" s="100">
        <v>0.10722899272862936</v>
      </c>
      <c r="L45" s="100">
        <v>1</v>
      </c>
      <c r="O45" s="136"/>
      <c r="P45" s="136"/>
      <c r="Q45" s="136"/>
      <c r="R45" s="136"/>
      <c r="S45" s="136"/>
      <c r="T45" s="136"/>
      <c r="U45" s="136"/>
      <c r="V45" s="136"/>
      <c r="W45" s="136"/>
      <c r="X45" s="136"/>
    </row>
    <row r="46" spans="2:24" x14ac:dyDescent="0.2">
      <c r="B46" s="95">
        <v>41609</v>
      </c>
      <c r="C46" s="97">
        <v>4.228238373305068E-6</v>
      </c>
      <c r="D46" s="97">
        <v>0.18043655247243451</v>
      </c>
      <c r="E46" s="97">
        <v>0.528366645097333</v>
      </c>
      <c r="F46" s="97">
        <v>6.3590068981162304E-2</v>
      </c>
      <c r="G46" s="97">
        <v>3.7007054130270681E-2</v>
      </c>
      <c r="H46" s="97">
        <v>2.0761164336059564E-2</v>
      </c>
      <c r="I46" s="97">
        <v>1.6150382669826307E-2</v>
      </c>
      <c r="J46" s="97">
        <v>4.6418778487133314E-2</v>
      </c>
      <c r="K46" s="97">
        <v>0.10726512468715244</v>
      </c>
      <c r="L46" s="97">
        <v>1</v>
      </c>
      <c r="O46" s="136"/>
      <c r="P46" s="136"/>
      <c r="Q46" s="136"/>
      <c r="R46" s="136"/>
      <c r="S46" s="136"/>
      <c r="T46" s="136"/>
      <c r="U46" s="136"/>
      <c r="V46" s="136"/>
      <c r="W46" s="136"/>
      <c r="X46" s="136"/>
    </row>
    <row r="47" spans="2:24" x14ac:dyDescent="0.2">
      <c r="B47" s="98">
        <v>41640</v>
      </c>
      <c r="C47" s="100">
        <v>4.2423154302904301E-6</v>
      </c>
      <c r="D47" s="100">
        <v>0.18384152699050069</v>
      </c>
      <c r="E47" s="100">
        <v>0.54909589675605563</v>
      </c>
      <c r="F47" s="100">
        <v>3.9422236927494352E-2</v>
      </c>
      <c r="G47" s="100">
        <v>3.8500111175603084E-2</v>
      </c>
      <c r="H47" s="100">
        <v>1.7875091613662162E-2</v>
      </c>
      <c r="I47" s="100">
        <v>1.6455285603826881E-2</v>
      </c>
      <c r="J47" s="100">
        <v>4.5912566955252476E-2</v>
      </c>
      <c r="K47" s="100">
        <v>0.10889299663597213</v>
      </c>
      <c r="L47" s="100">
        <v>1</v>
      </c>
      <c r="O47" s="136"/>
      <c r="P47" s="136"/>
      <c r="Q47" s="136"/>
      <c r="R47" s="136"/>
      <c r="S47" s="136"/>
      <c r="T47" s="136"/>
      <c r="U47" s="136"/>
      <c r="V47" s="136"/>
      <c r="W47" s="136"/>
      <c r="X47" s="136"/>
    </row>
    <row r="48" spans="2:24" x14ac:dyDescent="0.2">
      <c r="B48" s="95">
        <v>41671</v>
      </c>
      <c r="C48" s="97">
        <v>4.3337057482835881E-6</v>
      </c>
      <c r="D48" s="97">
        <v>0.18309634037438163</v>
      </c>
      <c r="E48" s="97">
        <v>0.53205819046977754</v>
      </c>
      <c r="F48" s="97">
        <v>5.1380641424912644E-2</v>
      </c>
      <c r="G48" s="97">
        <v>3.7156846595451022E-2</v>
      </c>
      <c r="H48" s="97">
        <v>2.7190850106409353E-2</v>
      </c>
      <c r="I48" s="97">
        <v>1.5716496881229027E-2</v>
      </c>
      <c r="J48" s="97">
        <v>4.6103972121871145E-2</v>
      </c>
      <c r="K48" s="97">
        <v>0.10729241584323704</v>
      </c>
      <c r="L48" s="97">
        <v>1</v>
      </c>
      <c r="O48" s="136"/>
      <c r="P48" s="136"/>
      <c r="Q48" s="136"/>
      <c r="R48" s="136"/>
      <c r="S48" s="136"/>
      <c r="T48" s="136"/>
      <c r="U48" s="136"/>
      <c r="V48" s="136"/>
      <c r="W48" s="136"/>
      <c r="X48" s="136"/>
    </row>
    <row r="49" spans="2:24" x14ac:dyDescent="0.2">
      <c r="B49" s="98">
        <v>41699</v>
      </c>
      <c r="C49" s="100">
        <v>4.1854180211986341E-6</v>
      </c>
      <c r="D49" s="100">
        <v>0.17839423379404443</v>
      </c>
      <c r="E49" s="100">
        <v>0.53446907316302761</v>
      </c>
      <c r="F49" s="100">
        <v>5.45373290695505E-2</v>
      </c>
      <c r="G49" s="100">
        <v>3.7645880330241958E-2</v>
      </c>
      <c r="H49" s="100">
        <v>2.6048109849527511E-2</v>
      </c>
      <c r="I49" s="100">
        <v>1.5862526471579957E-2</v>
      </c>
      <c r="J49" s="100">
        <v>4.4722263669958337E-2</v>
      </c>
      <c r="K49" s="100">
        <v>0.10831640471841522</v>
      </c>
      <c r="L49" s="100">
        <v>1</v>
      </c>
      <c r="O49" s="136"/>
      <c r="P49" s="136"/>
      <c r="Q49" s="136"/>
      <c r="R49" s="136"/>
      <c r="S49" s="136"/>
      <c r="T49" s="136"/>
      <c r="U49" s="136"/>
      <c r="V49" s="136"/>
      <c r="W49" s="136"/>
      <c r="X49" s="136"/>
    </row>
    <row r="50" spans="2:24" x14ac:dyDescent="0.2">
      <c r="B50" s="95">
        <v>41730</v>
      </c>
      <c r="C50" s="97">
        <v>2.6973827713959952E-4</v>
      </c>
      <c r="D50" s="97">
        <v>0.17551637491239377</v>
      </c>
      <c r="E50" s="97">
        <v>0.53636965636999379</v>
      </c>
      <c r="F50" s="97">
        <v>5.4812306481278397E-2</v>
      </c>
      <c r="G50" s="97">
        <v>3.7822872559415993E-2</v>
      </c>
      <c r="H50" s="97">
        <v>2.3761361886996058E-2</v>
      </c>
      <c r="I50" s="97">
        <v>1.5475491390929167E-2</v>
      </c>
      <c r="J50" s="97">
        <v>4.7924671356242531E-2</v>
      </c>
      <c r="K50" s="97">
        <v>0.10804889153606546</v>
      </c>
      <c r="L50" s="97">
        <v>1</v>
      </c>
      <c r="O50" s="136"/>
      <c r="P50" s="136"/>
      <c r="Q50" s="136"/>
      <c r="R50" s="136"/>
      <c r="S50" s="136"/>
      <c r="T50" s="136"/>
      <c r="U50" s="136"/>
      <c r="V50" s="136"/>
      <c r="W50" s="136"/>
      <c r="X50" s="136"/>
    </row>
    <row r="51" spans="2:24" x14ac:dyDescent="0.2">
      <c r="B51" s="98">
        <v>41760</v>
      </c>
      <c r="C51" s="100">
        <v>4.1264100386978673E-6</v>
      </c>
      <c r="D51" s="100">
        <v>0.18569293271375931</v>
      </c>
      <c r="E51" s="100">
        <v>0.52970922935493781</v>
      </c>
      <c r="F51" s="100">
        <v>5.2444182847511712E-2</v>
      </c>
      <c r="G51" s="100">
        <v>3.7694926728739683E-2</v>
      </c>
      <c r="H51" s="100">
        <v>2.3810341011977591E-2</v>
      </c>
      <c r="I51" s="100">
        <v>1.5547074505294115E-2</v>
      </c>
      <c r="J51" s="100">
        <v>4.8076209396625533E-2</v>
      </c>
      <c r="K51" s="100">
        <v>0.10702103014140264</v>
      </c>
      <c r="L51" s="100">
        <v>1</v>
      </c>
      <c r="O51" s="136"/>
      <c r="P51" s="136"/>
      <c r="Q51" s="136"/>
      <c r="R51" s="136"/>
      <c r="S51" s="136"/>
      <c r="T51" s="136"/>
      <c r="U51" s="136"/>
      <c r="V51" s="136"/>
      <c r="W51" s="136"/>
      <c r="X51" s="136"/>
    </row>
    <row r="52" spans="2:24" x14ac:dyDescent="0.2">
      <c r="B52" s="95">
        <v>41791</v>
      </c>
      <c r="C52" s="97">
        <v>3.8086501511320522E-6</v>
      </c>
      <c r="D52" s="97">
        <v>0.18097855329468268</v>
      </c>
      <c r="E52" s="97">
        <v>0.52678128214538811</v>
      </c>
      <c r="F52" s="97">
        <v>6.3757149565873597E-2</v>
      </c>
      <c r="G52" s="97">
        <v>3.9079600774195783E-2</v>
      </c>
      <c r="H52" s="97">
        <v>2.0122000358079688E-2</v>
      </c>
      <c r="I52" s="97">
        <v>1.6625394263823239E-2</v>
      </c>
      <c r="J52" s="97">
        <v>4.5111506060066739E-2</v>
      </c>
      <c r="K52" s="97">
        <v>0.10754074524204654</v>
      </c>
      <c r="L52" s="97">
        <v>1</v>
      </c>
      <c r="O52" s="136"/>
      <c r="P52" s="136"/>
      <c r="Q52" s="136"/>
      <c r="R52" s="136"/>
      <c r="S52" s="136"/>
      <c r="T52" s="136"/>
      <c r="U52" s="136"/>
      <c r="V52" s="136"/>
      <c r="W52" s="136"/>
      <c r="X52" s="136"/>
    </row>
    <row r="53" spans="2:24" x14ac:dyDescent="0.2">
      <c r="B53" s="98">
        <v>41821</v>
      </c>
      <c r="C53" s="100">
        <v>5.0771059055468832E-6</v>
      </c>
      <c r="D53" s="100">
        <v>0.17569357265264152</v>
      </c>
      <c r="E53" s="100">
        <v>0.52607695328344006</v>
      </c>
      <c r="F53" s="100">
        <v>6.2503531752913968E-2</v>
      </c>
      <c r="G53" s="100">
        <v>3.9577577118856476E-2</v>
      </c>
      <c r="H53" s="100">
        <v>2.5208060010066563E-2</v>
      </c>
      <c r="I53" s="100">
        <v>1.7319687449234372E-2</v>
      </c>
      <c r="J53" s="100">
        <v>4.8479003587108632E-2</v>
      </c>
      <c r="K53" s="100">
        <v>0.1051365812603043</v>
      </c>
      <c r="L53" s="100">
        <v>1</v>
      </c>
      <c r="O53" s="136"/>
      <c r="P53" s="136"/>
      <c r="Q53" s="136"/>
      <c r="R53" s="136"/>
      <c r="S53" s="136"/>
      <c r="T53" s="136"/>
      <c r="U53" s="136"/>
      <c r="V53" s="136"/>
      <c r="W53" s="136"/>
      <c r="X53" s="136"/>
    </row>
    <row r="54" spans="2:24" x14ac:dyDescent="0.2">
      <c r="B54" s="95">
        <v>41852</v>
      </c>
      <c r="C54" s="97">
        <v>5.1837081150445691E-6</v>
      </c>
      <c r="D54" s="97">
        <v>0.17811861444427232</v>
      </c>
      <c r="E54" s="97">
        <v>0.52753210970386466</v>
      </c>
      <c r="F54" s="97">
        <v>5.953843100371984E-2</v>
      </c>
      <c r="G54" s="97">
        <v>3.9929799329493955E-2</v>
      </c>
      <c r="H54" s="97">
        <v>2.4501321845065715E-2</v>
      </c>
      <c r="I54" s="97">
        <v>1.7232747854045109E-2</v>
      </c>
      <c r="J54" s="97">
        <v>4.5812451910463736E-2</v>
      </c>
      <c r="K54" s="97">
        <v>0.10732935477357521</v>
      </c>
      <c r="L54" s="97">
        <v>1</v>
      </c>
      <c r="O54" s="136"/>
      <c r="P54" s="136"/>
      <c r="Q54" s="136"/>
      <c r="R54" s="136"/>
      <c r="S54" s="136"/>
      <c r="T54" s="136"/>
      <c r="U54" s="136"/>
      <c r="V54" s="136"/>
      <c r="W54" s="136"/>
      <c r="X54" s="136"/>
    </row>
    <row r="55" spans="2:24" x14ac:dyDescent="0.2">
      <c r="B55" s="98">
        <v>41883</v>
      </c>
      <c r="C55" s="100">
        <v>5.8268851475893804E-6</v>
      </c>
      <c r="D55" s="100">
        <v>0.18278094149943219</v>
      </c>
      <c r="E55" s="100">
        <v>0.52498752342146859</v>
      </c>
      <c r="F55" s="100">
        <v>5.9308333277370111E-2</v>
      </c>
      <c r="G55" s="100">
        <v>3.956058097393287E-2</v>
      </c>
      <c r="H55" s="100">
        <v>2.1579456029083694E-2</v>
      </c>
      <c r="I55" s="100">
        <v>2.0386873070350624E-2</v>
      </c>
      <c r="J55" s="100">
        <v>4.4344343440620826E-2</v>
      </c>
      <c r="K55" s="100">
        <v>0.10704622810202256</v>
      </c>
      <c r="L55" s="100">
        <v>1</v>
      </c>
      <c r="O55" s="136"/>
      <c r="P55" s="136"/>
      <c r="Q55" s="136"/>
      <c r="R55" s="136"/>
      <c r="S55" s="136"/>
      <c r="T55" s="136"/>
      <c r="U55" s="136"/>
      <c r="V55" s="136"/>
      <c r="W55" s="136"/>
      <c r="X55" s="136"/>
    </row>
    <row r="56" spans="2:24" x14ac:dyDescent="0.2">
      <c r="B56" s="95">
        <v>41913</v>
      </c>
      <c r="C56" s="97">
        <v>5.8312657848842193E-6</v>
      </c>
      <c r="D56" s="97">
        <v>0.17991227283211481</v>
      </c>
      <c r="E56" s="97">
        <v>0.52431782699528418</v>
      </c>
      <c r="F56" s="97">
        <v>5.6037688182753564E-2</v>
      </c>
      <c r="G56" s="97">
        <v>4.0330596109934544E-2</v>
      </c>
      <c r="H56" s="97">
        <v>2.4056523490908178E-2</v>
      </c>
      <c r="I56" s="97">
        <v>2.0913741230089326E-2</v>
      </c>
      <c r="J56" s="97">
        <v>4.7151945635830847E-2</v>
      </c>
      <c r="K56" s="97">
        <v>0.10727362199761144</v>
      </c>
      <c r="L56" s="97">
        <v>1</v>
      </c>
      <c r="O56" s="136"/>
      <c r="P56" s="136"/>
      <c r="Q56" s="136"/>
      <c r="R56" s="136"/>
      <c r="S56" s="136"/>
      <c r="T56" s="136"/>
      <c r="U56" s="136"/>
      <c r="V56" s="136"/>
      <c r="W56" s="136"/>
      <c r="X56" s="136"/>
    </row>
    <row r="57" spans="2:24" x14ac:dyDescent="0.2">
      <c r="B57" s="98">
        <v>41944</v>
      </c>
      <c r="C57" s="100">
        <v>4.7505123045610715E-6</v>
      </c>
      <c r="D57" s="100">
        <v>0.17454128166224167</v>
      </c>
      <c r="E57" s="100">
        <v>0.53514127648902721</v>
      </c>
      <c r="F57" s="100">
        <v>5.6907105848716402E-2</v>
      </c>
      <c r="G57" s="100">
        <v>3.5328168304756324E-2</v>
      </c>
      <c r="H57" s="100">
        <v>2.0954549097324655E-2</v>
      </c>
      <c r="I57" s="100">
        <v>2.4369657225649152E-2</v>
      </c>
      <c r="J57" s="100">
        <v>4.41922044886187E-2</v>
      </c>
      <c r="K57" s="100">
        <v>0.10856094166606839</v>
      </c>
      <c r="L57" s="100">
        <v>1</v>
      </c>
      <c r="O57" s="136"/>
      <c r="P57" s="136"/>
      <c r="Q57" s="136"/>
      <c r="R57" s="136"/>
      <c r="S57" s="136"/>
      <c r="T57" s="136"/>
      <c r="U57" s="136"/>
      <c r="V57" s="136"/>
      <c r="W57" s="136"/>
      <c r="X57" s="136"/>
    </row>
    <row r="58" spans="2:24" x14ac:dyDescent="0.2">
      <c r="B58" s="95">
        <v>41974</v>
      </c>
      <c r="C58" s="97">
        <v>9.6274494602764351E-5</v>
      </c>
      <c r="D58" s="97">
        <v>0.16792561129474592</v>
      </c>
      <c r="E58" s="97">
        <v>0.53972741238490063</v>
      </c>
      <c r="F58" s="97">
        <v>5.8219977334436714E-2</v>
      </c>
      <c r="G58" s="97">
        <v>3.5160843188029429E-2</v>
      </c>
      <c r="H58" s="97">
        <v>1.6867503338947765E-2</v>
      </c>
      <c r="I58" s="97">
        <v>2.4621350981257187E-2</v>
      </c>
      <c r="J58" s="97">
        <v>4.826936316602453E-2</v>
      </c>
      <c r="K58" s="97">
        <v>0.10911185359418747</v>
      </c>
      <c r="L58" s="97">
        <v>1</v>
      </c>
      <c r="O58" s="136"/>
      <c r="P58" s="136"/>
      <c r="Q58" s="136"/>
      <c r="R58" s="136"/>
      <c r="S58" s="136"/>
      <c r="T58" s="136"/>
      <c r="U58" s="136"/>
      <c r="V58" s="136"/>
      <c r="W58" s="136"/>
      <c r="X58" s="136"/>
    </row>
    <row r="59" spans="2:24" x14ac:dyDescent="0.2">
      <c r="B59" s="98">
        <v>42005</v>
      </c>
      <c r="C59" s="100">
        <v>7.9210059236169391E-5</v>
      </c>
      <c r="D59" s="100">
        <v>0.16906292680679783</v>
      </c>
      <c r="E59" s="100">
        <v>0.55533256732952108</v>
      </c>
      <c r="F59" s="100">
        <v>3.9643554077586282E-2</v>
      </c>
      <c r="G59" s="100">
        <v>3.5662523541918567E-2</v>
      </c>
      <c r="H59" s="100">
        <v>1.7380119160032945E-2</v>
      </c>
      <c r="I59" s="100">
        <v>2.6506356777355536E-2</v>
      </c>
      <c r="J59" s="100">
        <v>4.7789851620139191E-2</v>
      </c>
      <c r="K59" s="100">
        <v>0.10854349191880605</v>
      </c>
      <c r="L59" s="100">
        <v>1</v>
      </c>
      <c r="O59" s="136"/>
      <c r="P59" s="136"/>
      <c r="Q59" s="136"/>
      <c r="R59" s="136"/>
      <c r="S59" s="136"/>
      <c r="T59" s="136"/>
      <c r="U59" s="136"/>
      <c r="V59" s="136"/>
      <c r="W59" s="136"/>
      <c r="X59" s="136"/>
    </row>
    <row r="60" spans="2:24" x14ac:dyDescent="0.2">
      <c r="B60" s="95">
        <v>42036</v>
      </c>
      <c r="C60" s="97">
        <v>2.4258110182042445E-5</v>
      </c>
      <c r="D60" s="97">
        <v>0.17129257029946143</v>
      </c>
      <c r="E60" s="97">
        <v>0.53345647311566902</v>
      </c>
      <c r="F60" s="97">
        <v>4.9657113225434979E-2</v>
      </c>
      <c r="G60" s="97">
        <v>3.5441603073116931E-2</v>
      </c>
      <c r="H60" s="97">
        <v>1.9599810339671266E-2</v>
      </c>
      <c r="I60" s="97">
        <v>3.4325290037511377E-2</v>
      </c>
      <c r="J60" s="97">
        <v>4.8874740466202278E-2</v>
      </c>
      <c r="K60" s="97">
        <v>0.10732885024415101</v>
      </c>
      <c r="L60" s="97">
        <v>1</v>
      </c>
      <c r="O60" s="136"/>
      <c r="P60" s="136"/>
      <c r="Q60" s="136"/>
      <c r="R60" s="136"/>
      <c r="S60" s="136"/>
      <c r="T60" s="136"/>
      <c r="U60" s="136"/>
      <c r="V60" s="136"/>
      <c r="W60" s="136"/>
      <c r="X60" s="136"/>
    </row>
    <row r="61" spans="2:24" x14ac:dyDescent="0.2">
      <c r="B61" s="98">
        <v>42064</v>
      </c>
      <c r="C61" s="100">
        <v>3.5375678895098648E-6</v>
      </c>
      <c r="D61" s="100">
        <v>0.16743747467627054</v>
      </c>
      <c r="E61" s="100">
        <v>0.54122818869836542</v>
      </c>
      <c r="F61" s="100">
        <v>5.0716082846533492E-2</v>
      </c>
      <c r="G61" s="100">
        <v>3.6386873419869264E-2</v>
      </c>
      <c r="H61" s="100">
        <v>1.8359833280149503E-2</v>
      </c>
      <c r="I61" s="100">
        <v>3.0080295920960901E-2</v>
      </c>
      <c r="J61" s="100">
        <v>4.7736214362524079E-2</v>
      </c>
      <c r="K61" s="100">
        <v>0.10805146923644317</v>
      </c>
      <c r="L61" s="100">
        <v>1</v>
      </c>
      <c r="O61" s="136"/>
      <c r="P61" s="136"/>
      <c r="Q61" s="136"/>
      <c r="R61" s="136"/>
      <c r="S61" s="136"/>
      <c r="T61" s="136"/>
      <c r="U61" s="136"/>
      <c r="V61" s="136"/>
      <c r="W61" s="136"/>
      <c r="X61" s="136"/>
    </row>
    <row r="62" spans="2:24" x14ac:dyDescent="0.2">
      <c r="B62" s="95">
        <v>42095</v>
      </c>
      <c r="C62" s="97">
        <v>1.452270553835935E-5</v>
      </c>
      <c r="D62" s="97">
        <v>0.16417631786338097</v>
      </c>
      <c r="E62" s="97">
        <v>0.54502788064227503</v>
      </c>
      <c r="F62" s="97">
        <v>5.0944411902040833E-2</v>
      </c>
      <c r="G62" s="97">
        <v>3.608687708688825E-2</v>
      </c>
      <c r="H62" s="97">
        <v>1.8354512154972132E-2</v>
      </c>
      <c r="I62" s="97">
        <v>3.0353617430847878E-2</v>
      </c>
      <c r="J62" s="97">
        <v>4.712772916246083E-2</v>
      </c>
      <c r="K62" s="97">
        <v>0.1079141733566346</v>
      </c>
      <c r="L62" s="97">
        <v>1</v>
      </c>
      <c r="O62" s="136"/>
      <c r="P62" s="136"/>
      <c r="Q62" s="136"/>
      <c r="R62" s="136"/>
      <c r="S62" s="136"/>
      <c r="T62" s="136"/>
      <c r="U62" s="136"/>
      <c r="V62" s="136"/>
      <c r="W62" s="136"/>
      <c r="X62" s="136"/>
    </row>
    <row r="63" spans="2:24" x14ac:dyDescent="0.2">
      <c r="B63" s="98">
        <v>42125</v>
      </c>
      <c r="C63" s="100">
        <v>3.8381651948497338E-6</v>
      </c>
      <c r="D63" s="100">
        <v>0.16828603233735032</v>
      </c>
      <c r="E63" s="100">
        <v>0.54636376908657824</v>
      </c>
      <c r="F63" s="100">
        <v>4.7257320438371428E-2</v>
      </c>
      <c r="G63" s="100">
        <v>3.6725695179695539E-2</v>
      </c>
      <c r="H63" s="100">
        <v>1.8711274888158581E-2</v>
      </c>
      <c r="I63" s="100">
        <v>2.7118417782065866E-2</v>
      </c>
      <c r="J63" s="100">
        <v>4.7884222816548562E-2</v>
      </c>
      <c r="K63" s="100">
        <v>0.10764938975274749</v>
      </c>
      <c r="L63" s="100">
        <v>1</v>
      </c>
      <c r="O63" s="136"/>
      <c r="P63" s="136"/>
      <c r="Q63" s="136"/>
      <c r="R63" s="136"/>
      <c r="S63" s="136"/>
      <c r="T63" s="136"/>
      <c r="U63" s="136"/>
      <c r="V63" s="136"/>
      <c r="W63" s="136"/>
      <c r="X63" s="136"/>
    </row>
    <row r="64" spans="2:24" x14ac:dyDescent="0.2">
      <c r="B64" s="95">
        <v>42156</v>
      </c>
      <c r="C64" s="97">
        <v>3.7806944428403071E-6</v>
      </c>
      <c r="D64" s="97">
        <v>0.17150241179714604</v>
      </c>
      <c r="E64" s="97">
        <v>0.54513700595220105</v>
      </c>
      <c r="F64" s="97">
        <v>4.7982046977929772E-2</v>
      </c>
      <c r="G64" s="97">
        <v>3.6280277413921376E-2</v>
      </c>
      <c r="H64" s="97">
        <v>1.7459645304688874E-2</v>
      </c>
      <c r="I64" s="97">
        <v>2.7202022576204462E-2</v>
      </c>
      <c r="J64" s="97">
        <v>4.7841223070131778E-2</v>
      </c>
      <c r="K64" s="97">
        <v>0.10659162613250703</v>
      </c>
      <c r="L64" s="97">
        <v>1</v>
      </c>
      <c r="O64" s="136"/>
      <c r="P64" s="136"/>
      <c r="Q64" s="136"/>
      <c r="R64" s="136"/>
      <c r="S64" s="136"/>
      <c r="T64" s="136"/>
      <c r="U64" s="136"/>
      <c r="V64" s="136"/>
      <c r="W64" s="136"/>
      <c r="X64" s="136"/>
    </row>
    <row r="65" spans="2:24" x14ac:dyDescent="0.2">
      <c r="B65" s="98">
        <v>42186</v>
      </c>
      <c r="C65" s="100">
        <v>7.5469138524734444E-6</v>
      </c>
      <c r="D65" s="100">
        <v>0.17268389695291084</v>
      </c>
      <c r="E65" s="100">
        <v>0.55146835960934204</v>
      </c>
      <c r="F65" s="100">
        <v>4.2437772411236308E-2</v>
      </c>
      <c r="G65" s="100">
        <v>3.6793613652044782E-2</v>
      </c>
      <c r="H65" s="100">
        <v>1.751509474002632E-2</v>
      </c>
      <c r="I65" s="100">
        <v>2.5279845179497905E-2</v>
      </c>
      <c r="J65" s="100">
        <v>4.8207567694616919E-2</v>
      </c>
      <c r="K65" s="100">
        <v>0.10560633601974373</v>
      </c>
      <c r="L65" s="100">
        <v>1</v>
      </c>
      <c r="O65" s="136"/>
      <c r="P65" s="136"/>
      <c r="Q65" s="136"/>
      <c r="R65" s="136"/>
      <c r="S65" s="136"/>
      <c r="T65" s="136"/>
      <c r="U65" s="136"/>
      <c r="V65" s="136"/>
      <c r="W65" s="136"/>
      <c r="X65" s="136"/>
    </row>
    <row r="66" spans="2:24" x14ac:dyDescent="0.2">
      <c r="B66" s="95">
        <v>42217</v>
      </c>
      <c r="C66" s="97">
        <v>1.0512949083278653E-5</v>
      </c>
      <c r="D66" s="97">
        <v>0.17230679820085612</v>
      </c>
      <c r="E66" s="97">
        <v>0.55578201719408682</v>
      </c>
      <c r="F66" s="97">
        <v>3.9911917608471757E-2</v>
      </c>
      <c r="G66" s="97">
        <v>3.6919153833616998E-2</v>
      </c>
      <c r="H66" s="97">
        <v>1.9065837668514114E-2</v>
      </c>
      <c r="I66" s="97">
        <v>2.4126196193902383E-2</v>
      </c>
      <c r="J66" s="97">
        <v>4.4450094418516294E-2</v>
      </c>
      <c r="K66" s="97">
        <v>0.10742742706943667</v>
      </c>
      <c r="L66" s="97">
        <v>1</v>
      </c>
      <c r="O66" s="136"/>
      <c r="P66" s="136"/>
      <c r="Q66" s="136"/>
      <c r="R66" s="136"/>
      <c r="S66" s="136"/>
      <c r="T66" s="136"/>
      <c r="U66" s="136"/>
      <c r="V66" s="136"/>
      <c r="W66" s="136"/>
      <c r="X66" s="136"/>
    </row>
    <row r="67" spans="2:24" x14ac:dyDescent="0.2">
      <c r="B67" s="98">
        <v>42248</v>
      </c>
      <c r="C67" s="100">
        <v>1.6852903926144468E-4</v>
      </c>
      <c r="D67" s="100">
        <v>0.16965537281906501</v>
      </c>
      <c r="E67" s="100">
        <v>0.55402317186870786</v>
      </c>
      <c r="F67" s="100">
        <v>4.2649767444575139E-2</v>
      </c>
      <c r="G67" s="100">
        <v>3.6768281193360411E-2</v>
      </c>
      <c r="H67" s="100">
        <v>2.227259452497651E-2</v>
      </c>
      <c r="I67" s="100">
        <v>2.3522526588899528E-2</v>
      </c>
      <c r="J67" s="100">
        <v>4.3333583359671558E-2</v>
      </c>
      <c r="K67" s="100">
        <v>0.10760814066292877</v>
      </c>
      <c r="L67" s="100">
        <v>1</v>
      </c>
      <c r="O67" s="136"/>
      <c r="P67" s="136"/>
      <c r="Q67" s="136"/>
      <c r="R67" s="136"/>
      <c r="S67" s="136"/>
      <c r="T67" s="136"/>
      <c r="U67" s="136"/>
      <c r="V67" s="136"/>
      <c r="W67" s="136"/>
      <c r="X67" s="136"/>
    </row>
    <row r="68" spans="2:24" x14ac:dyDescent="0.2">
      <c r="B68" s="95">
        <v>42278</v>
      </c>
      <c r="C68" s="97">
        <v>2.9458305008491929E-4</v>
      </c>
      <c r="D68" s="97">
        <v>0.16574754332104286</v>
      </c>
      <c r="E68" s="97">
        <v>0.55400638372392319</v>
      </c>
      <c r="F68" s="97">
        <v>4.8961274143722179E-2</v>
      </c>
      <c r="G68" s="97">
        <v>3.6753372633066064E-2</v>
      </c>
      <c r="H68" s="97">
        <v>2.1032867581371822E-2</v>
      </c>
      <c r="I68" s="97">
        <v>2.2400999954255135E-2</v>
      </c>
      <c r="J68" s="97">
        <v>4.3620912460397836E-2</v>
      </c>
      <c r="K68" s="97">
        <v>0.10718571249003618</v>
      </c>
      <c r="L68" s="97">
        <v>1</v>
      </c>
      <c r="O68" s="136"/>
      <c r="P68" s="136"/>
      <c r="Q68" s="136"/>
      <c r="R68" s="136"/>
      <c r="S68" s="136"/>
      <c r="T68" s="136"/>
      <c r="U68" s="136"/>
      <c r="V68" s="136"/>
      <c r="W68" s="136"/>
      <c r="X68" s="136"/>
    </row>
    <row r="69" spans="2:24" x14ac:dyDescent="0.2">
      <c r="B69" s="98">
        <v>42309</v>
      </c>
      <c r="C69" s="100">
        <v>2.9039203807954244E-4</v>
      </c>
      <c r="D69" s="100">
        <v>0.17131805721743312</v>
      </c>
      <c r="E69" s="100">
        <v>0.55967712377087198</v>
      </c>
      <c r="F69" s="100">
        <v>3.8855338500136158E-2</v>
      </c>
      <c r="G69" s="100">
        <v>3.6562967122350375E-2</v>
      </c>
      <c r="H69" s="100">
        <v>1.7024426640753321E-2</v>
      </c>
      <c r="I69" s="100">
        <v>2.3980858036615784E-2</v>
      </c>
      <c r="J69" s="100">
        <v>4.3836295613047638E-2</v>
      </c>
      <c r="K69" s="100">
        <v>0.10845353710626422</v>
      </c>
      <c r="L69" s="100">
        <v>1</v>
      </c>
      <c r="O69" s="136"/>
      <c r="P69" s="136"/>
      <c r="Q69" s="136"/>
      <c r="R69" s="136"/>
      <c r="S69" s="136"/>
      <c r="T69" s="136"/>
      <c r="U69" s="136"/>
      <c r="V69" s="136"/>
      <c r="W69" s="136"/>
      <c r="X69" s="136"/>
    </row>
    <row r="70" spans="2:24" x14ac:dyDescent="0.2">
      <c r="B70" s="95">
        <v>42339</v>
      </c>
      <c r="C70" s="97">
        <v>2.3697870953273722E-4</v>
      </c>
      <c r="D70" s="97">
        <v>0.16630080884347448</v>
      </c>
      <c r="E70" s="97">
        <v>0.56041100570796698</v>
      </c>
      <c r="F70" s="97">
        <v>4.2953858113015685E-2</v>
      </c>
      <c r="G70" s="97">
        <v>3.569094532470217E-2</v>
      </c>
      <c r="H70" s="97">
        <v>1.5959351373790696E-2</v>
      </c>
      <c r="I70" s="97">
        <v>2.4206127981444451E-2</v>
      </c>
      <c r="J70" s="97">
        <v>4.7483534666671344E-2</v>
      </c>
      <c r="K70" s="97">
        <v>0.10676012262168241</v>
      </c>
      <c r="L70" s="97">
        <v>1</v>
      </c>
      <c r="O70" s="136"/>
      <c r="P70" s="136"/>
      <c r="Q70" s="136"/>
      <c r="R70" s="136"/>
      <c r="S70" s="136"/>
      <c r="T70" s="136"/>
      <c r="U70" s="136"/>
      <c r="V70" s="136"/>
      <c r="W70" s="136"/>
      <c r="X70" s="136"/>
    </row>
    <row r="71" spans="2:24" x14ac:dyDescent="0.2">
      <c r="B71" s="98">
        <v>42370</v>
      </c>
      <c r="C71" s="100">
        <v>4.7748852950137426E-6</v>
      </c>
      <c r="D71" s="100">
        <v>0.1623302768212532</v>
      </c>
      <c r="E71" s="100">
        <v>0.58521738853418304</v>
      </c>
      <c r="F71" s="100">
        <v>3.0345072332168148E-2</v>
      </c>
      <c r="G71" s="100">
        <v>3.6141821026838231E-2</v>
      </c>
      <c r="H71" s="100">
        <v>1.2179484442282121E-2</v>
      </c>
      <c r="I71" s="100">
        <v>2.0530477196910472E-2</v>
      </c>
      <c r="J71" s="100">
        <v>4.3417713246271306E-2</v>
      </c>
      <c r="K71" s="100">
        <v>0.10983291964760973</v>
      </c>
      <c r="L71" s="100">
        <v>1</v>
      </c>
      <c r="O71" s="136"/>
      <c r="P71" s="136"/>
      <c r="Q71" s="136"/>
      <c r="R71" s="136"/>
      <c r="S71" s="136"/>
      <c r="T71" s="136"/>
      <c r="U71" s="136"/>
      <c r="V71" s="136"/>
      <c r="W71" s="136"/>
      <c r="X71" s="136"/>
    </row>
    <row r="72" spans="2:24" x14ac:dyDescent="0.2">
      <c r="B72" s="95">
        <v>42401</v>
      </c>
      <c r="C72" s="97">
        <v>2.1983175248105303E-5</v>
      </c>
      <c r="D72" s="97">
        <v>0.16438273619767885</v>
      </c>
      <c r="E72" s="97">
        <v>0.56799742828617106</v>
      </c>
      <c r="F72" s="97">
        <v>3.7733898643644327E-2</v>
      </c>
      <c r="G72" s="97">
        <v>3.5979558652509937E-2</v>
      </c>
      <c r="H72" s="97">
        <v>1.5008178804371334E-2</v>
      </c>
      <c r="I72" s="97">
        <v>2.230972041427861E-2</v>
      </c>
      <c r="J72" s="97">
        <v>4.8806862755563576E-2</v>
      </c>
      <c r="K72" s="97">
        <v>0.10776016669711494</v>
      </c>
      <c r="L72" s="97">
        <v>1</v>
      </c>
      <c r="O72" s="136"/>
      <c r="P72" s="136"/>
      <c r="Q72" s="136"/>
      <c r="R72" s="136"/>
      <c r="S72" s="136"/>
      <c r="T72" s="136"/>
      <c r="U72" s="136"/>
      <c r="V72" s="136"/>
      <c r="W72" s="136"/>
      <c r="X72" s="136"/>
    </row>
    <row r="73" spans="2:24" x14ac:dyDescent="0.2">
      <c r="B73" s="98">
        <v>42430</v>
      </c>
      <c r="C73" s="100">
        <v>6.3455390547146358E-6</v>
      </c>
      <c r="D73" s="100">
        <v>0.15856915419750389</v>
      </c>
      <c r="E73" s="100">
        <v>0.57253345066555095</v>
      </c>
      <c r="F73" s="100">
        <v>5.0380380801453913E-2</v>
      </c>
      <c r="G73" s="100">
        <v>3.6338962370430217E-2</v>
      </c>
      <c r="H73" s="100">
        <v>7.3755633230240926E-3</v>
      </c>
      <c r="I73" s="100">
        <v>1.861989697416961E-2</v>
      </c>
      <c r="J73" s="100">
        <v>4.7309017111602299E-2</v>
      </c>
      <c r="K73" s="100">
        <v>0.10886721288585854</v>
      </c>
      <c r="L73" s="100">
        <v>1</v>
      </c>
      <c r="O73" s="136"/>
      <c r="P73" s="136"/>
      <c r="Q73" s="136"/>
      <c r="R73" s="136"/>
      <c r="S73" s="136"/>
      <c r="T73" s="136"/>
      <c r="U73" s="136"/>
      <c r="V73" s="136"/>
      <c r="W73" s="136"/>
      <c r="X73" s="136"/>
    </row>
    <row r="74" spans="2:24" x14ac:dyDescent="0.2">
      <c r="B74" s="95">
        <v>42461</v>
      </c>
      <c r="C74" s="97">
        <v>6.5320883971244298E-6</v>
      </c>
      <c r="D74" s="97">
        <v>0.15816652444505197</v>
      </c>
      <c r="E74" s="97">
        <v>0.57340951721748612</v>
      </c>
      <c r="F74" s="97">
        <v>5.2130030699890341E-2</v>
      </c>
      <c r="G74" s="97">
        <v>3.6263372572008158E-2</v>
      </c>
      <c r="H74" s="97">
        <v>7.2547554130825672E-3</v>
      </c>
      <c r="I74" s="97">
        <v>1.6624541247507105E-2</v>
      </c>
      <c r="J74" s="97">
        <v>4.6410406233851571E-2</v>
      </c>
      <c r="K74" s="97">
        <v>0.10973430582781585</v>
      </c>
      <c r="L74" s="97">
        <v>1</v>
      </c>
      <c r="O74" s="136"/>
      <c r="P74" s="136"/>
      <c r="Q74" s="136"/>
      <c r="R74" s="136"/>
      <c r="S74" s="136"/>
      <c r="T74" s="136"/>
      <c r="U74" s="136"/>
      <c r="V74" s="136"/>
      <c r="W74" s="136"/>
      <c r="X74" s="136"/>
    </row>
    <row r="75" spans="2:24" x14ac:dyDescent="0.2">
      <c r="B75" s="98">
        <v>42491</v>
      </c>
      <c r="C75" s="100">
        <v>2.6296784976862078E-4</v>
      </c>
      <c r="D75" s="100">
        <v>0.15806141844029734</v>
      </c>
      <c r="E75" s="100">
        <v>0.57541237819207025</v>
      </c>
      <c r="F75" s="100">
        <v>5.0831088598373646E-2</v>
      </c>
      <c r="G75" s="100">
        <v>3.6176247282559124E-2</v>
      </c>
      <c r="H75" s="100">
        <v>5.9534024910837197E-3</v>
      </c>
      <c r="I75" s="100">
        <v>1.6848897541379419E-2</v>
      </c>
      <c r="J75" s="100">
        <v>4.8238235433324547E-2</v>
      </c>
      <c r="K75" s="100">
        <v>0.10821745283532286</v>
      </c>
      <c r="L75" s="100">
        <v>1</v>
      </c>
      <c r="O75" s="136"/>
      <c r="P75" s="136"/>
      <c r="Q75" s="136"/>
      <c r="R75" s="136"/>
      <c r="S75" s="136"/>
      <c r="T75" s="136"/>
      <c r="U75" s="136"/>
      <c r="V75" s="136"/>
      <c r="W75" s="136"/>
      <c r="X75" s="136"/>
    </row>
    <row r="76" spans="2:24" x14ac:dyDescent="0.2">
      <c r="B76" s="95">
        <v>42522</v>
      </c>
      <c r="C76" s="97">
        <v>7.3353866279781062E-6</v>
      </c>
      <c r="D76" s="97">
        <v>0.15555700149049553</v>
      </c>
      <c r="E76" s="97">
        <v>0.5784501756328726</v>
      </c>
      <c r="F76" s="97">
        <v>5.3637727308502511E-2</v>
      </c>
      <c r="G76" s="97">
        <v>3.7415591318313124E-2</v>
      </c>
      <c r="H76" s="97">
        <v>5.5098931842697211E-3</v>
      </c>
      <c r="I76" s="97">
        <v>1.5478096829970542E-2</v>
      </c>
      <c r="J76" s="97">
        <v>4.6018584339964107E-2</v>
      </c>
      <c r="K76" s="97">
        <v>0.10792562655024319</v>
      </c>
      <c r="L76" s="97">
        <v>1</v>
      </c>
      <c r="O76" s="136"/>
      <c r="P76" s="136"/>
      <c r="Q76" s="136"/>
      <c r="R76" s="136"/>
      <c r="S76" s="136"/>
      <c r="T76" s="136"/>
      <c r="U76" s="136"/>
      <c r="V76" s="136"/>
      <c r="W76" s="136"/>
      <c r="X76" s="136"/>
    </row>
    <row r="77" spans="2:24" x14ac:dyDescent="0.2">
      <c r="B77" s="98">
        <v>42552</v>
      </c>
      <c r="C77" s="100">
        <v>7.3317164026329035E-6</v>
      </c>
      <c r="D77" s="100">
        <v>0.15220745725311474</v>
      </c>
      <c r="E77" s="100">
        <v>0.58103382078875954</v>
      </c>
      <c r="F77" s="100">
        <v>4.8752709605805085E-2</v>
      </c>
      <c r="G77" s="100">
        <v>3.8020118514635222E-2</v>
      </c>
      <c r="H77" s="100">
        <v>6.7959646652928632E-3</v>
      </c>
      <c r="I77" s="100">
        <v>1.6793547465532375E-2</v>
      </c>
      <c r="J77" s="100">
        <v>4.8564119643099236E-2</v>
      </c>
      <c r="K77" s="100">
        <v>0.10782497788509517</v>
      </c>
      <c r="L77" s="100">
        <v>1</v>
      </c>
      <c r="O77" s="136"/>
      <c r="P77" s="136"/>
      <c r="Q77" s="136"/>
      <c r="R77" s="136"/>
      <c r="S77" s="136"/>
      <c r="T77" s="136"/>
      <c r="U77" s="136"/>
      <c r="V77" s="136"/>
      <c r="W77" s="136"/>
      <c r="X77" s="136"/>
    </row>
    <row r="78" spans="2:24" x14ac:dyDescent="0.2">
      <c r="B78" s="95">
        <v>42583</v>
      </c>
      <c r="C78" s="97">
        <v>6.8789311780446765E-6</v>
      </c>
      <c r="D78" s="97">
        <v>0.15146806225244636</v>
      </c>
      <c r="E78" s="97">
        <v>0.58364607565722249</v>
      </c>
      <c r="F78" s="97">
        <v>4.7649803984492582E-2</v>
      </c>
      <c r="G78" s="97">
        <v>3.8466287739646797E-2</v>
      </c>
      <c r="H78" s="97">
        <v>6.5190899370835666E-3</v>
      </c>
      <c r="I78" s="97">
        <v>1.5098912662500939E-2</v>
      </c>
      <c r="J78" s="97">
        <v>4.798646307662803E-2</v>
      </c>
      <c r="K78" s="97">
        <v>0.10915839996642236</v>
      </c>
      <c r="L78" s="97">
        <v>1</v>
      </c>
      <c r="O78" s="136"/>
      <c r="P78" s="136"/>
      <c r="Q78" s="136"/>
      <c r="R78" s="136"/>
      <c r="S78" s="136"/>
      <c r="T78" s="136"/>
      <c r="U78" s="136"/>
      <c r="V78" s="136"/>
      <c r="W78" s="136"/>
      <c r="X78" s="136"/>
    </row>
    <row r="79" spans="2:24" x14ac:dyDescent="0.2">
      <c r="B79" s="98">
        <v>42614</v>
      </c>
      <c r="C79" s="100">
        <v>6.8915519090882025E-6</v>
      </c>
      <c r="D79" s="100">
        <v>0.14876761879623249</v>
      </c>
      <c r="E79" s="100">
        <v>0.58404613151175544</v>
      </c>
      <c r="F79" s="100">
        <v>5.1637987590254938E-2</v>
      </c>
      <c r="G79" s="100">
        <v>3.9087251877875102E-2</v>
      </c>
      <c r="H79" s="100">
        <v>5.9714192807259229E-3</v>
      </c>
      <c r="I79" s="100">
        <v>1.4644575067794223E-2</v>
      </c>
      <c r="J79" s="100">
        <v>4.590183237392572E-2</v>
      </c>
      <c r="K79" s="100">
        <v>0.10993630202383202</v>
      </c>
      <c r="L79" s="100">
        <v>1</v>
      </c>
      <c r="O79" s="136"/>
      <c r="P79" s="136"/>
      <c r="Q79" s="136"/>
      <c r="R79" s="136"/>
      <c r="S79" s="136"/>
      <c r="T79" s="136"/>
      <c r="U79" s="136"/>
      <c r="V79" s="136"/>
      <c r="W79" s="136"/>
      <c r="X79" s="136"/>
    </row>
    <row r="80" spans="2:24" x14ac:dyDescent="0.2">
      <c r="B80" s="95">
        <v>42644</v>
      </c>
      <c r="C80" s="97">
        <v>6.8820609861217901E-6</v>
      </c>
      <c r="D80" s="97">
        <v>0.14836919481180239</v>
      </c>
      <c r="E80" s="97">
        <v>0.58271841964712923</v>
      </c>
      <c r="F80" s="97">
        <v>5.1894838120997058E-2</v>
      </c>
      <c r="G80" s="97">
        <v>3.9121506275798093E-2</v>
      </c>
      <c r="H80" s="97">
        <v>7.4473956801390439E-3</v>
      </c>
      <c r="I80" s="97">
        <v>1.3834072937166469E-2</v>
      </c>
      <c r="J80" s="97">
        <v>4.7194228163799923E-2</v>
      </c>
      <c r="K80" s="97">
        <v>0.10941350903423232</v>
      </c>
      <c r="L80" s="97">
        <v>1</v>
      </c>
      <c r="O80" s="136"/>
      <c r="P80" s="136"/>
      <c r="Q80" s="136"/>
      <c r="R80" s="136"/>
      <c r="S80" s="136"/>
      <c r="T80" s="136"/>
      <c r="U80" s="136"/>
      <c r="V80" s="136"/>
      <c r="W80" s="136"/>
      <c r="X80" s="136"/>
    </row>
    <row r="81" spans="2:24" x14ac:dyDescent="0.2">
      <c r="B81" s="98">
        <v>42675</v>
      </c>
      <c r="C81" s="100">
        <v>6.7582443778511888E-6</v>
      </c>
      <c r="D81" s="100">
        <v>0.14698131794786484</v>
      </c>
      <c r="E81" s="100">
        <v>0.58275735030840803</v>
      </c>
      <c r="F81" s="100">
        <v>5.3121544749263026E-2</v>
      </c>
      <c r="G81" s="100">
        <v>3.9783990653153724E-2</v>
      </c>
      <c r="H81" s="100">
        <v>6.9846241544825501E-3</v>
      </c>
      <c r="I81" s="100">
        <v>1.3323708418235471E-2</v>
      </c>
      <c r="J81" s="100">
        <v>4.8547094057503862E-2</v>
      </c>
      <c r="K81" s="100">
        <v>0.10849366413907516</v>
      </c>
      <c r="L81" s="100">
        <v>1</v>
      </c>
      <c r="O81" s="136"/>
      <c r="P81" s="136"/>
      <c r="Q81" s="136"/>
      <c r="R81" s="136"/>
      <c r="S81" s="136"/>
      <c r="T81" s="136"/>
      <c r="U81" s="136"/>
      <c r="V81" s="136"/>
      <c r="W81" s="136"/>
      <c r="X81" s="136"/>
    </row>
    <row r="82" spans="2:24" x14ac:dyDescent="0.2">
      <c r="B82" s="95">
        <v>42705</v>
      </c>
      <c r="C82" s="97">
        <v>6.5340482204886055E-6</v>
      </c>
      <c r="D82" s="97">
        <v>0.14664619562953299</v>
      </c>
      <c r="E82" s="97">
        <v>0.59842881187181085</v>
      </c>
      <c r="F82" s="97">
        <v>3.7226576239699903E-2</v>
      </c>
      <c r="G82" s="97">
        <v>3.9385181167924901E-2</v>
      </c>
      <c r="H82" s="97">
        <v>6.9483473221681738E-3</v>
      </c>
      <c r="I82" s="97">
        <v>1.4721667909875754E-2</v>
      </c>
      <c r="J82" s="97">
        <v>4.896418514451522E-2</v>
      </c>
      <c r="K82" s="97">
        <v>0.107672457063569</v>
      </c>
      <c r="L82" s="97">
        <v>1</v>
      </c>
      <c r="O82" s="136"/>
      <c r="P82" s="136"/>
      <c r="Q82" s="136"/>
      <c r="R82" s="136"/>
      <c r="S82" s="136"/>
      <c r="T82" s="136"/>
      <c r="U82" s="136"/>
      <c r="V82" s="136"/>
      <c r="W82" s="136"/>
      <c r="X82" s="136"/>
    </row>
    <row r="83" spans="2:24" x14ac:dyDescent="0.2">
      <c r="B83" s="98">
        <v>42736</v>
      </c>
      <c r="C83" s="100">
        <v>6.6914720659590996E-6</v>
      </c>
      <c r="D83" s="100">
        <v>0.14345135941794293</v>
      </c>
      <c r="E83" s="100">
        <v>0.58866993799892442</v>
      </c>
      <c r="F83" s="100">
        <v>5.126117605722947E-2</v>
      </c>
      <c r="G83" s="100">
        <v>3.9282723987126358E-2</v>
      </c>
      <c r="H83" s="100">
        <v>7.728708506663102E-3</v>
      </c>
      <c r="I83" s="100">
        <v>1.3407508033071608E-2</v>
      </c>
      <c r="J83" s="100">
        <v>4.7910294627828483E-2</v>
      </c>
      <c r="K83" s="100">
        <v>0.10828162881943811</v>
      </c>
      <c r="L83" s="100">
        <v>1.0000000289202904</v>
      </c>
      <c r="O83" s="136"/>
      <c r="P83" s="136"/>
      <c r="Q83" s="136"/>
      <c r="R83" s="136"/>
      <c r="S83" s="136"/>
      <c r="T83" s="136"/>
      <c r="U83" s="136"/>
      <c r="V83" s="136"/>
      <c r="W83" s="136"/>
      <c r="X83" s="136"/>
    </row>
    <row r="84" spans="2:24" x14ac:dyDescent="0.2">
      <c r="B84" s="95">
        <v>42767</v>
      </c>
      <c r="C84" s="97">
        <v>6.5571945745687205E-6</v>
      </c>
      <c r="D84" s="97">
        <v>0.14254810093506176</v>
      </c>
      <c r="E84" s="97">
        <v>0.58506879297565362</v>
      </c>
      <c r="F84" s="97">
        <v>5.8562096306822839E-2</v>
      </c>
      <c r="G84" s="97">
        <v>3.9358572040752382E-2</v>
      </c>
      <c r="H84" s="97">
        <v>5.7215043534655776E-3</v>
      </c>
      <c r="I84" s="97">
        <v>1.2859638101496913E-2</v>
      </c>
      <c r="J84" s="97">
        <v>4.778883109156204E-2</v>
      </c>
      <c r="K84" s="97">
        <v>0.10808596006342526</v>
      </c>
      <c r="L84" s="97">
        <v>1.000000053062815</v>
      </c>
      <c r="O84" s="136"/>
      <c r="P84" s="136"/>
      <c r="Q84" s="136"/>
      <c r="R84" s="136"/>
      <c r="S84" s="136"/>
      <c r="T84" s="136"/>
      <c r="U84" s="136"/>
      <c r="V84" s="136"/>
      <c r="W84" s="136"/>
      <c r="X84" s="136"/>
    </row>
    <row r="85" spans="2:24" x14ac:dyDescent="0.2">
      <c r="B85" s="98">
        <v>42795</v>
      </c>
      <c r="C85" s="100">
        <v>6.7893835559148002E-6</v>
      </c>
      <c r="D85" s="100">
        <v>0.14188767767638247</v>
      </c>
      <c r="E85" s="100">
        <v>0.58286541132940872</v>
      </c>
      <c r="F85" s="100">
        <v>5.876925948017115E-2</v>
      </c>
      <c r="G85" s="100">
        <v>3.9214806636941275E-2</v>
      </c>
      <c r="H85" s="100">
        <v>7.4738309586950703E-3</v>
      </c>
      <c r="I85" s="100">
        <v>1.234971079055691E-2</v>
      </c>
      <c r="J85" s="100">
        <v>4.8102980464223559E-2</v>
      </c>
      <c r="K85" s="100">
        <v>0.10932953896026799</v>
      </c>
      <c r="L85" s="100">
        <v>1.0000000056802032</v>
      </c>
      <c r="O85" s="136"/>
      <c r="P85" s="136"/>
      <c r="Q85" s="136"/>
      <c r="R85" s="136"/>
      <c r="S85" s="136"/>
      <c r="T85" s="136"/>
      <c r="U85" s="136"/>
      <c r="V85" s="136"/>
      <c r="W85" s="136"/>
      <c r="X85" s="136"/>
    </row>
    <row r="86" spans="2:24" x14ac:dyDescent="0.2">
      <c r="B86" s="95">
        <v>42826</v>
      </c>
      <c r="C86" s="97">
        <v>6.6533667849607627E-6</v>
      </c>
      <c r="D86" s="97">
        <v>0.14005227845760457</v>
      </c>
      <c r="E86" s="97">
        <v>0.57960049030929195</v>
      </c>
      <c r="F86" s="97">
        <v>5.992478827892514E-2</v>
      </c>
      <c r="G86" s="97">
        <v>3.9566953036899562E-2</v>
      </c>
      <c r="H86" s="97">
        <v>9.2922959650084836E-3</v>
      </c>
      <c r="I86" s="97">
        <v>1.1872217781713738E-2</v>
      </c>
      <c r="J86" s="97">
        <v>5.1401936910693266E-2</v>
      </c>
      <c r="K86" s="97">
        <v>0.10828240873464356</v>
      </c>
      <c r="L86" s="97">
        <v>1.0000000228415653</v>
      </c>
      <c r="O86" s="136"/>
      <c r="P86" s="136"/>
      <c r="Q86" s="136"/>
      <c r="R86" s="136"/>
      <c r="S86" s="136"/>
      <c r="T86" s="136"/>
      <c r="U86" s="136"/>
      <c r="V86" s="136"/>
      <c r="W86" s="136"/>
      <c r="X86" s="136"/>
    </row>
    <row r="87" spans="2:24" x14ac:dyDescent="0.2">
      <c r="B87" s="98">
        <v>42856</v>
      </c>
      <c r="C87" s="100">
        <v>6.1792300909445677E-6</v>
      </c>
      <c r="D87" s="100">
        <v>0.13930911590296519</v>
      </c>
      <c r="E87" s="100">
        <v>0.58103208210266355</v>
      </c>
      <c r="F87" s="100">
        <v>6.0907591236781314E-2</v>
      </c>
      <c r="G87" s="100">
        <v>3.9746647482249174E-2</v>
      </c>
      <c r="H87" s="100">
        <v>9.3242451808900808E-3</v>
      </c>
      <c r="I87" s="100">
        <v>1.2035763792672526E-2</v>
      </c>
      <c r="J87" s="100">
        <v>4.8886071253695033E-2</v>
      </c>
      <c r="K87" s="100">
        <v>0.10875231535885084</v>
      </c>
      <c r="L87" s="100">
        <v>1.0000000115408587</v>
      </c>
      <c r="O87" s="136"/>
      <c r="P87" s="136"/>
      <c r="Q87" s="136"/>
      <c r="R87" s="136"/>
      <c r="S87" s="136"/>
      <c r="T87" s="136"/>
      <c r="U87" s="136"/>
      <c r="V87" s="136"/>
      <c r="W87" s="136"/>
      <c r="X87" s="136"/>
    </row>
    <row r="88" spans="2:24" x14ac:dyDescent="0.2">
      <c r="B88" s="95">
        <v>42887</v>
      </c>
      <c r="C88" s="97">
        <v>6.2493000291404758E-6</v>
      </c>
      <c r="D88" s="97">
        <v>0.14105983748243542</v>
      </c>
      <c r="E88" s="97">
        <v>0.57806241322865703</v>
      </c>
      <c r="F88" s="97">
        <v>6.3459581745359012E-2</v>
      </c>
      <c r="G88" s="97">
        <v>3.9691074611505187E-2</v>
      </c>
      <c r="H88" s="97">
        <v>9.3380271096956888E-3</v>
      </c>
      <c r="I88" s="97">
        <v>1.1477360151417513E-2</v>
      </c>
      <c r="J88" s="97">
        <v>4.8217430252116292E-2</v>
      </c>
      <c r="K88" s="97">
        <v>0.108688050333397</v>
      </c>
      <c r="L88" s="97">
        <v>1.0000000242146125</v>
      </c>
      <c r="O88" s="136"/>
      <c r="P88" s="136"/>
      <c r="Q88" s="136"/>
      <c r="R88" s="136"/>
      <c r="S88" s="136"/>
      <c r="T88" s="136"/>
      <c r="U88" s="136"/>
      <c r="V88" s="136"/>
      <c r="W88" s="136"/>
      <c r="X88" s="136"/>
    </row>
    <row r="89" spans="2:24" x14ac:dyDescent="0.2">
      <c r="B89" s="98">
        <v>42946</v>
      </c>
      <c r="C89" s="100">
        <v>1.0595194594191747E-5</v>
      </c>
      <c r="D89" s="100">
        <v>0.13963713611223416</v>
      </c>
      <c r="E89" s="100">
        <v>0.58254136001802403</v>
      </c>
      <c r="F89" s="100">
        <v>5.8553291010385249E-2</v>
      </c>
      <c r="G89" s="100">
        <v>4.17020461904722E-2</v>
      </c>
      <c r="H89" s="100">
        <v>6.8253164316337501E-3</v>
      </c>
      <c r="I89" s="100">
        <v>1.056244846397153E-2</v>
      </c>
      <c r="J89" s="100">
        <v>5.0082290491871712E-2</v>
      </c>
      <c r="K89" s="100">
        <v>0.11008551608681323</v>
      </c>
      <c r="L89" s="100">
        <v>1</v>
      </c>
      <c r="O89" s="136"/>
      <c r="P89" s="136"/>
      <c r="Q89" s="136"/>
      <c r="R89" s="136"/>
      <c r="S89" s="136"/>
      <c r="T89" s="136"/>
      <c r="U89" s="136"/>
      <c r="V89" s="136"/>
      <c r="W89" s="136"/>
      <c r="X89" s="136"/>
    </row>
    <row r="90" spans="2:24" x14ac:dyDescent="0.2">
      <c r="B90" s="95">
        <v>42977</v>
      </c>
      <c r="C90" s="97">
        <v>6.3830119583490446E-6</v>
      </c>
      <c r="D90" s="97">
        <v>0.13838980315118915</v>
      </c>
      <c r="E90" s="97">
        <v>0.58226159989749948</v>
      </c>
      <c r="F90" s="97">
        <v>5.6737139898082406E-2</v>
      </c>
      <c r="G90" s="97">
        <v>4.337861441825052E-2</v>
      </c>
      <c r="H90" s="97">
        <v>8.4935205223456104E-3</v>
      </c>
      <c r="I90" s="97">
        <v>1.055801846209227E-2</v>
      </c>
      <c r="J90" s="97">
        <v>4.8302153224396037E-2</v>
      </c>
      <c r="K90" s="97">
        <v>0.11187276741418614</v>
      </c>
      <c r="L90" s="97">
        <v>1</v>
      </c>
      <c r="O90" s="136"/>
      <c r="P90" s="136"/>
      <c r="Q90" s="136"/>
      <c r="R90" s="136"/>
      <c r="S90" s="136"/>
      <c r="T90" s="136"/>
      <c r="U90" s="136"/>
      <c r="V90" s="136"/>
      <c r="W90" s="136"/>
      <c r="X90" s="136"/>
    </row>
    <row r="91" spans="2:24" x14ac:dyDescent="0.2">
      <c r="B91" s="98">
        <v>43008</v>
      </c>
      <c r="C91" s="100">
        <v>6.6666058773267327E-6</v>
      </c>
      <c r="D91" s="100">
        <v>0.13802891488336042</v>
      </c>
      <c r="E91" s="100">
        <v>0.58157193289357167</v>
      </c>
      <c r="F91" s="100">
        <v>6.0507401595578769E-2</v>
      </c>
      <c r="G91" s="100">
        <v>4.4610438734382356E-2</v>
      </c>
      <c r="H91" s="100">
        <v>6.2492731461841642E-3</v>
      </c>
      <c r="I91" s="100">
        <v>9.7319951702558322E-3</v>
      </c>
      <c r="J91" s="100">
        <v>4.7398683614420428E-2</v>
      </c>
      <c r="K91" s="100">
        <v>0.11189469335636908</v>
      </c>
      <c r="L91" s="100">
        <v>1</v>
      </c>
      <c r="O91" s="136"/>
      <c r="P91" s="136"/>
      <c r="Q91" s="136"/>
      <c r="R91" s="136"/>
      <c r="S91" s="136"/>
      <c r="T91" s="136"/>
      <c r="U91" s="136"/>
      <c r="V91" s="136"/>
      <c r="W91" s="136"/>
      <c r="X91" s="136"/>
    </row>
    <row r="92" spans="2:24" x14ac:dyDescent="0.2">
      <c r="B92" s="95">
        <v>43038</v>
      </c>
      <c r="C92" s="97">
        <v>8.2461921986624422E-6</v>
      </c>
      <c r="D92" s="97">
        <v>0.13449617710727818</v>
      </c>
      <c r="E92" s="97">
        <v>0.58467169208888981</v>
      </c>
      <c r="F92" s="97">
        <v>5.5654954595564188E-2</v>
      </c>
      <c r="G92" s="97">
        <v>4.7184355649398019E-2</v>
      </c>
      <c r="H92" s="97">
        <v>7.6599307748904458E-3</v>
      </c>
      <c r="I92" s="97">
        <v>9.2117252074535166E-3</v>
      </c>
      <c r="J92" s="97">
        <v>4.9223617002235188E-2</v>
      </c>
      <c r="K92" s="97">
        <v>0.11188930138209198</v>
      </c>
      <c r="L92" s="97">
        <v>1</v>
      </c>
      <c r="O92" s="136"/>
      <c r="P92" s="136"/>
      <c r="Q92" s="136"/>
      <c r="R92" s="136"/>
      <c r="S92" s="136"/>
      <c r="T92" s="136"/>
      <c r="U92" s="136"/>
      <c r="V92" s="136"/>
      <c r="W92" s="136"/>
      <c r="X92" s="136"/>
    </row>
    <row r="93" spans="2:24" x14ac:dyDescent="0.2">
      <c r="B93" s="98">
        <v>43069</v>
      </c>
      <c r="C93" s="100">
        <v>6.9563514773294112E-6</v>
      </c>
      <c r="D93" s="100">
        <v>0.13213204445143234</v>
      </c>
      <c r="E93" s="100">
        <v>0.5886100021879922</v>
      </c>
      <c r="F93" s="100">
        <v>5.1946434533077242E-2</v>
      </c>
      <c r="G93" s="100">
        <v>4.7636447476975256E-2</v>
      </c>
      <c r="H93" s="100">
        <v>6.9451022981805825E-3</v>
      </c>
      <c r="I93" s="100">
        <v>9.5090868049638837E-3</v>
      </c>
      <c r="J93" s="100">
        <v>4.8092512895153552E-2</v>
      </c>
      <c r="K93" s="100">
        <v>0.1151214130007476</v>
      </c>
      <c r="L93" s="100">
        <v>1</v>
      </c>
      <c r="O93" s="136"/>
      <c r="P93" s="136"/>
      <c r="Q93" s="136"/>
      <c r="R93" s="136"/>
      <c r="S93" s="136"/>
      <c r="T93" s="136"/>
      <c r="U93" s="136"/>
      <c r="V93" s="136"/>
      <c r="W93" s="136"/>
      <c r="X93" s="136"/>
    </row>
    <row r="94" spans="2:24" x14ac:dyDescent="0.2">
      <c r="B94" s="95">
        <v>43099</v>
      </c>
      <c r="C94" s="97">
        <v>6.9168671215667161E-6</v>
      </c>
      <c r="D94" s="97">
        <v>0.13067027686950819</v>
      </c>
      <c r="E94" s="97">
        <v>0.59790239991850946</v>
      </c>
      <c r="F94" s="97">
        <v>3.8821351081701247E-2</v>
      </c>
      <c r="G94" s="97">
        <v>4.7581406008668642E-2</v>
      </c>
      <c r="H94" s="97">
        <v>7.082009939663415E-3</v>
      </c>
      <c r="I94" s="97">
        <v>9.6909870047549567E-3</v>
      </c>
      <c r="J94" s="97">
        <v>5.3263699263060453E-2</v>
      </c>
      <c r="K94" s="97">
        <v>0.11498095304701209</v>
      </c>
      <c r="L94" s="97">
        <v>1</v>
      </c>
      <c r="O94" s="136"/>
      <c r="P94" s="136"/>
      <c r="Q94" s="136"/>
      <c r="R94" s="136"/>
      <c r="S94" s="136"/>
      <c r="T94" s="136"/>
      <c r="U94" s="136"/>
      <c r="V94" s="136"/>
      <c r="W94" s="136"/>
      <c r="X94" s="136"/>
    </row>
    <row r="95" spans="2:24" x14ac:dyDescent="0.2">
      <c r="B95" s="98">
        <v>43130</v>
      </c>
      <c r="C95" s="100">
        <v>6.5542563528943712E-6</v>
      </c>
      <c r="D95" s="100">
        <v>0.12745785283045677</v>
      </c>
      <c r="E95" s="100">
        <v>0.59139032652966617</v>
      </c>
      <c r="F95" s="100">
        <v>5.4697839817705415E-2</v>
      </c>
      <c r="G95" s="100">
        <v>4.7417441202972775E-2</v>
      </c>
      <c r="H95" s="100">
        <v>7.8648402511620509E-3</v>
      </c>
      <c r="I95" s="100">
        <v>1.037574949452786E-2</v>
      </c>
      <c r="J95" s="100">
        <v>4.9671307354088631E-2</v>
      </c>
      <c r="K95" s="100">
        <v>0.11111808826306739</v>
      </c>
      <c r="L95" s="100">
        <v>1</v>
      </c>
    </row>
    <row r="96" spans="2:24" x14ac:dyDescent="0.2">
      <c r="B96" s="95">
        <v>43159</v>
      </c>
      <c r="C96" s="97">
        <v>6.7478875334014375E-6</v>
      </c>
      <c r="D96" s="97">
        <v>0.12640178363884694</v>
      </c>
      <c r="E96" s="97">
        <v>0.59040198193803095</v>
      </c>
      <c r="F96" s="97">
        <v>5.8262285836426987E-2</v>
      </c>
      <c r="G96" s="97">
        <v>4.6463070712026294E-2</v>
      </c>
      <c r="H96" s="97">
        <v>7.4381869914877169E-3</v>
      </c>
      <c r="I96" s="97">
        <v>9.1594477641241279E-3</v>
      </c>
      <c r="J96" s="97">
        <v>5.0210727611888301E-2</v>
      </c>
      <c r="K96" s="97">
        <v>0.11165576761963523</v>
      </c>
      <c r="L96" s="97">
        <v>1</v>
      </c>
    </row>
    <row r="97" spans="2:12" x14ac:dyDescent="0.2">
      <c r="B97" s="98">
        <v>43189</v>
      </c>
      <c r="C97" s="100">
        <v>7.127187337697736E-6</v>
      </c>
      <c r="D97" s="100">
        <v>0.12537791209655799</v>
      </c>
      <c r="E97" s="100">
        <v>0.58312453509472151</v>
      </c>
      <c r="F97" s="100">
        <v>6.3330676845740994E-2</v>
      </c>
      <c r="G97" s="100">
        <v>4.718542894386709E-2</v>
      </c>
      <c r="H97" s="100">
        <v>1.0241541157753643E-2</v>
      </c>
      <c r="I97" s="100">
        <v>8.4307551108313977E-3</v>
      </c>
      <c r="J97" s="100">
        <v>5.0797126297641604E-2</v>
      </c>
      <c r="K97" s="100">
        <v>0.11150489726554803</v>
      </c>
      <c r="L97" s="100">
        <v>1</v>
      </c>
    </row>
    <row r="98" spans="2:12" x14ac:dyDescent="0.2">
      <c r="B98" s="95">
        <v>43220</v>
      </c>
      <c r="C98" s="97">
        <v>6.9356357992918622E-6</v>
      </c>
      <c r="D98" s="97">
        <v>0.12312445474650674</v>
      </c>
      <c r="E98" s="97">
        <v>0.58430871354810066</v>
      </c>
      <c r="F98" s="97">
        <v>6.1619486651783288E-2</v>
      </c>
      <c r="G98" s="97">
        <v>4.9116917603925628E-2</v>
      </c>
      <c r="H98" s="97">
        <v>9.1176213770455938E-3</v>
      </c>
      <c r="I98" s="97">
        <v>8.0110166941938111E-3</v>
      </c>
      <c r="J98" s="97">
        <v>5.2507268082128057E-2</v>
      </c>
      <c r="K98" s="97">
        <v>0.1121875856605169</v>
      </c>
      <c r="L98" s="97">
        <v>1</v>
      </c>
    </row>
    <row r="99" spans="2:12" x14ac:dyDescent="0.2">
      <c r="B99" s="98">
        <v>43250</v>
      </c>
      <c r="C99" s="100">
        <v>6.9047108651353026E-6</v>
      </c>
      <c r="D99" s="100">
        <v>0.12409887204724884</v>
      </c>
      <c r="E99" s="100">
        <v>0.58143969650653238</v>
      </c>
      <c r="F99" s="100">
        <v>6.4487112683806816E-2</v>
      </c>
      <c r="G99" s="100">
        <v>4.8870096238086032E-2</v>
      </c>
      <c r="H99" s="100">
        <v>8.8437351062470634E-3</v>
      </c>
      <c r="I99" s="100">
        <v>1.0041587243585334E-2</v>
      </c>
      <c r="J99" s="100">
        <v>5.1656958911823474E-2</v>
      </c>
      <c r="K99" s="100">
        <v>0.11055503655180487</v>
      </c>
      <c r="L99" s="100">
        <v>1</v>
      </c>
    </row>
    <row r="100" spans="2:12" x14ac:dyDescent="0.2">
      <c r="B100" s="95">
        <v>43281</v>
      </c>
      <c r="C100" s="97">
        <v>7.0441111749804425E-6</v>
      </c>
      <c r="D100" s="97">
        <v>0.12421065992032969</v>
      </c>
      <c r="E100" s="97">
        <v>0.58315730989693415</v>
      </c>
      <c r="F100" s="97">
        <v>6.15969522843604E-2</v>
      </c>
      <c r="G100" s="97">
        <v>5.0911184564151439E-2</v>
      </c>
      <c r="H100" s="97">
        <v>8.6938793092986126E-3</v>
      </c>
      <c r="I100" s="97">
        <v>1.0018207820162725E-2</v>
      </c>
      <c r="J100" s="97">
        <v>5.2550996180833968E-2</v>
      </c>
      <c r="K100" s="97">
        <v>0.10885376591275399</v>
      </c>
      <c r="L100" s="97">
        <v>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82B60-20DF-4E13-8338-BC273E1FA492}">
  <sheetPr codeName="Arkusz39"/>
  <dimension ref="B2:K7"/>
  <sheetViews>
    <sheetView workbookViewId="0">
      <selection sqref="A1:XFD1"/>
    </sheetView>
  </sheetViews>
  <sheetFormatPr defaultRowHeight="12.75" x14ac:dyDescent="0.2"/>
  <cols>
    <col min="1" max="2" width="9.140625" style="92"/>
    <col min="3" max="3" width="11.140625" style="92" customWidth="1"/>
    <col min="4" max="4" width="9.140625" style="92"/>
    <col min="5" max="5" width="15.5703125" style="92" customWidth="1"/>
    <col min="6" max="6" width="11.7109375" style="92" customWidth="1"/>
    <col min="7" max="7" width="11.28515625" style="92" customWidth="1"/>
    <col min="8" max="8" width="12" style="92" customWidth="1"/>
    <col min="9" max="9" width="12.42578125" style="92" customWidth="1"/>
    <col min="10" max="10" width="12.140625" style="92" customWidth="1"/>
    <col min="11" max="11" width="11.28515625" style="92" customWidth="1"/>
    <col min="12" max="16384" width="9.140625" style="92"/>
  </cols>
  <sheetData>
    <row r="2" spans="2:11" ht="38.25" x14ac:dyDescent="0.2">
      <c r="D2" s="137"/>
      <c r="E2" s="93" t="s">
        <v>502</v>
      </c>
      <c r="F2" s="37" t="s">
        <v>478</v>
      </c>
      <c r="G2" s="37" t="s">
        <v>501</v>
      </c>
      <c r="H2" s="37" t="s">
        <v>500</v>
      </c>
      <c r="I2" s="37" t="s">
        <v>499</v>
      </c>
      <c r="J2" s="37" t="s">
        <v>498</v>
      </c>
      <c r="K2" s="37" t="s">
        <v>497</v>
      </c>
    </row>
    <row r="3" spans="2:11" ht="54" customHeight="1" x14ac:dyDescent="0.2">
      <c r="D3" s="137"/>
      <c r="E3" s="18" t="s">
        <v>496</v>
      </c>
      <c r="F3" s="37" t="s">
        <v>468</v>
      </c>
      <c r="G3" s="37" t="s">
        <v>495</v>
      </c>
      <c r="H3" s="37" t="s">
        <v>494</v>
      </c>
      <c r="I3" s="37" t="s">
        <v>493</v>
      </c>
      <c r="J3" s="37" t="s">
        <v>492</v>
      </c>
      <c r="K3" s="37" t="s">
        <v>491</v>
      </c>
    </row>
    <row r="4" spans="2:11" x14ac:dyDescent="0.2">
      <c r="B4" s="93" t="s">
        <v>490</v>
      </c>
      <c r="C4" s="37" t="s">
        <v>489</v>
      </c>
      <c r="D4" s="95" t="s">
        <v>272</v>
      </c>
      <c r="E4" s="97">
        <v>0.121267653762754</v>
      </c>
      <c r="F4" s="97"/>
      <c r="G4" s="97">
        <v>0.18073610252023362</v>
      </c>
      <c r="H4" s="97">
        <v>2.9913383834484088E-2</v>
      </c>
      <c r="I4" s="97">
        <v>0.1110514097838067</v>
      </c>
      <c r="J4" s="97">
        <v>0.24454106581463028</v>
      </c>
      <c r="K4" s="97">
        <v>0.31249038428409126</v>
      </c>
    </row>
    <row r="5" spans="2:11" x14ac:dyDescent="0.2">
      <c r="B5" s="18" t="s">
        <v>490</v>
      </c>
      <c r="C5" s="37" t="s">
        <v>489</v>
      </c>
      <c r="D5" s="98" t="s">
        <v>304</v>
      </c>
      <c r="E5" s="100">
        <v>0.1405867665287848</v>
      </c>
      <c r="F5" s="100"/>
      <c r="G5" s="100">
        <v>0.15664636915928737</v>
      </c>
      <c r="H5" s="100">
        <v>2.6332550208805025E-2</v>
      </c>
      <c r="I5" s="100">
        <v>0.11001070662892648</v>
      </c>
      <c r="J5" s="100">
        <v>0.28779585014858589</v>
      </c>
      <c r="K5" s="100">
        <v>0.27862775732561046</v>
      </c>
    </row>
    <row r="6" spans="2:11" x14ac:dyDescent="0.2">
      <c r="B6" s="93" t="s">
        <v>488</v>
      </c>
      <c r="C6" s="37" t="s">
        <v>487</v>
      </c>
      <c r="D6" s="95" t="s">
        <v>272</v>
      </c>
      <c r="E6" s="97">
        <v>9.7176912285167463E-2</v>
      </c>
      <c r="F6" s="97">
        <v>0.10923287604452911</v>
      </c>
      <c r="G6" s="97">
        <v>0.4062674159057445</v>
      </c>
      <c r="H6" s="97">
        <v>0.10385628122354268</v>
      </c>
      <c r="I6" s="97">
        <v>0.14624005583588884</v>
      </c>
      <c r="J6" s="97">
        <v>0.10451885785944409</v>
      </c>
      <c r="K6" s="97">
        <v>3.2707600845683353E-2</v>
      </c>
    </row>
    <row r="7" spans="2:11" x14ac:dyDescent="0.2">
      <c r="B7" s="18" t="s">
        <v>488</v>
      </c>
      <c r="C7" s="37" t="s">
        <v>487</v>
      </c>
      <c r="D7" s="98" t="s">
        <v>304</v>
      </c>
      <c r="E7" s="100">
        <v>0.32666512751172605</v>
      </c>
      <c r="F7" s="100">
        <v>0.11406169781522985</v>
      </c>
      <c r="G7" s="100">
        <v>0.2099750958028074</v>
      </c>
      <c r="H7" s="100">
        <v>8.3553231369915937E-2</v>
      </c>
      <c r="I7" s="100">
        <v>0.12536427331366945</v>
      </c>
      <c r="J7" s="100">
        <v>9.0170358871468806E-2</v>
      </c>
      <c r="K7" s="100">
        <v>5.0210215315182508E-2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A384A-F2C3-464B-8000-B67C4CDBFA2D}">
  <sheetPr codeName="Arkusz4"/>
  <dimension ref="B2:F24"/>
  <sheetViews>
    <sheetView workbookViewId="0">
      <selection activeCell="B2" sqref="B2:B3"/>
    </sheetView>
  </sheetViews>
  <sheetFormatPr defaultRowHeight="12.75" x14ac:dyDescent="0.2"/>
  <cols>
    <col min="3" max="6" width="12.7109375" customWidth="1"/>
  </cols>
  <sheetData>
    <row r="2" spans="2:6" x14ac:dyDescent="0.2">
      <c r="B2" s="1" t="s">
        <v>32</v>
      </c>
    </row>
    <row r="3" spans="2:6" x14ac:dyDescent="0.2">
      <c r="B3" s="1" t="s">
        <v>33</v>
      </c>
    </row>
    <row r="7" spans="2:6" ht="25.5" x14ac:dyDescent="0.2">
      <c r="C7" s="551"/>
      <c r="D7" s="552" t="s">
        <v>17</v>
      </c>
      <c r="E7" s="552" t="s">
        <v>34</v>
      </c>
      <c r="F7" s="552" t="s">
        <v>35</v>
      </c>
    </row>
    <row r="8" spans="2:6" x14ac:dyDescent="0.2">
      <c r="C8" s="553"/>
      <c r="D8" s="554" t="s">
        <v>17</v>
      </c>
      <c r="E8" s="554" t="s">
        <v>36</v>
      </c>
      <c r="F8" s="554" t="s">
        <v>37</v>
      </c>
    </row>
    <row r="9" spans="2:6" x14ac:dyDescent="0.2">
      <c r="C9" s="555">
        <v>2002</v>
      </c>
      <c r="D9" s="546">
        <v>3.2851674629811503</v>
      </c>
      <c r="E9" s="546">
        <v>2.0191322827368849</v>
      </c>
      <c r="F9" s="546">
        <v>0.61273253645250336</v>
      </c>
    </row>
    <row r="10" spans="2:6" x14ac:dyDescent="0.2">
      <c r="C10" s="556">
        <v>2003</v>
      </c>
      <c r="D10" s="547">
        <v>2.2532507003306779</v>
      </c>
      <c r="E10" s="547">
        <v>1.535124582652752</v>
      </c>
      <c r="F10" s="547">
        <v>1.1893328822399778</v>
      </c>
    </row>
    <row r="11" spans="2:6" x14ac:dyDescent="0.2">
      <c r="C11" s="555">
        <v>2004</v>
      </c>
      <c r="D11" s="546">
        <v>4.845663004606422</v>
      </c>
      <c r="E11" s="546">
        <v>3.2648996940313628</v>
      </c>
      <c r="F11" s="546">
        <v>1.4663946467507356</v>
      </c>
    </row>
    <row r="12" spans="2:6" x14ac:dyDescent="0.2">
      <c r="C12" s="556">
        <v>2005</v>
      </c>
      <c r="D12" s="547">
        <v>7.3922181720503586</v>
      </c>
      <c r="E12" s="547">
        <v>2.5376985266709959</v>
      </c>
      <c r="F12" s="547">
        <v>1.5815712779846567</v>
      </c>
    </row>
    <row r="13" spans="2:6" x14ac:dyDescent="0.2">
      <c r="C13" s="555">
        <v>2006</v>
      </c>
      <c r="D13" s="546">
        <v>8.4017815231306017</v>
      </c>
      <c r="E13" s="546">
        <v>5.475258209457917</v>
      </c>
      <c r="F13" s="546">
        <v>2.5859660910575113</v>
      </c>
    </row>
    <row r="14" spans="2:6" x14ac:dyDescent="0.2">
      <c r="C14" s="556">
        <v>2007</v>
      </c>
      <c r="D14" s="547">
        <v>12.067098552463811</v>
      </c>
      <c r="E14" s="547">
        <v>6.1413590633086832</v>
      </c>
      <c r="F14" s="547">
        <v>3.6286189174154373</v>
      </c>
    </row>
    <row r="15" spans="2:6" x14ac:dyDescent="0.2">
      <c r="C15" s="555">
        <v>2008</v>
      </c>
      <c r="D15" s="546">
        <v>10.891453349873464</v>
      </c>
      <c r="E15" s="546">
        <v>5.7060112601285873</v>
      </c>
      <c r="F15" s="546">
        <v>3.4187817349909606</v>
      </c>
    </row>
    <row r="16" spans="2:6" x14ac:dyDescent="0.2">
      <c r="C16" s="556">
        <v>2009</v>
      </c>
      <c r="D16" s="547">
        <v>5.4279924827028676</v>
      </c>
      <c r="E16" s="547">
        <v>4.0119419509696383</v>
      </c>
      <c r="F16" s="547">
        <v>1.9148802165682586</v>
      </c>
    </row>
    <row r="17" spans="3:6" x14ac:dyDescent="0.2">
      <c r="C17" s="555">
        <v>2010</v>
      </c>
      <c r="D17" s="546">
        <v>7.1430588102430894</v>
      </c>
      <c r="E17" s="546">
        <v>6.1319308195295612</v>
      </c>
      <c r="F17" s="546">
        <v>3.1026279985418932</v>
      </c>
    </row>
    <row r="18" spans="3:6" x14ac:dyDescent="0.2">
      <c r="C18" s="556">
        <v>2011</v>
      </c>
      <c r="D18" s="547">
        <v>7.9631674969315034</v>
      </c>
      <c r="E18" s="547">
        <v>6.2724539850126568</v>
      </c>
      <c r="F18" s="547">
        <v>3.2827689395146784</v>
      </c>
    </row>
    <row r="19" spans="3:6" x14ac:dyDescent="0.2">
      <c r="C19" s="555">
        <v>2012</v>
      </c>
      <c r="D19" s="546">
        <v>6.1567445848685844</v>
      </c>
      <c r="E19" s="546">
        <v>5.9293898140646384</v>
      </c>
      <c r="F19" s="546">
        <v>3.6069737960191093</v>
      </c>
    </row>
    <row r="20" spans="3:6" x14ac:dyDescent="0.2">
      <c r="C20" s="556">
        <v>2013</v>
      </c>
      <c r="D20" s="547">
        <v>5.724296626544592</v>
      </c>
      <c r="E20" s="547">
        <v>5.6372332776206555</v>
      </c>
      <c r="F20" s="547">
        <v>3.0063407719856512</v>
      </c>
    </row>
    <row r="21" spans="3:6" x14ac:dyDescent="0.2">
      <c r="C21" s="555">
        <v>2014</v>
      </c>
      <c r="D21" s="546">
        <v>10.187030162921031</v>
      </c>
      <c r="E21" s="546">
        <v>6.9101397509294991</v>
      </c>
      <c r="F21" s="546">
        <v>3.7153124258089676</v>
      </c>
    </row>
    <row r="22" spans="3:6" x14ac:dyDescent="0.2">
      <c r="C22" s="556">
        <v>2015</v>
      </c>
      <c r="D22" s="547">
        <v>11.237417239993556</v>
      </c>
      <c r="E22" s="547">
        <v>8.9758239389188201</v>
      </c>
      <c r="F22" s="547">
        <v>4.7090348612497479</v>
      </c>
    </row>
    <row r="23" spans="3:6" x14ac:dyDescent="0.2">
      <c r="C23" s="555">
        <v>2016</v>
      </c>
      <c r="D23" s="546">
        <v>12.131287924528086</v>
      </c>
      <c r="E23" s="546">
        <v>8.2735432152348789</v>
      </c>
      <c r="F23" s="546">
        <v>4.3890726230028427</v>
      </c>
    </row>
    <row r="24" spans="3:6" x14ac:dyDescent="0.2">
      <c r="C24" s="556">
        <v>2017</v>
      </c>
      <c r="D24" s="547">
        <v>12.519444751404697</v>
      </c>
      <c r="E24" s="547">
        <v>11.277154903767778</v>
      </c>
      <c r="F24" s="547">
        <v>5.1292329349614789</v>
      </c>
    </row>
  </sheetData>
  <pageMargins left="0.7" right="0.7" top="0.75" bottom="0.75" header="0.3" footer="0.3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D3BC9-492C-41F4-B4F8-1747987DF6FE}">
  <sheetPr codeName="Arkusz40"/>
  <dimension ref="B2:F18"/>
  <sheetViews>
    <sheetView workbookViewId="0">
      <selection sqref="A1:XFD1"/>
    </sheetView>
  </sheetViews>
  <sheetFormatPr defaultRowHeight="12.75" x14ac:dyDescent="0.2"/>
  <cols>
    <col min="1" max="1" width="9.140625" style="92"/>
    <col min="2" max="2" width="23.85546875" style="92" customWidth="1"/>
    <col min="3" max="3" width="23.7109375" style="92" customWidth="1"/>
    <col min="4" max="4" width="15.28515625" style="92" customWidth="1"/>
    <col min="5" max="5" width="15.140625" style="92" customWidth="1"/>
    <col min="6" max="16384" width="9.140625" style="92"/>
  </cols>
  <sheetData>
    <row r="2" spans="2:6" x14ac:dyDescent="0.2">
      <c r="B2" s="139" t="s">
        <v>466</v>
      </c>
      <c r="C2" s="137"/>
      <c r="D2" s="139"/>
    </row>
    <row r="3" spans="2:6" ht="38.25" x14ac:dyDescent="0.2">
      <c r="B3" s="93" t="s">
        <v>511</v>
      </c>
      <c r="C3" s="18" t="s">
        <v>510</v>
      </c>
      <c r="D3" s="37" t="s">
        <v>509</v>
      </c>
      <c r="E3" s="37" t="s">
        <v>458</v>
      </c>
    </row>
    <row r="4" spans="2:6" ht="25.5" x14ac:dyDescent="0.2">
      <c r="B4" s="37"/>
      <c r="C4" s="37"/>
      <c r="D4" s="93" t="s">
        <v>376</v>
      </c>
      <c r="E4" s="93" t="s">
        <v>377</v>
      </c>
    </row>
    <row r="5" spans="2:6" ht="28.5" customHeight="1" x14ac:dyDescent="0.2">
      <c r="B5" s="37" t="s">
        <v>508</v>
      </c>
      <c r="C5" s="37" t="s">
        <v>507</v>
      </c>
      <c r="D5" s="97">
        <v>0.58835983190350005</v>
      </c>
      <c r="E5" s="97">
        <v>0.79113220349136326</v>
      </c>
    </row>
    <row r="6" spans="2:6" ht="25.5" x14ac:dyDescent="0.2">
      <c r="B6" s="37" t="s">
        <v>506</v>
      </c>
      <c r="C6" s="37" t="s">
        <v>505</v>
      </c>
      <c r="D6" s="100">
        <v>0.41164016809649989</v>
      </c>
      <c r="E6" s="100">
        <v>0.20886779650863671</v>
      </c>
    </row>
    <row r="7" spans="2:6" ht="27.75" customHeight="1" x14ac:dyDescent="0.2">
      <c r="B7" s="37" t="s">
        <v>504</v>
      </c>
      <c r="C7" s="37" t="s">
        <v>503</v>
      </c>
      <c r="D7" s="97">
        <v>0.676487594720796</v>
      </c>
      <c r="E7" s="97">
        <v>0.87751797643173834</v>
      </c>
    </row>
    <row r="8" spans="2:6" x14ac:dyDescent="0.2">
      <c r="B8" s="138"/>
      <c r="C8" s="138"/>
      <c r="D8" s="138"/>
      <c r="E8" s="138"/>
      <c r="F8" s="138"/>
    </row>
    <row r="9" spans="2:6" x14ac:dyDescent="0.2">
      <c r="B9" s="138"/>
      <c r="C9" s="138"/>
      <c r="D9" s="138"/>
      <c r="E9" s="138"/>
      <c r="F9" s="138"/>
    </row>
    <row r="10" spans="2:6" x14ac:dyDescent="0.2">
      <c r="F10" s="138"/>
    </row>
    <row r="11" spans="2:6" x14ac:dyDescent="0.2">
      <c r="F11" s="138"/>
    </row>
    <row r="12" spans="2:6" x14ac:dyDescent="0.2">
      <c r="F12" s="138"/>
    </row>
    <row r="13" spans="2:6" x14ac:dyDescent="0.2">
      <c r="F13" s="138"/>
    </row>
    <row r="14" spans="2:6" x14ac:dyDescent="0.2">
      <c r="F14" s="138"/>
    </row>
    <row r="15" spans="2:6" x14ac:dyDescent="0.2">
      <c r="F15" s="138"/>
    </row>
    <row r="16" spans="2:6" x14ac:dyDescent="0.2">
      <c r="F16" s="138"/>
    </row>
    <row r="17" spans="2:6" x14ac:dyDescent="0.2">
      <c r="B17" s="138"/>
      <c r="C17" s="138"/>
      <c r="D17" s="138"/>
      <c r="E17" s="138"/>
      <c r="F17" s="138"/>
    </row>
    <row r="18" spans="2:6" x14ac:dyDescent="0.2">
      <c r="B18" s="138"/>
      <c r="C18" s="138"/>
      <c r="D18" s="138"/>
      <c r="E18" s="138"/>
      <c r="F18" s="13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94F11-62F7-4950-A658-3F1CF62C9E02}">
  <sheetPr codeName="Arkusz41"/>
  <dimension ref="B2:E103"/>
  <sheetViews>
    <sheetView workbookViewId="0">
      <selection sqref="A1:XFD1"/>
    </sheetView>
  </sheetViews>
  <sheetFormatPr defaultRowHeight="12.75" x14ac:dyDescent="0.2"/>
  <cols>
    <col min="1" max="2" width="9.140625" style="92"/>
    <col min="3" max="3" width="17" style="92" customWidth="1"/>
    <col min="4" max="4" width="19.85546875" style="92" customWidth="1"/>
    <col min="5" max="5" width="16.42578125" style="92" customWidth="1"/>
    <col min="6" max="16384" width="9.140625" style="92"/>
  </cols>
  <sheetData>
    <row r="2" spans="2:5" ht="38.25" x14ac:dyDescent="0.2">
      <c r="C2" s="93" t="s">
        <v>517</v>
      </c>
      <c r="D2" s="93" t="s">
        <v>516</v>
      </c>
      <c r="E2" s="93" t="s">
        <v>515</v>
      </c>
    </row>
    <row r="3" spans="2:5" ht="25.5" x14ac:dyDescent="0.2">
      <c r="C3" s="93" t="s">
        <v>514</v>
      </c>
      <c r="D3" s="93" t="s">
        <v>513</v>
      </c>
      <c r="E3" s="93" t="s">
        <v>512</v>
      </c>
    </row>
    <row r="4" spans="2:5" x14ac:dyDescent="0.2">
      <c r="B4" s="95">
        <v>40238</v>
      </c>
      <c r="C4" s="97">
        <v>0.11073904236528964</v>
      </c>
      <c r="D4" s="97">
        <v>0.13567944016943145</v>
      </c>
      <c r="E4" s="97">
        <v>0.11590439560202692</v>
      </c>
    </row>
    <row r="5" spans="2:5" x14ac:dyDescent="0.2">
      <c r="B5" s="98">
        <v>40269</v>
      </c>
      <c r="C5" s="100">
        <v>9.8565575832010532E-2</v>
      </c>
      <c r="D5" s="100">
        <v>0.15219008824254998</v>
      </c>
      <c r="E5" s="100">
        <v>0.11234547470127954</v>
      </c>
    </row>
    <row r="6" spans="2:5" x14ac:dyDescent="0.2">
      <c r="B6" s="95">
        <v>40299</v>
      </c>
      <c r="C6" s="97">
        <v>9.5778001891942077E-2</v>
      </c>
      <c r="D6" s="97">
        <v>0.16086003412382754</v>
      </c>
      <c r="E6" s="97">
        <v>0.1126041919111187</v>
      </c>
    </row>
    <row r="7" spans="2:5" x14ac:dyDescent="0.2">
      <c r="B7" s="98">
        <v>40330</v>
      </c>
      <c r="C7" s="100">
        <v>9.3934542108238928E-2</v>
      </c>
      <c r="D7" s="100">
        <v>0.13972279257812215</v>
      </c>
      <c r="E7" s="100">
        <v>0.1056729168042656</v>
      </c>
    </row>
    <row r="8" spans="2:5" x14ac:dyDescent="0.2">
      <c r="B8" s="95">
        <v>40360</v>
      </c>
      <c r="C8" s="97">
        <v>9.4136790831700567E-2</v>
      </c>
      <c r="D8" s="97">
        <v>0.1251951476939881</v>
      </c>
      <c r="E8" s="97">
        <v>0.10154520135640577</v>
      </c>
    </row>
    <row r="9" spans="2:5" x14ac:dyDescent="0.2">
      <c r="B9" s="98">
        <v>40391</v>
      </c>
      <c r="C9" s="100">
        <v>9.7344437973950093E-2</v>
      </c>
      <c r="D9" s="100">
        <v>0.15232666124673666</v>
      </c>
      <c r="E9" s="100">
        <v>0.11136336565089811</v>
      </c>
    </row>
    <row r="10" spans="2:5" x14ac:dyDescent="0.2">
      <c r="B10" s="95">
        <v>40422</v>
      </c>
      <c r="C10" s="97">
        <v>9.9126330514613725E-2</v>
      </c>
      <c r="D10" s="97">
        <v>0.13435126023195654</v>
      </c>
      <c r="E10" s="97">
        <v>0.10736162705456986</v>
      </c>
    </row>
    <row r="11" spans="2:5" x14ac:dyDescent="0.2">
      <c r="B11" s="98">
        <v>40452</v>
      </c>
      <c r="C11" s="100">
        <v>0.1019359506522135</v>
      </c>
      <c r="D11" s="100">
        <v>0.14178088007453971</v>
      </c>
      <c r="E11" s="100">
        <v>0.11076895779544693</v>
      </c>
    </row>
    <row r="12" spans="2:5" x14ac:dyDescent="0.2">
      <c r="B12" s="95">
        <v>40483</v>
      </c>
      <c r="C12" s="97">
        <v>9.7234716539738031E-2</v>
      </c>
      <c r="D12" s="97">
        <v>0.10874900741900739</v>
      </c>
      <c r="E12" s="97">
        <v>9.8302372706024821E-2</v>
      </c>
    </row>
    <row r="13" spans="2:5" x14ac:dyDescent="0.2">
      <c r="B13" s="98">
        <v>40513</v>
      </c>
      <c r="C13" s="100">
        <v>9.6549291349121935E-2</v>
      </c>
      <c r="D13" s="100">
        <v>0.10298192720142207</v>
      </c>
      <c r="E13" s="100">
        <v>9.7302682299939436E-2</v>
      </c>
    </row>
    <row r="14" spans="2:5" x14ac:dyDescent="0.2">
      <c r="B14" s="95">
        <v>40544</v>
      </c>
      <c r="C14" s="97">
        <v>9.3922044314788122E-2</v>
      </c>
      <c r="D14" s="97">
        <v>9.7584856592090707E-2</v>
      </c>
      <c r="E14" s="97">
        <v>9.313816062373248E-2</v>
      </c>
    </row>
    <row r="15" spans="2:5" x14ac:dyDescent="0.2">
      <c r="B15" s="98">
        <v>40575</v>
      </c>
      <c r="C15" s="100">
        <v>9.5008964968490206E-2</v>
      </c>
      <c r="D15" s="100">
        <v>9.0925199543445023E-2</v>
      </c>
      <c r="E15" s="100">
        <v>9.161767935572307E-2</v>
      </c>
    </row>
    <row r="16" spans="2:5" x14ac:dyDescent="0.2">
      <c r="B16" s="95">
        <v>40603</v>
      </c>
      <c r="C16" s="97">
        <v>0.10367913653675975</v>
      </c>
      <c r="D16" s="97">
        <v>7.0314492128191519E-2</v>
      </c>
      <c r="E16" s="97">
        <v>9.1670495580817857E-2</v>
      </c>
    </row>
    <row r="17" spans="2:5" x14ac:dyDescent="0.2">
      <c r="B17" s="98">
        <v>40634</v>
      </c>
      <c r="C17" s="100">
        <v>0.11139872028911402</v>
      </c>
      <c r="D17" s="100">
        <v>9.4800871677439336E-2</v>
      </c>
      <c r="E17" s="100">
        <v>0.10329552492093441</v>
      </c>
    </row>
    <row r="18" spans="2:5" x14ac:dyDescent="0.2">
      <c r="B18" s="95">
        <v>40664</v>
      </c>
      <c r="C18" s="97">
        <v>0.10080101146202214</v>
      </c>
      <c r="D18" s="97">
        <v>9.0801399292019136E-2</v>
      </c>
      <c r="E18" s="97">
        <v>9.4175532946496388E-2</v>
      </c>
    </row>
    <row r="19" spans="2:5" x14ac:dyDescent="0.2">
      <c r="B19" s="98">
        <v>40695</v>
      </c>
      <c r="C19" s="100">
        <v>9.7172705714797525E-2</v>
      </c>
      <c r="D19" s="100">
        <v>6.6326332957478584E-2</v>
      </c>
      <c r="E19" s="100">
        <v>8.5650971293235623E-2</v>
      </c>
    </row>
    <row r="20" spans="2:5" x14ac:dyDescent="0.2">
      <c r="B20" s="95">
        <v>40725</v>
      </c>
      <c r="C20" s="97">
        <v>9.8164725006956388E-2</v>
      </c>
      <c r="D20" s="97">
        <v>6.3250409544971742E-2</v>
      </c>
      <c r="E20" s="97">
        <v>8.5666527074580445E-2</v>
      </c>
    </row>
    <row r="21" spans="2:5" x14ac:dyDescent="0.2">
      <c r="B21" s="98">
        <v>40756</v>
      </c>
      <c r="C21" s="100">
        <v>0.1056334336718141</v>
      </c>
      <c r="D21" s="100">
        <v>6.9958750942490155E-2</v>
      </c>
      <c r="E21" s="100">
        <v>9.2302552738020571E-2</v>
      </c>
    </row>
    <row r="22" spans="2:5" x14ac:dyDescent="0.2">
      <c r="B22" s="95">
        <v>40787</v>
      </c>
      <c r="C22" s="97">
        <v>0.11295979162869441</v>
      </c>
      <c r="D22" s="97">
        <v>7.4424555858812358E-2</v>
      </c>
      <c r="E22" s="97">
        <v>9.882375312917091E-2</v>
      </c>
    </row>
    <row r="23" spans="2:5" x14ac:dyDescent="0.2">
      <c r="B23" s="98">
        <v>40817</v>
      </c>
      <c r="C23" s="100">
        <v>0.12137174305285869</v>
      </c>
      <c r="D23" s="100">
        <v>7.3686487144881685E-2</v>
      </c>
      <c r="E23" s="100">
        <v>0.10483584542099633</v>
      </c>
    </row>
    <row r="24" spans="2:5" x14ac:dyDescent="0.2">
      <c r="B24" s="95">
        <v>40848</v>
      </c>
      <c r="C24" s="97">
        <v>0.12608852003007853</v>
      </c>
      <c r="D24" s="97">
        <v>0.11426705403117454</v>
      </c>
      <c r="E24" s="97">
        <v>0.11999729776889256</v>
      </c>
    </row>
    <row r="25" spans="2:5" x14ac:dyDescent="0.2">
      <c r="B25" s="98">
        <v>40878</v>
      </c>
      <c r="C25" s="100">
        <v>0.1221859924479145</v>
      </c>
      <c r="D25" s="100">
        <v>0.10178317695595074</v>
      </c>
      <c r="E25" s="100">
        <v>0.11326034101313298</v>
      </c>
    </row>
    <row r="26" spans="2:5" x14ac:dyDescent="0.2">
      <c r="B26" s="95">
        <v>40909</v>
      </c>
      <c r="C26" s="97">
        <v>0.13720564774780031</v>
      </c>
      <c r="D26" s="97">
        <v>0.11045499367710621</v>
      </c>
      <c r="E26" s="97">
        <v>0.12718639310822089</v>
      </c>
    </row>
    <row r="27" spans="2:5" x14ac:dyDescent="0.2">
      <c r="B27" s="98">
        <v>40940</v>
      </c>
      <c r="C27" s="100">
        <v>0.12649059888610092</v>
      </c>
      <c r="D27" s="100">
        <v>0.1185028403187911</v>
      </c>
      <c r="E27" s="100">
        <v>0.12268217389575642</v>
      </c>
    </row>
    <row r="28" spans="2:5" x14ac:dyDescent="0.2">
      <c r="B28" s="95">
        <v>40969</v>
      </c>
      <c r="C28" s="97">
        <v>0.11544840523124655</v>
      </c>
      <c r="D28" s="97">
        <v>7.2126143512694529E-2</v>
      </c>
      <c r="E28" s="97">
        <v>0.10180792749026923</v>
      </c>
    </row>
    <row r="29" spans="2:5" x14ac:dyDescent="0.2">
      <c r="B29" s="98">
        <v>41000</v>
      </c>
      <c r="C29" s="100">
        <v>0.10778900615565545</v>
      </c>
      <c r="D29" s="100">
        <v>3.1130096601222901E-2</v>
      </c>
      <c r="E29" s="100">
        <v>8.5703018748323423E-2</v>
      </c>
    </row>
    <row r="30" spans="2:5" x14ac:dyDescent="0.2">
      <c r="B30" s="95">
        <v>41030</v>
      </c>
      <c r="C30" s="97">
        <v>0.11445379060229</v>
      </c>
      <c r="D30" s="97">
        <v>2.7926528366466918E-2</v>
      </c>
      <c r="E30" s="97">
        <v>8.9435197219523754E-2</v>
      </c>
    </row>
    <row r="31" spans="2:5" x14ac:dyDescent="0.2">
      <c r="B31" s="98">
        <v>41061</v>
      </c>
      <c r="C31" s="100">
        <v>0.11893899276750464</v>
      </c>
      <c r="D31" s="100">
        <v>1.1027525895323187E-2</v>
      </c>
      <c r="E31" s="100">
        <v>8.6600634879881344E-2</v>
      </c>
    </row>
    <row r="32" spans="2:5" x14ac:dyDescent="0.2">
      <c r="B32" s="95">
        <v>41091</v>
      </c>
      <c r="C32" s="97">
        <v>0.11502880291351181</v>
      </c>
      <c r="D32" s="97">
        <v>3.5300051662742415E-2</v>
      </c>
      <c r="E32" s="97">
        <v>9.146124554924473E-2</v>
      </c>
    </row>
    <row r="33" spans="2:5" x14ac:dyDescent="0.2">
      <c r="B33" s="98">
        <v>41122</v>
      </c>
      <c r="C33" s="100">
        <v>0.1108620437747041</v>
      </c>
      <c r="D33" s="100">
        <v>1.6505749461055208E-2</v>
      </c>
      <c r="E33" s="100">
        <v>8.3260382322860371E-2</v>
      </c>
    </row>
    <row r="34" spans="2:5" x14ac:dyDescent="0.2">
      <c r="B34" s="95">
        <v>41153</v>
      </c>
      <c r="C34" s="97">
        <v>0.10500627240176996</v>
      </c>
      <c r="D34" s="97">
        <v>-1.5691668226571198E-2</v>
      </c>
      <c r="E34" s="97">
        <v>5.2309574945288428E-2</v>
      </c>
    </row>
    <row r="35" spans="2:5" x14ac:dyDescent="0.2">
      <c r="B35" s="98">
        <v>41183</v>
      </c>
      <c r="C35" s="100">
        <v>9.8695355198656687E-2</v>
      </c>
      <c r="D35" s="100">
        <v>-5.275619546723842E-3</v>
      </c>
      <c r="E35" s="100">
        <v>5.878690191128122E-2</v>
      </c>
    </row>
    <row r="36" spans="2:5" x14ac:dyDescent="0.2">
      <c r="B36" s="95">
        <v>41214</v>
      </c>
      <c r="C36" s="97">
        <v>9.5840188361766998E-2</v>
      </c>
      <c r="D36" s="97">
        <v>-5.4889050944888051E-2</v>
      </c>
      <c r="E36" s="97">
        <v>3.7781722862012979E-2</v>
      </c>
    </row>
    <row r="37" spans="2:5" x14ac:dyDescent="0.2">
      <c r="B37" s="98">
        <v>41244</v>
      </c>
      <c r="C37" s="100">
        <v>8.4417876732084673E-2</v>
      </c>
      <c r="D37" s="100">
        <v>-5.939476175983438E-2</v>
      </c>
      <c r="E37" s="100">
        <v>2.8475781345692841E-2</v>
      </c>
    </row>
    <row r="38" spans="2:5" x14ac:dyDescent="0.2">
      <c r="B38" s="95">
        <v>41275</v>
      </c>
      <c r="C38" s="97">
        <v>7.3964533235241436E-2</v>
      </c>
      <c r="D38" s="97">
        <v>-6.0944835367877981E-2</v>
      </c>
      <c r="E38" s="97">
        <v>2.6805400815225422E-2</v>
      </c>
    </row>
    <row r="39" spans="2:5" x14ac:dyDescent="0.2">
      <c r="B39" s="98">
        <v>41306</v>
      </c>
      <c r="C39" s="100">
        <v>8.1645673717924305E-2</v>
      </c>
      <c r="D39" s="100">
        <v>-5.5920842993776754E-2</v>
      </c>
      <c r="E39" s="100">
        <v>3.1575395909327453E-2</v>
      </c>
    </row>
    <row r="40" spans="2:5" x14ac:dyDescent="0.2">
      <c r="B40" s="95">
        <v>41334</v>
      </c>
      <c r="C40" s="97">
        <v>9.1126103148342574E-2</v>
      </c>
      <c r="D40" s="97">
        <v>-7.8649242130117702E-3</v>
      </c>
      <c r="E40" s="97">
        <v>5.5864591472203573E-2</v>
      </c>
    </row>
    <row r="41" spans="2:5" x14ac:dyDescent="0.2">
      <c r="B41" s="98">
        <v>41365</v>
      </c>
      <c r="C41" s="100">
        <v>9.2724309349603073E-2</v>
      </c>
      <c r="D41" s="100">
        <v>2.8180684950525725E-2</v>
      </c>
      <c r="E41" s="100">
        <v>6.9108027697640129E-2</v>
      </c>
    </row>
    <row r="42" spans="2:5" x14ac:dyDescent="0.2">
      <c r="B42" s="95">
        <v>41395</v>
      </c>
      <c r="C42" s="97">
        <v>8.5463076459269205E-2</v>
      </c>
      <c r="D42" s="97">
        <v>2.5425168031830925E-2</v>
      </c>
      <c r="E42" s="97">
        <v>6.1368198705059163E-2</v>
      </c>
    </row>
    <row r="43" spans="2:5" x14ac:dyDescent="0.2">
      <c r="B43" s="98">
        <v>41426</v>
      </c>
      <c r="C43" s="100">
        <v>8.1615771853253083E-2</v>
      </c>
      <c r="D43" s="100">
        <v>4.3372045217799693E-2</v>
      </c>
      <c r="E43" s="100">
        <v>7.8250969108301316E-2</v>
      </c>
    </row>
    <row r="44" spans="2:5" x14ac:dyDescent="0.2">
      <c r="B44" s="95">
        <v>41456</v>
      </c>
      <c r="C44" s="97">
        <v>7.6953197557046327E-2</v>
      </c>
      <c r="D44" s="97">
        <v>4.2837469918686866E-2</v>
      </c>
      <c r="E44" s="97">
        <v>7.2281287482581114E-2</v>
      </c>
    </row>
    <row r="45" spans="2:5" x14ac:dyDescent="0.2">
      <c r="B45" s="98">
        <v>41487</v>
      </c>
      <c r="C45" s="100">
        <v>7.4672072833976699E-2</v>
      </c>
      <c r="D45" s="100">
        <v>4.4722135084976911E-2</v>
      </c>
      <c r="E45" s="100">
        <v>7.7856191614880776E-2</v>
      </c>
    </row>
    <row r="46" spans="2:5" x14ac:dyDescent="0.2">
      <c r="B46" s="95">
        <v>41518</v>
      </c>
      <c r="C46" s="97">
        <v>7.0056124975103273E-2</v>
      </c>
      <c r="D46" s="97">
        <v>6.9256523140397874E-2</v>
      </c>
      <c r="E46" s="97">
        <v>8.0392697530380364E-2</v>
      </c>
    </row>
    <row r="47" spans="2:5" x14ac:dyDescent="0.2">
      <c r="B47" s="98">
        <v>41548</v>
      </c>
      <c r="C47" s="100">
        <v>6.8400500518553287E-2</v>
      </c>
      <c r="D47" s="100">
        <v>7.2419457421376343E-2</v>
      </c>
      <c r="E47" s="100">
        <v>7.0122640625851274E-2</v>
      </c>
    </row>
    <row r="48" spans="2:5" x14ac:dyDescent="0.2">
      <c r="B48" s="95">
        <v>41579</v>
      </c>
      <c r="C48" s="97">
        <v>6.3280737419541211E-2</v>
      </c>
      <c r="D48" s="97">
        <v>7.0985520670262092E-2</v>
      </c>
      <c r="E48" s="97">
        <v>6.4650414580042836E-2</v>
      </c>
    </row>
    <row r="49" spans="2:5" x14ac:dyDescent="0.2">
      <c r="B49" s="98">
        <v>41609</v>
      </c>
      <c r="C49" s="100">
        <v>6.4114974764770905E-2</v>
      </c>
      <c r="D49" s="100">
        <v>9.3751804664250704E-2</v>
      </c>
      <c r="E49" s="100">
        <v>7.0635998412624801E-2</v>
      </c>
    </row>
    <row r="50" spans="2:5" x14ac:dyDescent="0.2">
      <c r="B50" s="95">
        <v>41640</v>
      </c>
      <c r="C50" s="97">
        <v>6.2596060707545975E-2</v>
      </c>
      <c r="D50" s="97">
        <v>8.0006616575022393E-2</v>
      </c>
      <c r="E50" s="97">
        <v>6.890181326562117E-2</v>
      </c>
    </row>
    <row r="51" spans="2:5" x14ac:dyDescent="0.2">
      <c r="B51" s="98">
        <v>41671</v>
      </c>
      <c r="C51" s="100">
        <v>6.2379669476439803E-2</v>
      </c>
      <c r="D51" s="100">
        <v>7.1300672791313024E-2</v>
      </c>
      <c r="E51" s="100">
        <v>6.7123837330005376E-2</v>
      </c>
    </row>
    <row r="52" spans="2:5" x14ac:dyDescent="0.2">
      <c r="B52" s="95">
        <v>41699</v>
      </c>
      <c r="C52" s="97">
        <v>6.0919491545997406E-2</v>
      </c>
      <c r="D52" s="97">
        <v>6.9483435565213192E-2</v>
      </c>
      <c r="E52" s="97">
        <v>6.0520973696636116E-2</v>
      </c>
    </row>
    <row r="53" spans="2:5" x14ac:dyDescent="0.2">
      <c r="B53" s="98">
        <v>41730</v>
      </c>
      <c r="C53" s="100">
        <v>6.6768120967782174E-2</v>
      </c>
      <c r="D53" s="100">
        <v>5.2287939779284587E-2</v>
      </c>
      <c r="E53" s="100">
        <v>6.1474882073901727E-2</v>
      </c>
    </row>
    <row r="54" spans="2:5" x14ac:dyDescent="0.2">
      <c r="B54" s="95">
        <v>41760</v>
      </c>
      <c r="C54" s="97">
        <v>7.4322949840934349E-2</v>
      </c>
      <c r="D54" s="97">
        <v>4.6237630316932732E-2</v>
      </c>
      <c r="E54" s="97">
        <v>6.1220398531886433E-2</v>
      </c>
    </row>
    <row r="55" spans="2:5" x14ac:dyDescent="0.2">
      <c r="B55" s="98">
        <v>41791</v>
      </c>
      <c r="C55" s="100">
        <v>7.1833663851762708E-2</v>
      </c>
      <c r="D55" s="100">
        <v>5.5556568437770348E-2</v>
      </c>
      <c r="E55" s="100">
        <v>6.0172448868036632E-2</v>
      </c>
    </row>
    <row r="56" spans="2:5" x14ac:dyDescent="0.2">
      <c r="B56" s="95">
        <v>41821</v>
      </c>
      <c r="C56" s="97">
        <v>7.6396650812822209E-2</v>
      </c>
      <c r="D56" s="97">
        <v>6.118194741139904E-2</v>
      </c>
      <c r="E56" s="97">
        <v>6.9992649109947624E-2</v>
      </c>
    </row>
    <row r="57" spans="2:5" x14ac:dyDescent="0.2">
      <c r="B57" s="98">
        <v>41852</v>
      </c>
      <c r="C57" s="100">
        <v>7.6849770674331408E-2</v>
      </c>
      <c r="D57" s="100">
        <v>8.9151511934427496E-2</v>
      </c>
      <c r="E57" s="100">
        <v>7.7311567675063309E-2</v>
      </c>
    </row>
    <row r="58" spans="2:5" x14ac:dyDescent="0.2">
      <c r="B58" s="95">
        <v>41883</v>
      </c>
      <c r="C58" s="97">
        <v>7.8998924242283941E-2</v>
      </c>
      <c r="D58" s="97">
        <v>0.1003517141214294</v>
      </c>
      <c r="E58" s="97">
        <v>8.4309966397382752E-2</v>
      </c>
    </row>
    <row r="59" spans="2:5" x14ac:dyDescent="0.2">
      <c r="B59" s="98">
        <v>41913</v>
      </c>
      <c r="C59" s="100">
        <v>8.331110750849402E-2</v>
      </c>
      <c r="D59" s="100">
        <v>8.0304565040524967E-2</v>
      </c>
      <c r="E59" s="100">
        <v>8.3916363580300635E-2</v>
      </c>
    </row>
    <row r="60" spans="2:5" x14ac:dyDescent="0.2">
      <c r="B60" s="95">
        <v>41944</v>
      </c>
      <c r="C60" s="97">
        <v>8.8840490002954908E-2</v>
      </c>
      <c r="D60" s="97">
        <v>9.6704833799642786E-2</v>
      </c>
      <c r="E60" s="97">
        <v>9.3272176585318167E-2</v>
      </c>
    </row>
    <row r="61" spans="2:5" x14ac:dyDescent="0.2">
      <c r="B61" s="98">
        <v>41974</v>
      </c>
      <c r="C61" s="100">
        <v>9.8386510119693016E-2</v>
      </c>
      <c r="D61" s="100">
        <v>8.2185665743798708E-2</v>
      </c>
      <c r="E61" s="100">
        <v>0.10107406901631655</v>
      </c>
    </row>
    <row r="62" spans="2:5" x14ac:dyDescent="0.2">
      <c r="B62" s="95">
        <v>42005</v>
      </c>
      <c r="C62" s="97">
        <v>9.7315731376796721E-2</v>
      </c>
      <c r="D62" s="97">
        <v>9.5623970767039879E-2</v>
      </c>
      <c r="E62" s="97">
        <v>9.9793018742783124E-2</v>
      </c>
    </row>
    <row r="63" spans="2:5" x14ac:dyDescent="0.2">
      <c r="B63" s="98">
        <v>42036</v>
      </c>
      <c r="C63" s="100">
        <v>9.7388984235833975E-2</v>
      </c>
      <c r="D63" s="100">
        <v>9.0366507684511266E-2</v>
      </c>
      <c r="E63" s="100">
        <v>0.10402621690338054</v>
      </c>
    </row>
    <row r="64" spans="2:5" x14ac:dyDescent="0.2">
      <c r="B64" s="95">
        <v>42064</v>
      </c>
      <c r="C64" s="97">
        <v>9.4880416001372536E-2</v>
      </c>
      <c r="D64" s="97">
        <v>0.10773806648808049</v>
      </c>
      <c r="E64" s="97">
        <v>0.10671060133860877</v>
      </c>
    </row>
    <row r="65" spans="2:5" x14ac:dyDescent="0.2">
      <c r="B65" s="98">
        <v>42095</v>
      </c>
      <c r="C65" s="100">
        <v>9.2220585557892365E-2</v>
      </c>
      <c r="D65" s="100">
        <v>9.1812114837397374E-2</v>
      </c>
      <c r="E65" s="100">
        <v>9.3984392697619601E-2</v>
      </c>
    </row>
    <row r="66" spans="2:5" x14ac:dyDescent="0.2">
      <c r="B66" s="95">
        <v>42125</v>
      </c>
      <c r="C66" s="97">
        <v>9.2624486346617685E-2</v>
      </c>
      <c r="D66" s="97">
        <v>8.7921201383438286E-2</v>
      </c>
      <c r="E66" s="97">
        <v>9.6498755123984425E-2</v>
      </c>
    </row>
    <row r="67" spans="2:5" x14ac:dyDescent="0.2">
      <c r="B67" s="98">
        <v>42156</v>
      </c>
      <c r="C67" s="100">
        <v>9.2971240583439974E-2</v>
      </c>
      <c r="D67" s="100">
        <v>0.1172650551359391</v>
      </c>
      <c r="E67" s="100">
        <v>0.10394972733817442</v>
      </c>
    </row>
    <row r="68" spans="2:5" x14ac:dyDescent="0.2">
      <c r="B68" s="95">
        <v>42186</v>
      </c>
      <c r="C68" s="97">
        <v>9.5562278214522678E-2</v>
      </c>
      <c r="D68" s="97">
        <v>0.10634781801164994</v>
      </c>
      <c r="E68" s="97">
        <v>9.9338208247998105E-2</v>
      </c>
    </row>
    <row r="69" spans="2:5" x14ac:dyDescent="0.2">
      <c r="B69" s="98">
        <v>42217</v>
      </c>
      <c r="C69" s="100">
        <v>9.7637075391331818E-2</v>
      </c>
      <c r="D69" s="100">
        <v>8.7980085088363635E-2</v>
      </c>
      <c r="E69" s="100">
        <v>9.646525150988472E-2</v>
      </c>
    </row>
    <row r="70" spans="2:5" x14ac:dyDescent="0.2">
      <c r="B70" s="95">
        <v>42248</v>
      </c>
      <c r="C70" s="97">
        <v>0.10029486372799634</v>
      </c>
      <c r="D70" s="97">
        <v>0.10994345160239316</v>
      </c>
      <c r="E70" s="97">
        <v>0.10159917535688523</v>
      </c>
    </row>
    <row r="71" spans="2:5" x14ac:dyDescent="0.2">
      <c r="B71" s="98">
        <v>42278</v>
      </c>
      <c r="C71" s="100">
        <v>0.10202218739738766</v>
      </c>
      <c r="D71" s="100">
        <v>0.1028420364977598</v>
      </c>
      <c r="E71" s="100">
        <v>0.10081160477454376</v>
      </c>
    </row>
    <row r="72" spans="2:5" x14ac:dyDescent="0.2">
      <c r="B72" s="95">
        <v>42309</v>
      </c>
      <c r="C72" s="97">
        <v>0.10030366509586353</v>
      </c>
      <c r="D72" s="97">
        <v>0.10606540872465864</v>
      </c>
      <c r="E72" s="97">
        <v>0.10095126830172396</v>
      </c>
    </row>
    <row r="73" spans="2:5" x14ac:dyDescent="0.2">
      <c r="B73" s="98">
        <v>42339</v>
      </c>
      <c r="C73" s="100">
        <v>9.521403070361556E-2</v>
      </c>
      <c r="D73" s="100">
        <v>0.10077274360271904</v>
      </c>
      <c r="E73" s="100">
        <v>9.6305604209628859E-2</v>
      </c>
    </row>
    <row r="74" spans="2:5" x14ac:dyDescent="0.2">
      <c r="B74" s="95">
        <v>42370</v>
      </c>
      <c r="C74" s="97">
        <v>9.4172525320571632E-2</v>
      </c>
      <c r="D74" s="97">
        <v>0.10836940181070731</v>
      </c>
      <c r="E74" s="97">
        <v>9.7547401716471915E-2</v>
      </c>
    </row>
    <row r="75" spans="2:5" x14ac:dyDescent="0.2">
      <c r="B75" s="98">
        <v>42401</v>
      </c>
      <c r="C75" s="100">
        <v>9.2380600365298493E-2</v>
      </c>
      <c r="D75" s="100">
        <v>0.11159223523817086</v>
      </c>
      <c r="E75" s="100">
        <v>9.7026919134406198E-2</v>
      </c>
    </row>
    <row r="76" spans="2:5" x14ac:dyDescent="0.2">
      <c r="B76" s="95">
        <v>42430</v>
      </c>
      <c r="C76" s="97">
        <v>9.8862385300032996E-2</v>
      </c>
      <c r="D76" s="97">
        <v>6.0268693393137562E-2</v>
      </c>
      <c r="E76" s="97">
        <v>8.8703645174669665E-2</v>
      </c>
    </row>
    <row r="77" spans="2:5" x14ac:dyDescent="0.2">
      <c r="B77" s="98">
        <v>42461</v>
      </c>
      <c r="C77" s="100">
        <v>0.10036735260005503</v>
      </c>
      <c r="D77" s="100">
        <v>0.1141340928443928</v>
      </c>
      <c r="E77" s="100">
        <v>0.1040550930310371</v>
      </c>
    </row>
    <row r="78" spans="2:5" x14ac:dyDescent="0.2">
      <c r="B78" s="95">
        <v>42491</v>
      </c>
      <c r="C78" s="97">
        <v>0.10350903698748337</v>
      </c>
      <c r="D78" s="97">
        <v>0.12145358725349742</v>
      </c>
      <c r="E78" s="97">
        <v>0.10831638417612743</v>
      </c>
    </row>
    <row r="79" spans="2:5" x14ac:dyDescent="0.2">
      <c r="B79" s="98">
        <v>42522</v>
      </c>
      <c r="C79" s="100">
        <v>0.11141793976367009</v>
      </c>
      <c r="D79" s="100">
        <v>7.4852185873707233E-2</v>
      </c>
      <c r="E79" s="100">
        <v>0.10166401822151405</v>
      </c>
    </row>
    <row r="80" spans="2:5" x14ac:dyDescent="0.2">
      <c r="B80" s="95">
        <v>42552</v>
      </c>
      <c r="C80" s="97">
        <v>0.10856260394676576</v>
      </c>
      <c r="D80" s="97">
        <v>7.4822566021526482E-2</v>
      </c>
      <c r="E80" s="97">
        <v>9.9931585856588789E-2</v>
      </c>
    </row>
    <row r="81" spans="2:5" x14ac:dyDescent="0.2">
      <c r="B81" s="98">
        <v>42583</v>
      </c>
      <c r="C81" s="100">
        <v>0.100508382447874</v>
      </c>
      <c r="D81" s="100">
        <v>7.4231226490585805E-2</v>
      </c>
      <c r="E81" s="100">
        <v>9.4133887307545502E-2</v>
      </c>
    </row>
    <row r="82" spans="2:5" x14ac:dyDescent="0.2">
      <c r="B82" s="95">
        <v>42614</v>
      </c>
      <c r="C82" s="97">
        <v>9.8478349865391598E-2</v>
      </c>
      <c r="D82" s="97">
        <v>5.3303512761114301E-2</v>
      </c>
      <c r="E82" s="97">
        <v>8.6894797054118095E-2</v>
      </c>
    </row>
    <row r="83" spans="2:5" x14ac:dyDescent="0.2">
      <c r="B83" s="98">
        <v>42644</v>
      </c>
      <c r="C83" s="100">
        <v>9.4218986412755806E-2</v>
      </c>
      <c r="D83" s="100">
        <v>6.6919950431131997E-2</v>
      </c>
      <c r="E83" s="100">
        <v>8.7723405968444398E-2</v>
      </c>
    </row>
    <row r="84" spans="2:5" x14ac:dyDescent="0.2">
      <c r="B84" s="95">
        <v>42675</v>
      </c>
      <c r="C84" s="97">
        <v>0.100656004587037</v>
      </c>
      <c r="D84" s="97">
        <v>6.6574300488314406E-2</v>
      </c>
      <c r="E84" s="97">
        <v>9.1829081308362398E-2</v>
      </c>
    </row>
    <row r="85" spans="2:5" x14ac:dyDescent="0.2">
      <c r="B85" s="98">
        <v>42705</v>
      </c>
      <c r="C85" s="100">
        <v>9.0666466684592398E-2</v>
      </c>
      <c r="D85" s="100">
        <v>7.2186341038772195E-2</v>
      </c>
      <c r="E85" s="100">
        <v>8.6691948962575302E-2</v>
      </c>
    </row>
    <row r="86" spans="2:5" x14ac:dyDescent="0.2">
      <c r="B86" s="95">
        <v>42736</v>
      </c>
      <c r="C86" s="97">
        <v>8.5694439358887195E-2</v>
      </c>
      <c r="D86" s="97">
        <v>8.6990959507256202E-2</v>
      </c>
      <c r="E86" s="97">
        <v>8.7117471048420797E-2</v>
      </c>
    </row>
    <row r="87" spans="2:5" x14ac:dyDescent="0.2">
      <c r="B87" s="98">
        <v>42767</v>
      </c>
      <c r="C87" s="100">
        <v>8.4249269423979201E-2</v>
      </c>
      <c r="D87" s="100">
        <v>6.7260254103019806E-2</v>
      </c>
      <c r="E87" s="100">
        <v>8.0978731154132594E-2</v>
      </c>
    </row>
    <row r="88" spans="2:5" x14ac:dyDescent="0.2">
      <c r="B88" s="95">
        <v>42795</v>
      </c>
      <c r="C88" s="97">
        <v>7.9763441825203105E-2</v>
      </c>
      <c r="D88" s="97">
        <v>6.9727935025121895E-2</v>
      </c>
      <c r="E88" s="97">
        <v>7.7875213871198501E-2</v>
      </c>
    </row>
    <row r="89" spans="2:5" x14ac:dyDescent="0.2">
      <c r="B89" s="98">
        <v>42826</v>
      </c>
      <c r="C89" s="100">
        <v>7.8013695262224403E-2</v>
      </c>
      <c r="D89" s="100">
        <v>3.7541905920077702E-2</v>
      </c>
      <c r="E89" s="100">
        <v>6.8034109900583006E-2</v>
      </c>
    </row>
    <row r="90" spans="2:5" x14ac:dyDescent="0.2">
      <c r="B90" s="95">
        <v>42856</v>
      </c>
      <c r="C90" s="97">
        <v>7.05325753019692E-2</v>
      </c>
      <c r="D90" s="97">
        <v>5.00469399760455E-2</v>
      </c>
      <c r="E90" s="97">
        <v>6.5874935688790701E-2</v>
      </c>
    </row>
    <row r="91" spans="2:5" x14ac:dyDescent="0.2">
      <c r="B91" s="98">
        <v>42887</v>
      </c>
      <c r="C91" s="100">
        <v>6.1995019687404E-2</v>
      </c>
      <c r="D91" s="100">
        <v>2.4018847419179801E-2</v>
      </c>
      <c r="E91" s="100">
        <v>5.3194784977096003E-2</v>
      </c>
    </row>
    <row r="92" spans="2:5" x14ac:dyDescent="0.2">
      <c r="B92" s="95">
        <v>42917</v>
      </c>
      <c r="C92" s="97">
        <v>5.5707052305894698E-2</v>
      </c>
      <c r="D92" s="97">
        <v>3.6920707758912201E-2</v>
      </c>
      <c r="E92" s="97">
        <v>5.2020543190366197E-2</v>
      </c>
    </row>
    <row r="93" spans="2:5" x14ac:dyDescent="0.2">
      <c r="B93" s="98">
        <v>42948</v>
      </c>
      <c r="C93" s="100">
        <v>5.8286070729610201E-2</v>
      </c>
      <c r="D93" s="100">
        <v>4.3197848968861099E-2</v>
      </c>
      <c r="E93" s="100">
        <v>5.5360370599021103E-2</v>
      </c>
    </row>
    <row r="94" spans="2:5" x14ac:dyDescent="0.2">
      <c r="B94" s="95">
        <v>42979</v>
      </c>
      <c r="C94" s="97">
        <v>5.5761071069824197E-2</v>
      </c>
      <c r="D94" s="97">
        <v>3.0202944085677301E-2</v>
      </c>
      <c r="E94" s="97">
        <v>5.03145375690204E-2</v>
      </c>
    </row>
    <row r="95" spans="2:5" x14ac:dyDescent="0.2">
      <c r="B95" s="98">
        <v>43009</v>
      </c>
      <c r="C95" s="100">
        <v>5.63840385904446E-2</v>
      </c>
      <c r="D95" s="100">
        <v>6.25691233522883E-2</v>
      </c>
      <c r="E95" s="100">
        <v>5.9013445062525302E-2</v>
      </c>
    </row>
    <row r="96" spans="2:5" x14ac:dyDescent="0.2">
      <c r="B96" s="95">
        <v>43040</v>
      </c>
      <c r="C96" s="97">
        <v>5.2377897977322799E-2</v>
      </c>
      <c r="D96" s="97">
        <v>5.4521306812403497E-2</v>
      </c>
      <c r="E96" s="97">
        <v>5.41116647553124E-2</v>
      </c>
    </row>
    <row r="97" spans="2:5" x14ac:dyDescent="0.2">
      <c r="B97" s="98">
        <v>43070</v>
      </c>
      <c r="C97" s="100">
        <v>5.2501443178979701E-2</v>
      </c>
      <c r="D97" s="100">
        <v>4.8116100648479598E-2</v>
      </c>
      <c r="E97" s="100">
        <v>5.1921271009415002E-2</v>
      </c>
    </row>
    <row r="98" spans="2:5" x14ac:dyDescent="0.2">
      <c r="B98" s="95">
        <v>43101</v>
      </c>
      <c r="C98" s="97">
        <v>5.1286571549397801E-2</v>
      </c>
      <c r="D98" s="97">
        <v>5.4857382462747198E-2</v>
      </c>
      <c r="E98" s="97">
        <v>5.3229981945033297E-2</v>
      </c>
    </row>
    <row r="99" spans="2:5" x14ac:dyDescent="0.2">
      <c r="B99" s="98">
        <v>43132</v>
      </c>
      <c r="C99" s="100">
        <v>5.1523315940663401E-2</v>
      </c>
      <c r="D99" s="100">
        <v>4.6627509877904802E-2</v>
      </c>
      <c r="E99" s="100">
        <v>5.2220727897205103E-2</v>
      </c>
    </row>
    <row r="100" spans="2:5" x14ac:dyDescent="0.2">
      <c r="B100" s="95">
        <v>43160</v>
      </c>
      <c r="C100" s="97">
        <v>5.3482815318013403E-2</v>
      </c>
      <c r="D100" s="97">
        <v>4.7557579829035503E-2</v>
      </c>
      <c r="E100" s="97">
        <v>5.3367424998403502E-2</v>
      </c>
    </row>
    <row r="101" spans="2:5" x14ac:dyDescent="0.2">
      <c r="B101" s="98">
        <v>43191</v>
      </c>
      <c r="C101" s="100">
        <v>5.16697208846209E-2</v>
      </c>
      <c r="D101" s="100">
        <v>4.8693282399748399E-2</v>
      </c>
      <c r="E101" s="100">
        <v>5.2822454884581899E-2</v>
      </c>
    </row>
    <row r="102" spans="2:5" x14ac:dyDescent="0.2">
      <c r="B102" s="95">
        <v>43221</v>
      </c>
      <c r="C102" s="97">
        <v>6.1263273156847202E-2</v>
      </c>
      <c r="D102" s="97">
        <v>3.5589891983132102E-2</v>
      </c>
      <c r="E102" s="97">
        <v>5.6116807414897198E-2</v>
      </c>
    </row>
    <row r="103" spans="2:5" x14ac:dyDescent="0.2">
      <c r="B103" s="98">
        <v>43252</v>
      </c>
      <c r="C103" s="100">
        <v>6.5200863588523103E-2</v>
      </c>
      <c r="D103" s="100">
        <v>6.2401660294575403E-2</v>
      </c>
      <c r="E103" s="100">
        <v>6.5637991408717303E-2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603D5-F0A1-402C-A572-5931BE97B656}">
  <sheetPr codeName="Arkusz42"/>
  <dimension ref="B2:D103"/>
  <sheetViews>
    <sheetView workbookViewId="0">
      <selection sqref="A1:XFD1"/>
    </sheetView>
  </sheetViews>
  <sheetFormatPr defaultRowHeight="12.75" x14ac:dyDescent="0.2"/>
  <cols>
    <col min="1" max="2" width="9.140625" style="92"/>
    <col min="3" max="3" width="13.140625" style="92" customWidth="1"/>
    <col min="4" max="4" width="16.28515625" style="92" customWidth="1"/>
    <col min="5" max="16384" width="9.140625" style="92"/>
  </cols>
  <sheetData>
    <row r="2" spans="2:4" ht="25.5" x14ac:dyDescent="0.2">
      <c r="C2" s="93" t="s">
        <v>518</v>
      </c>
      <c r="D2" s="93" t="s">
        <v>458</v>
      </c>
    </row>
    <row r="3" spans="2:4" ht="25.5" x14ac:dyDescent="0.2">
      <c r="C3" s="93" t="s">
        <v>376</v>
      </c>
      <c r="D3" s="93" t="s">
        <v>377</v>
      </c>
    </row>
    <row r="4" spans="2:4" x14ac:dyDescent="0.2">
      <c r="B4" s="95">
        <v>40238</v>
      </c>
      <c r="C4" s="97">
        <v>7.8250921796652204E-2</v>
      </c>
      <c r="D4" s="97">
        <v>-0.34014976266130836</v>
      </c>
    </row>
    <row r="5" spans="2:4" x14ac:dyDescent="0.2">
      <c r="B5" s="98">
        <v>40269</v>
      </c>
      <c r="C5" s="100">
        <v>7.7270171714626204E-2</v>
      </c>
      <c r="D5" s="100">
        <v>-0.32855739141684898</v>
      </c>
    </row>
    <row r="6" spans="2:4" x14ac:dyDescent="0.2">
      <c r="B6" s="95">
        <v>40299</v>
      </c>
      <c r="C6" s="97">
        <v>8.8018717972944194E-2</v>
      </c>
      <c r="D6" s="97">
        <v>-0.30301226929785052</v>
      </c>
    </row>
    <row r="7" spans="2:4" x14ac:dyDescent="0.2">
      <c r="B7" s="98">
        <v>40330</v>
      </c>
      <c r="C7" s="100">
        <v>0.103500488190562</v>
      </c>
      <c r="D7" s="100">
        <v>-0.29938899537682734</v>
      </c>
    </row>
    <row r="8" spans="2:4" x14ac:dyDescent="0.2">
      <c r="B8" s="95">
        <v>40360</v>
      </c>
      <c r="C8" s="97">
        <v>0.10055501741049</v>
      </c>
      <c r="D8" s="97">
        <v>-0.28475113913128075</v>
      </c>
    </row>
    <row r="9" spans="2:4" x14ac:dyDescent="0.2">
      <c r="B9" s="98">
        <v>40391</v>
      </c>
      <c r="C9" s="100">
        <v>0.10914592080360901</v>
      </c>
      <c r="D9" s="100">
        <v>-0.29403784826116536</v>
      </c>
    </row>
    <row r="10" spans="2:4" x14ac:dyDescent="0.2">
      <c r="B10" s="95">
        <v>40422</v>
      </c>
      <c r="C10" s="97">
        <v>9.7539094305762006E-2</v>
      </c>
      <c r="D10" s="97">
        <v>-0.28512768717381792</v>
      </c>
    </row>
    <row r="11" spans="2:4" x14ac:dyDescent="0.2">
      <c r="B11" s="98">
        <v>40452</v>
      </c>
      <c r="C11" s="100">
        <v>0.108493235924531</v>
      </c>
      <c r="D11" s="100">
        <v>-0.24510900800017546</v>
      </c>
    </row>
    <row r="12" spans="2:4" x14ac:dyDescent="0.2">
      <c r="B12" s="95">
        <v>40483</v>
      </c>
      <c r="C12" s="97">
        <v>0.129739014736827</v>
      </c>
      <c r="D12" s="97">
        <v>-0.31752285548356685</v>
      </c>
    </row>
    <row r="13" spans="2:4" x14ac:dyDescent="0.2">
      <c r="B13" s="98">
        <v>40513</v>
      </c>
      <c r="C13" s="100">
        <v>0.117509964407343</v>
      </c>
      <c r="D13" s="100">
        <v>-0.39312190453439444</v>
      </c>
    </row>
    <row r="14" spans="2:4" x14ac:dyDescent="0.2">
      <c r="B14" s="95">
        <v>40544</v>
      </c>
      <c r="C14" s="97">
        <v>0.122248115946526</v>
      </c>
      <c r="D14" s="97">
        <v>-0.38690968027086575</v>
      </c>
    </row>
    <row r="15" spans="2:4" x14ac:dyDescent="0.2">
      <c r="B15" s="98">
        <v>40575</v>
      </c>
      <c r="C15" s="100">
        <v>0.120619898467378</v>
      </c>
      <c r="D15" s="100">
        <v>-0.4009068352206922</v>
      </c>
    </row>
    <row r="16" spans="2:4" x14ac:dyDescent="0.2">
      <c r="B16" s="95">
        <v>40603</v>
      </c>
      <c r="C16" s="97">
        <v>0.118180725159843</v>
      </c>
      <c r="D16" s="97">
        <v>-0.41490399017051866</v>
      </c>
    </row>
    <row r="17" spans="2:4" x14ac:dyDescent="0.2">
      <c r="B17" s="98">
        <v>40634</v>
      </c>
      <c r="C17" s="100">
        <v>0.12294875162920001</v>
      </c>
      <c r="D17" s="100">
        <v>-0.39829788011243616</v>
      </c>
    </row>
    <row r="18" spans="2:4" x14ac:dyDescent="0.2">
      <c r="B18" s="95">
        <v>40664</v>
      </c>
      <c r="C18" s="97">
        <v>0.13787924400243401</v>
      </c>
      <c r="D18" s="97">
        <v>-0.38782181820174222</v>
      </c>
    </row>
    <row r="19" spans="2:4" x14ac:dyDescent="0.2">
      <c r="B19" s="98">
        <v>40695</v>
      </c>
      <c r="C19" s="100">
        <v>0.13788304849544</v>
      </c>
      <c r="D19" s="100">
        <v>-0.34564447804939297</v>
      </c>
    </row>
    <row r="20" spans="2:4" x14ac:dyDescent="0.2">
      <c r="B20" s="95">
        <v>40725</v>
      </c>
      <c r="C20" s="97">
        <v>0.14592415851025201</v>
      </c>
      <c r="D20" s="97">
        <v>-0.37273441804563118</v>
      </c>
    </row>
    <row r="21" spans="2:4" x14ac:dyDescent="0.2">
      <c r="B21" s="98">
        <v>40756</v>
      </c>
      <c r="C21" s="100">
        <v>0.15017743520901899</v>
      </c>
      <c r="D21" s="100">
        <v>-0.32552528714285955</v>
      </c>
    </row>
    <row r="22" spans="2:4" x14ac:dyDescent="0.2">
      <c r="B22" s="95">
        <v>40787</v>
      </c>
      <c r="C22" s="97">
        <v>0.164818959784478</v>
      </c>
      <c r="D22" s="97">
        <v>-0.30600175690320552</v>
      </c>
    </row>
    <row r="23" spans="2:4" x14ac:dyDescent="0.2">
      <c r="B23" s="98">
        <v>40817</v>
      </c>
      <c r="C23" s="100">
        <v>0.162445391779906</v>
      </c>
      <c r="D23" s="100">
        <v>-0.30237807775047737</v>
      </c>
    </row>
    <row r="24" spans="2:4" x14ac:dyDescent="0.2">
      <c r="B24" s="95">
        <v>40848</v>
      </c>
      <c r="C24" s="97">
        <v>0.15671271487278199</v>
      </c>
      <c r="D24" s="97">
        <v>-0.31269528799189156</v>
      </c>
    </row>
    <row r="25" spans="2:4" x14ac:dyDescent="0.2">
      <c r="B25" s="98">
        <v>40878</v>
      </c>
      <c r="C25" s="100">
        <v>0.16818935928604301</v>
      </c>
      <c r="D25" s="100">
        <v>-0.35888445118089535</v>
      </c>
    </row>
    <row r="26" spans="2:4" x14ac:dyDescent="0.2">
      <c r="B26" s="95">
        <v>40909</v>
      </c>
      <c r="C26" s="97">
        <v>0.17078396289146999</v>
      </c>
      <c r="D26" s="97">
        <v>-0.37314096756022352</v>
      </c>
    </row>
    <row r="27" spans="2:4" x14ac:dyDescent="0.2">
      <c r="B27" s="98">
        <v>40940</v>
      </c>
      <c r="C27" s="100">
        <v>0.149466130241555</v>
      </c>
      <c r="D27" s="100">
        <v>-0.39795201005362046</v>
      </c>
    </row>
    <row r="28" spans="2:4" x14ac:dyDescent="0.2">
      <c r="B28" s="95">
        <v>40969</v>
      </c>
      <c r="C28" s="97">
        <v>0.16159980999896401</v>
      </c>
      <c r="D28" s="97">
        <v>-0.38592181767740674</v>
      </c>
    </row>
    <row r="29" spans="2:4" x14ac:dyDescent="0.2">
      <c r="B29" s="98">
        <v>41000</v>
      </c>
      <c r="C29" s="100">
        <v>0.183904321134371</v>
      </c>
      <c r="D29" s="100">
        <v>-0.35894988653667298</v>
      </c>
    </row>
    <row r="30" spans="2:4" x14ac:dyDescent="0.2">
      <c r="B30" s="95">
        <v>41030</v>
      </c>
      <c r="C30" s="97">
        <v>0.180069592738032</v>
      </c>
      <c r="D30" s="97">
        <v>-0.34740091981690047</v>
      </c>
    </row>
    <row r="31" spans="2:4" x14ac:dyDescent="0.2">
      <c r="B31" s="98">
        <v>41061</v>
      </c>
      <c r="C31" s="100">
        <v>0.16394817279753901</v>
      </c>
      <c r="D31" s="100">
        <v>-0.32997883981077264</v>
      </c>
    </row>
    <row r="32" spans="2:4" x14ac:dyDescent="0.2">
      <c r="B32" s="95">
        <v>41091</v>
      </c>
      <c r="C32" s="97">
        <v>0.165909638738507</v>
      </c>
      <c r="D32" s="97">
        <v>-0.31561044073218236</v>
      </c>
    </row>
    <row r="33" spans="2:4" x14ac:dyDescent="0.2">
      <c r="B33" s="98">
        <v>41122</v>
      </c>
      <c r="C33" s="100">
        <v>0.16164116433502401</v>
      </c>
      <c r="D33" s="100">
        <v>-0.32151521860653104</v>
      </c>
    </row>
    <row r="34" spans="2:4" x14ac:dyDescent="0.2">
      <c r="B34" s="95">
        <v>41153</v>
      </c>
      <c r="C34" s="97">
        <v>0.15069683268422299</v>
      </c>
      <c r="D34" s="97">
        <v>-0.31995794301999192</v>
      </c>
    </row>
    <row r="35" spans="2:4" x14ac:dyDescent="0.2">
      <c r="B35" s="98">
        <v>41183</v>
      </c>
      <c r="C35" s="100">
        <v>0.15716867713447399</v>
      </c>
      <c r="D35" s="100">
        <v>-0.31828025176321406</v>
      </c>
    </row>
    <row r="36" spans="2:4" x14ac:dyDescent="0.2">
      <c r="B36" s="95">
        <v>41214</v>
      </c>
      <c r="C36" s="97">
        <v>0.14487657409869001</v>
      </c>
      <c r="D36" s="97">
        <v>-0.32938343802452502</v>
      </c>
    </row>
    <row r="37" spans="2:4" x14ac:dyDescent="0.2">
      <c r="B37" s="98">
        <v>41244</v>
      </c>
      <c r="C37" s="100">
        <v>0.15032461402465599</v>
      </c>
      <c r="D37" s="100">
        <v>-0.36125451753440618</v>
      </c>
    </row>
    <row r="38" spans="2:4" x14ac:dyDescent="0.2">
      <c r="B38" s="95">
        <v>41275</v>
      </c>
      <c r="C38" s="97">
        <v>0.14261148980705499</v>
      </c>
      <c r="D38" s="97">
        <v>-0.40717519647369138</v>
      </c>
    </row>
    <row r="39" spans="2:4" x14ac:dyDescent="0.2">
      <c r="B39" s="98">
        <v>41306</v>
      </c>
      <c r="C39" s="100">
        <v>0.14662783079351699</v>
      </c>
      <c r="D39" s="100">
        <v>-0.46063042531977594</v>
      </c>
    </row>
    <row r="40" spans="2:4" x14ac:dyDescent="0.2">
      <c r="B40" s="95">
        <v>41334</v>
      </c>
      <c r="C40" s="97">
        <v>0.13894905242545899</v>
      </c>
      <c r="D40" s="97">
        <v>-0.46079346894890122</v>
      </c>
    </row>
    <row r="41" spans="2:4" x14ac:dyDescent="0.2">
      <c r="B41" s="98">
        <v>41365</v>
      </c>
      <c r="C41" s="100">
        <v>0.143908667104645</v>
      </c>
      <c r="D41" s="100">
        <v>-0.43473213085932766</v>
      </c>
    </row>
    <row r="42" spans="2:4" x14ac:dyDescent="0.2">
      <c r="B42" s="95">
        <v>41395</v>
      </c>
      <c r="C42" s="97">
        <v>0.14084827846998901</v>
      </c>
      <c r="D42" s="97">
        <v>-0.43244711023723914</v>
      </c>
    </row>
    <row r="43" spans="2:4" x14ac:dyDescent="0.2">
      <c r="B43" s="98">
        <v>41426</v>
      </c>
      <c r="C43" s="100">
        <v>0.13569162344519101</v>
      </c>
      <c r="D43" s="100">
        <v>-0.42166685519705677</v>
      </c>
    </row>
    <row r="44" spans="2:4" x14ac:dyDescent="0.2">
      <c r="B44" s="95">
        <v>41456</v>
      </c>
      <c r="C44" s="97">
        <v>0.14130408123535201</v>
      </c>
      <c r="D44" s="97">
        <v>-0.40242554816875592</v>
      </c>
    </row>
    <row r="45" spans="2:4" x14ac:dyDescent="0.2">
      <c r="B45" s="98">
        <v>41487</v>
      </c>
      <c r="C45" s="100">
        <v>0.137324819933758</v>
      </c>
      <c r="D45" s="100">
        <v>-0.40700961486413362</v>
      </c>
    </row>
    <row r="46" spans="2:4" x14ac:dyDescent="0.2">
      <c r="B46" s="95">
        <v>41518</v>
      </c>
      <c r="C46" s="97">
        <v>0.118754035303877</v>
      </c>
      <c r="D46" s="97">
        <v>-0.39586457313229523</v>
      </c>
    </row>
    <row r="47" spans="2:4" x14ac:dyDescent="0.2">
      <c r="B47" s="98">
        <v>41548</v>
      </c>
      <c r="C47" s="100">
        <v>0.117369095680692</v>
      </c>
      <c r="D47" s="100">
        <v>-0.38899664670887224</v>
      </c>
    </row>
    <row r="48" spans="2:4" x14ac:dyDescent="0.2">
      <c r="B48" s="95">
        <v>41579</v>
      </c>
      <c r="C48" s="97">
        <v>0.11175143348696399</v>
      </c>
      <c r="D48" s="97">
        <v>-0.39638861021813038</v>
      </c>
    </row>
    <row r="49" spans="2:4" x14ac:dyDescent="0.2">
      <c r="B49" s="98">
        <v>41609</v>
      </c>
      <c r="C49" s="100">
        <v>0.12837850460014799</v>
      </c>
      <c r="D49" s="100">
        <v>-0.42755986874853069</v>
      </c>
    </row>
    <row r="50" spans="2:4" x14ac:dyDescent="0.2">
      <c r="B50" s="95">
        <v>41640</v>
      </c>
      <c r="C50" s="97">
        <v>0.128126699669736</v>
      </c>
      <c r="D50" s="97">
        <v>-0.43853126352691524</v>
      </c>
    </row>
    <row r="51" spans="2:4" x14ac:dyDescent="0.2">
      <c r="B51" s="98">
        <v>41671</v>
      </c>
      <c r="C51" s="100">
        <v>0.120160458960497</v>
      </c>
      <c r="D51" s="100">
        <v>-0.47352424166265888</v>
      </c>
    </row>
    <row r="52" spans="2:4" x14ac:dyDescent="0.2">
      <c r="B52" s="95">
        <v>41699</v>
      </c>
      <c r="C52" s="97">
        <v>0.115836638679187</v>
      </c>
      <c r="D52" s="97">
        <v>-0.46830103402783479</v>
      </c>
    </row>
    <row r="53" spans="2:4" x14ac:dyDescent="0.2">
      <c r="B53" s="98">
        <v>41730</v>
      </c>
      <c r="C53" s="100">
        <v>0.124154392246533</v>
      </c>
      <c r="D53" s="100">
        <v>-0.44116945328800666</v>
      </c>
    </row>
    <row r="54" spans="2:4" x14ac:dyDescent="0.2">
      <c r="B54" s="95">
        <v>41760</v>
      </c>
      <c r="C54" s="97">
        <v>0.103656656055297</v>
      </c>
      <c r="D54" s="97">
        <v>-0.42802322620512379</v>
      </c>
    </row>
    <row r="55" spans="2:4" x14ac:dyDescent="0.2">
      <c r="B55" s="98">
        <v>41791</v>
      </c>
      <c r="C55" s="100">
        <v>0.106687001768033</v>
      </c>
      <c r="D55" s="100">
        <v>-0.40973373972688432</v>
      </c>
    </row>
    <row r="56" spans="2:4" x14ac:dyDescent="0.2">
      <c r="B56" s="95">
        <v>41821</v>
      </c>
      <c r="C56" s="97">
        <v>0.107251718685268</v>
      </c>
      <c r="D56" s="97">
        <v>-0.39125064577641638</v>
      </c>
    </row>
    <row r="57" spans="2:4" x14ac:dyDescent="0.2">
      <c r="B57" s="98">
        <v>41852</v>
      </c>
      <c r="C57" s="100">
        <v>0.10679711464769499</v>
      </c>
      <c r="D57" s="100">
        <v>-0.39355440965108168</v>
      </c>
    </row>
    <row r="58" spans="2:4" x14ac:dyDescent="0.2">
      <c r="B58" s="95">
        <v>41883</v>
      </c>
      <c r="C58" s="97">
        <v>0.11393479635098799</v>
      </c>
      <c r="D58" s="97">
        <v>-0.3759938698120649</v>
      </c>
    </row>
    <row r="59" spans="2:4" x14ac:dyDescent="0.2">
      <c r="B59" s="98">
        <v>41913</v>
      </c>
      <c r="C59" s="100">
        <v>0.103493634720473</v>
      </c>
      <c r="D59" s="100">
        <v>-0.36636239007685589</v>
      </c>
    </row>
    <row r="60" spans="2:4" x14ac:dyDescent="0.2">
      <c r="B60" s="95">
        <v>41944</v>
      </c>
      <c r="C60" s="97">
        <v>9.6182960413038796E-2</v>
      </c>
      <c r="D60" s="97">
        <v>-0.36645875982439863</v>
      </c>
    </row>
    <row r="61" spans="2:4" x14ac:dyDescent="0.2">
      <c r="B61" s="98">
        <v>41974</v>
      </c>
      <c r="C61" s="100">
        <v>9.7168102205418994E-2</v>
      </c>
      <c r="D61" s="100">
        <v>-0.40205550197966922</v>
      </c>
    </row>
    <row r="62" spans="2:4" x14ac:dyDescent="0.2">
      <c r="B62" s="95">
        <v>42005</v>
      </c>
      <c r="C62" s="97">
        <v>0.109919786410728</v>
      </c>
      <c r="D62" s="97">
        <v>-0.42350455843053486</v>
      </c>
    </row>
    <row r="63" spans="2:4" x14ac:dyDescent="0.2">
      <c r="B63" s="98">
        <v>42036</v>
      </c>
      <c r="C63" s="100">
        <v>0.10309372362762501</v>
      </c>
      <c r="D63" s="100">
        <v>-0.45798428414690362</v>
      </c>
    </row>
    <row r="64" spans="2:4" x14ac:dyDescent="0.2">
      <c r="B64" s="95">
        <v>42064</v>
      </c>
      <c r="C64" s="97">
        <v>9.8996318521890295E-2</v>
      </c>
      <c r="D64" s="97">
        <v>-0.43248293457962683</v>
      </c>
    </row>
    <row r="65" spans="2:4" x14ac:dyDescent="0.2">
      <c r="B65" s="98">
        <v>42095</v>
      </c>
      <c r="C65" s="100">
        <v>0.108280642300302</v>
      </c>
      <c r="D65" s="100">
        <v>-0.40694809800108739</v>
      </c>
    </row>
    <row r="66" spans="2:4" x14ac:dyDescent="0.2">
      <c r="B66" s="95">
        <v>42125</v>
      </c>
      <c r="C66" s="97">
        <v>0.111847755338269</v>
      </c>
      <c r="D66" s="97">
        <v>-0.4034927454529959</v>
      </c>
    </row>
    <row r="67" spans="2:4" x14ac:dyDescent="0.2">
      <c r="B67" s="98">
        <v>42156</v>
      </c>
      <c r="C67" s="100">
        <v>0.114337524830463</v>
      </c>
      <c r="D67" s="100">
        <v>-0.37566827830827904</v>
      </c>
    </row>
    <row r="68" spans="2:4" x14ac:dyDescent="0.2">
      <c r="B68" s="95">
        <v>42186</v>
      </c>
      <c r="C68" s="97">
        <v>0.11294941814331801</v>
      </c>
      <c r="D68" s="97">
        <v>-0.36805593630747685</v>
      </c>
    </row>
    <row r="69" spans="2:4" x14ac:dyDescent="0.2">
      <c r="B69" s="98">
        <v>42217</v>
      </c>
      <c r="C69" s="100">
        <v>0.11062008450175299</v>
      </c>
      <c r="D69" s="100">
        <v>-0.36956102947168307</v>
      </c>
    </row>
    <row r="70" spans="2:4" x14ac:dyDescent="0.2">
      <c r="B70" s="95">
        <v>42248</v>
      </c>
      <c r="C70" s="97">
        <v>9.1473097945255599E-2</v>
      </c>
      <c r="D70" s="97">
        <v>-0.36675435482692087</v>
      </c>
    </row>
    <row r="71" spans="2:4" x14ac:dyDescent="0.2">
      <c r="B71" s="98">
        <v>42278</v>
      </c>
      <c r="C71" s="100">
        <v>0.10998131455512</v>
      </c>
      <c r="D71" s="100">
        <v>-0.37977976009264303</v>
      </c>
    </row>
    <row r="72" spans="2:4" x14ac:dyDescent="0.2">
      <c r="B72" s="95">
        <v>42309</v>
      </c>
      <c r="C72" s="97">
        <v>9.0355021327256202E-2</v>
      </c>
      <c r="D72" s="97">
        <v>-0.39544779800080143</v>
      </c>
    </row>
    <row r="73" spans="2:4" x14ac:dyDescent="0.2">
      <c r="B73" s="98">
        <v>42339</v>
      </c>
      <c r="C73" s="100">
        <v>8.5004516869068195E-2</v>
      </c>
      <c r="D73" s="100">
        <v>-0.4290558167113751</v>
      </c>
    </row>
    <row r="74" spans="2:4" x14ac:dyDescent="0.2">
      <c r="B74" s="95">
        <v>42370</v>
      </c>
      <c r="C74" s="97">
        <v>9.3557346155114796E-2</v>
      </c>
      <c r="D74" s="97">
        <v>-0.43124327309774257</v>
      </c>
    </row>
    <row r="75" spans="2:4" x14ac:dyDescent="0.2">
      <c r="B75" s="98">
        <v>42401</v>
      </c>
      <c r="C75" s="100">
        <v>6.7442183564323202E-2</v>
      </c>
      <c r="D75" s="100">
        <v>-0.45739423925013944</v>
      </c>
    </row>
    <row r="76" spans="2:4" x14ac:dyDescent="0.2">
      <c r="B76" s="95">
        <v>42430</v>
      </c>
      <c r="C76" s="97">
        <v>6.1390606968450501E-2</v>
      </c>
      <c r="D76" s="97">
        <v>-0.45696502997342042</v>
      </c>
    </row>
    <row r="77" spans="2:4" x14ac:dyDescent="0.2">
      <c r="B77" s="98">
        <v>42461</v>
      </c>
      <c r="C77" s="100">
        <v>6.5994380651818396E-2</v>
      </c>
      <c r="D77" s="100">
        <v>-0.44792166266453765</v>
      </c>
    </row>
    <row r="78" spans="2:4" x14ac:dyDescent="0.2">
      <c r="B78" s="95">
        <v>42491</v>
      </c>
      <c r="C78" s="97">
        <v>5.1666753950528999E-2</v>
      </c>
      <c r="D78" s="97">
        <v>-0.46949305524477541</v>
      </c>
    </row>
    <row r="79" spans="2:4" x14ac:dyDescent="0.2">
      <c r="B79" s="98">
        <v>42522</v>
      </c>
      <c r="C79" s="100">
        <v>5.5739119710622197E-2</v>
      </c>
      <c r="D79" s="100">
        <v>-0.47948408270362236</v>
      </c>
    </row>
    <row r="80" spans="2:4" x14ac:dyDescent="0.2">
      <c r="B80" s="95">
        <v>42552</v>
      </c>
      <c r="C80" s="97">
        <v>5.9096934583816499E-2</v>
      </c>
      <c r="D80" s="97">
        <v>-0.47600619381839221</v>
      </c>
    </row>
    <row r="81" spans="2:4" x14ac:dyDescent="0.2">
      <c r="B81" s="98">
        <v>42583</v>
      </c>
      <c r="C81" s="100">
        <v>5.2152630554976299E-2</v>
      </c>
      <c r="D81" s="100">
        <v>-0.48184616975830719</v>
      </c>
    </row>
    <row r="82" spans="2:4" x14ac:dyDescent="0.2">
      <c r="B82" s="95">
        <v>42614</v>
      </c>
      <c r="C82" s="97">
        <v>5.1793902970811399E-2</v>
      </c>
      <c r="D82" s="97">
        <v>-0.48506917223023205</v>
      </c>
    </row>
    <row r="83" spans="2:4" x14ac:dyDescent="0.2">
      <c r="B83" s="98">
        <v>42644</v>
      </c>
      <c r="C83" s="100">
        <v>4.6417948606319002E-2</v>
      </c>
      <c r="D83" s="100">
        <v>-0.50850229512495304</v>
      </c>
    </row>
    <row r="84" spans="2:4" x14ac:dyDescent="0.2">
      <c r="B84" s="95">
        <v>42675</v>
      </c>
      <c r="C84" s="97">
        <v>2.9577755854785299E-2</v>
      </c>
      <c r="D84" s="97">
        <v>-0.55825514010794763</v>
      </c>
    </row>
    <row r="85" spans="2:4" x14ac:dyDescent="0.2">
      <c r="B85" s="98">
        <v>42705</v>
      </c>
      <c r="C85" s="100">
        <v>3.7938151297531801E-2</v>
      </c>
      <c r="D85" s="100">
        <v>-0.55986170400050062</v>
      </c>
    </row>
    <row r="86" spans="2:4" x14ac:dyDescent="0.2">
      <c r="B86" s="95">
        <v>42736</v>
      </c>
      <c r="C86" s="97">
        <v>2.6804661418846399E-2</v>
      </c>
      <c r="D86" s="97">
        <v>-0.54572789344658923</v>
      </c>
    </row>
    <row r="87" spans="2:4" x14ac:dyDescent="0.2">
      <c r="B87" s="98">
        <v>42767</v>
      </c>
      <c r="C87" s="100">
        <v>1.967648979739E-2</v>
      </c>
      <c r="D87" s="100">
        <v>-0.57281827913139782</v>
      </c>
    </row>
    <row r="88" spans="2:4" x14ac:dyDescent="0.2">
      <c r="B88" s="95">
        <v>42795</v>
      </c>
      <c r="C88" s="97">
        <v>2.1902634517164898E-2</v>
      </c>
      <c r="D88" s="97">
        <v>-0.5728186140686593</v>
      </c>
    </row>
    <row r="89" spans="2:4" x14ac:dyDescent="0.2">
      <c r="B89" s="98">
        <v>42826</v>
      </c>
      <c r="C89" s="100">
        <v>2.81216123464837E-2</v>
      </c>
      <c r="D89" s="100">
        <v>-0.55949593588651603</v>
      </c>
    </row>
    <row r="90" spans="2:4" x14ac:dyDescent="0.2">
      <c r="B90" s="95">
        <v>42856</v>
      </c>
      <c r="C90" s="97">
        <v>2.1702394702351999E-2</v>
      </c>
      <c r="D90" s="97">
        <v>-0.55881844683936421</v>
      </c>
    </row>
    <row r="91" spans="2:4" x14ac:dyDescent="0.2">
      <c r="B91" s="98">
        <v>42887</v>
      </c>
      <c r="C91" s="100">
        <v>2.5203181409353601E-2</v>
      </c>
      <c r="D91" s="100">
        <v>-0.55312957949602781</v>
      </c>
    </row>
    <row r="92" spans="2:4" x14ac:dyDescent="0.2">
      <c r="B92" s="95">
        <v>42917</v>
      </c>
      <c r="C92" s="97">
        <v>3.3155691447648801E-2</v>
      </c>
      <c r="D92" s="97">
        <v>-0.54946143985512452</v>
      </c>
    </row>
    <row r="93" spans="2:4" x14ac:dyDescent="0.2">
      <c r="B93" s="98">
        <v>42948</v>
      </c>
      <c r="C93" s="100">
        <v>3.6984752485950997E-2</v>
      </c>
      <c r="D93" s="100">
        <v>-0.55713275714184896</v>
      </c>
    </row>
    <row r="94" spans="2:4" x14ac:dyDescent="0.2">
      <c r="B94" s="95">
        <v>42979</v>
      </c>
      <c r="C94" s="97">
        <v>3.3708222989512197E-2</v>
      </c>
      <c r="D94" s="97">
        <v>-0.55429704370244126</v>
      </c>
    </row>
    <row r="95" spans="2:4" x14ac:dyDescent="0.2">
      <c r="B95" s="98">
        <v>43009</v>
      </c>
      <c r="C95" s="100">
        <v>3.0401820765658501E-2</v>
      </c>
      <c r="D95" s="100">
        <v>-0.5757643161816709</v>
      </c>
    </row>
    <row r="96" spans="2:4" x14ac:dyDescent="0.2">
      <c r="B96" s="95">
        <v>43040</v>
      </c>
      <c r="C96" s="97">
        <v>3.1335557040053003E-2</v>
      </c>
      <c r="D96" s="97">
        <v>-0.6160476652162723</v>
      </c>
    </row>
    <row r="97" spans="2:4" x14ac:dyDescent="0.2">
      <c r="B97" s="98">
        <v>43070</v>
      </c>
      <c r="C97" s="100">
        <v>3.4289029414651298E-2</v>
      </c>
      <c r="D97" s="100">
        <v>-0.62124219637104316</v>
      </c>
    </row>
    <row r="98" spans="2:4" x14ac:dyDescent="0.2">
      <c r="B98" s="95">
        <v>43101</v>
      </c>
      <c r="C98" s="97">
        <v>4.7362269615689699E-2</v>
      </c>
      <c r="D98" s="97">
        <v>-0.55417350908533813</v>
      </c>
    </row>
    <row r="99" spans="2:4" x14ac:dyDescent="0.2">
      <c r="B99" s="98">
        <v>43132</v>
      </c>
      <c r="C99" s="100">
        <v>5.2597202641323497E-2</v>
      </c>
      <c r="D99" s="100">
        <v>-0.56160275770799584</v>
      </c>
    </row>
    <row r="100" spans="2:4" x14ac:dyDescent="0.2">
      <c r="B100" s="95">
        <v>43160</v>
      </c>
      <c r="C100" s="97">
        <v>4.0523136639453103E-2</v>
      </c>
      <c r="D100" s="97">
        <v>-0.55918648095498036</v>
      </c>
    </row>
    <row r="101" spans="2:4" x14ac:dyDescent="0.2">
      <c r="B101" s="98">
        <v>43192</v>
      </c>
      <c r="C101" s="100">
        <v>4.7771742529702302E-2</v>
      </c>
      <c r="D101" s="100">
        <v>-0.54617780689646522</v>
      </c>
    </row>
    <row r="102" spans="2:4" x14ac:dyDescent="0.2">
      <c r="B102" s="95">
        <v>43223</v>
      </c>
      <c r="C102" s="97">
        <v>4.9577313550909101E-2</v>
      </c>
      <c r="D102" s="97">
        <v>-0.5531329309897437</v>
      </c>
    </row>
    <row r="103" spans="2:4" x14ac:dyDescent="0.2">
      <c r="B103" s="98">
        <v>43255</v>
      </c>
      <c r="C103" s="100">
        <v>5.0612803839523601E-2</v>
      </c>
      <c r="D103" s="100">
        <v>-0.54274628599636576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685E-3F8C-40BC-A421-F0F2DB57826B}">
  <sheetPr codeName="Arkusz43"/>
  <dimension ref="B2:F103"/>
  <sheetViews>
    <sheetView workbookViewId="0">
      <selection sqref="A1:XFD1"/>
    </sheetView>
  </sheetViews>
  <sheetFormatPr defaultRowHeight="12.75" x14ac:dyDescent="0.2"/>
  <cols>
    <col min="1" max="2" width="9.140625" style="92"/>
    <col min="3" max="3" width="10.28515625" style="92" customWidth="1"/>
    <col min="4" max="4" width="13" style="92" customWidth="1"/>
    <col min="5" max="5" width="11.140625" style="92" customWidth="1"/>
    <col min="6" max="6" width="9.85546875" style="92" customWidth="1"/>
    <col min="7" max="16384" width="9.140625" style="92"/>
  </cols>
  <sheetData>
    <row r="2" spans="2:6" ht="38.25" x14ac:dyDescent="0.2">
      <c r="C2" s="93" t="s">
        <v>526</v>
      </c>
      <c r="D2" s="93" t="s">
        <v>525</v>
      </c>
      <c r="E2" s="93" t="s">
        <v>524</v>
      </c>
      <c r="F2" s="93" t="s">
        <v>523</v>
      </c>
    </row>
    <row r="3" spans="2:6" ht="25.5" x14ac:dyDescent="0.2">
      <c r="C3" s="93" t="s">
        <v>522</v>
      </c>
      <c r="D3" s="93" t="s">
        <v>521</v>
      </c>
      <c r="E3" s="93" t="s">
        <v>520</v>
      </c>
      <c r="F3" s="93" t="s">
        <v>519</v>
      </c>
    </row>
    <row r="4" spans="2:6" x14ac:dyDescent="0.2">
      <c r="B4" s="95">
        <v>40238</v>
      </c>
      <c r="C4" s="97">
        <v>0</v>
      </c>
      <c r="D4" s="97">
        <v>0.26198696762839457</v>
      </c>
      <c r="E4" s="97">
        <v>0.11489338096233696</v>
      </c>
      <c r="F4" s="97">
        <v>0.22849424176340127</v>
      </c>
    </row>
    <row r="5" spans="2:6" x14ac:dyDescent="0.2">
      <c r="B5" s="98">
        <v>40269</v>
      </c>
      <c r="C5" s="100">
        <v>1.7640928852662483E-4</v>
      </c>
      <c r="D5" s="100">
        <v>0.28351462510038999</v>
      </c>
      <c r="E5" s="100">
        <v>0.12942135547410849</v>
      </c>
      <c r="F5" s="100">
        <v>0.22439669180599831</v>
      </c>
    </row>
    <row r="6" spans="2:6" x14ac:dyDescent="0.2">
      <c r="B6" s="95">
        <v>40299</v>
      </c>
      <c r="C6" s="97">
        <v>1.7250936408774639E-4</v>
      </c>
      <c r="D6" s="97">
        <v>0.26369505627450529</v>
      </c>
      <c r="E6" s="97">
        <v>0.11431475159279224</v>
      </c>
      <c r="F6" s="97">
        <v>0.22261444236560615</v>
      </c>
    </row>
    <row r="7" spans="2:6" x14ac:dyDescent="0.2">
      <c r="B7" s="98">
        <v>40330</v>
      </c>
      <c r="C7" s="100">
        <v>1.6991700805713878E-4</v>
      </c>
      <c r="D7" s="100">
        <v>0.25760931951651006</v>
      </c>
      <c r="E7" s="100">
        <v>0.10265902861598528</v>
      </c>
      <c r="F7" s="100">
        <v>0.21731377610108885</v>
      </c>
    </row>
    <row r="8" spans="2:6" x14ac:dyDescent="0.2">
      <c r="B8" s="95">
        <v>40360</v>
      </c>
      <c r="C8" s="97">
        <v>4.3216527620907388E-5</v>
      </c>
      <c r="D8" s="97">
        <v>0.25946477739905366</v>
      </c>
      <c r="E8" s="97">
        <v>0.11922042430285706</v>
      </c>
      <c r="F8" s="97">
        <v>0.22130436091673847</v>
      </c>
    </row>
    <row r="9" spans="2:6" x14ac:dyDescent="0.2">
      <c r="B9" s="98">
        <v>40391</v>
      </c>
      <c r="C9" s="100">
        <v>4.3147009808243226E-5</v>
      </c>
      <c r="D9" s="100">
        <v>0.24389865745650313</v>
      </c>
      <c r="E9" s="100">
        <v>0.12357671160162415</v>
      </c>
      <c r="F9" s="100">
        <v>0.21755857033327011</v>
      </c>
    </row>
    <row r="10" spans="2:6" x14ac:dyDescent="0.2">
      <c r="B10" s="95">
        <v>40422</v>
      </c>
      <c r="C10" s="97">
        <v>4.0191513373250644E-5</v>
      </c>
      <c r="D10" s="97">
        <v>0.2646769831157067</v>
      </c>
      <c r="E10" s="97">
        <v>0.11470573502937684</v>
      </c>
      <c r="F10" s="97">
        <v>0.22178081326763677</v>
      </c>
    </row>
    <row r="11" spans="2:6" x14ac:dyDescent="0.2">
      <c r="B11" s="98">
        <v>40452</v>
      </c>
      <c r="C11" s="100">
        <v>3.9423468422595226E-5</v>
      </c>
      <c r="D11" s="100">
        <v>0.25456346099942673</v>
      </c>
      <c r="E11" s="100">
        <v>0.10372558590268562</v>
      </c>
      <c r="F11" s="100">
        <v>0.21400822679149981</v>
      </c>
    </row>
    <row r="12" spans="2:6" x14ac:dyDescent="0.2">
      <c r="B12" s="95">
        <v>40483</v>
      </c>
      <c r="C12" s="97">
        <v>0</v>
      </c>
      <c r="D12" s="97">
        <v>0.24437356838552265</v>
      </c>
      <c r="E12" s="97">
        <v>0.1105643423976653</v>
      </c>
      <c r="F12" s="97">
        <v>0.21613045303362988</v>
      </c>
    </row>
    <row r="13" spans="2:6" x14ac:dyDescent="0.2">
      <c r="B13" s="98">
        <v>40513</v>
      </c>
      <c r="C13" s="100">
        <v>1.7787576973033836E-4</v>
      </c>
      <c r="D13" s="100">
        <v>0.23445893421929287</v>
      </c>
      <c r="E13" s="100">
        <v>0.11668280224681828</v>
      </c>
      <c r="F13" s="100">
        <v>0.1991867387063081</v>
      </c>
    </row>
    <row r="14" spans="2:6" x14ac:dyDescent="0.2">
      <c r="B14" s="95">
        <v>40544</v>
      </c>
      <c r="C14" s="97">
        <v>1.5480029085052077E-4</v>
      </c>
      <c r="D14" s="97">
        <v>0.26102001690144899</v>
      </c>
      <c r="E14" s="97">
        <v>0.12033424871138179</v>
      </c>
      <c r="F14" s="97">
        <v>0.21305885835525817</v>
      </c>
    </row>
    <row r="15" spans="2:6" x14ac:dyDescent="0.2">
      <c r="B15" s="98">
        <v>40575</v>
      </c>
      <c r="C15" s="100">
        <v>5.1687592191844238E-4</v>
      </c>
      <c r="D15" s="100">
        <v>0.24595673735632526</v>
      </c>
      <c r="E15" s="100">
        <v>0.14004276564918777</v>
      </c>
      <c r="F15" s="100">
        <v>0.21856443719981716</v>
      </c>
    </row>
    <row r="16" spans="2:6" x14ac:dyDescent="0.2">
      <c r="B16" s="95">
        <v>40603</v>
      </c>
      <c r="C16" s="97">
        <v>1.5478208168213264E-4</v>
      </c>
      <c r="D16" s="97">
        <v>0.26257030995035108</v>
      </c>
      <c r="E16" s="97">
        <v>0.11141694353793292</v>
      </c>
      <c r="F16" s="97">
        <v>0.22152356838215742</v>
      </c>
    </row>
    <row r="17" spans="2:6" x14ac:dyDescent="0.2">
      <c r="B17" s="98">
        <v>40634</v>
      </c>
      <c r="C17" s="100">
        <v>1.6069650578233807E-4</v>
      </c>
      <c r="D17" s="100">
        <v>0.25179327850234462</v>
      </c>
      <c r="E17" s="100">
        <v>0.1100474801485098</v>
      </c>
      <c r="F17" s="100">
        <v>0.21993764653964171</v>
      </c>
    </row>
    <row r="18" spans="2:6" x14ac:dyDescent="0.2">
      <c r="B18" s="95">
        <v>40664</v>
      </c>
      <c r="C18" s="97">
        <v>1.599212586541647E-4</v>
      </c>
      <c r="D18" s="97">
        <v>0.23718525560482456</v>
      </c>
      <c r="E18" s="97">
        <v>0.10169506903055696</v>
      </c>
      <c r="F18" s="97">
        <v>0.21997035941564447</v>
      </c>
    </row>
    <row r="19" spans="2:6" x14ac:dyDescent="0.2">
      <c r="B19" s="98">
        <v>40695</v>
      </c>
      <c r="C19" s="100">
        <v>3.8598787983790542E-5</v>
      </c>
      <c r="D19" s="100">
        <v>0.21741445940255111</v>
      </c>
      <c r="E19" s="100">
        <v>0.10100757799199558</v>
      </c>
      <c r="F19" s="100">
        <v>0.21637025085535</v>
      </c>
    </row>
    <row r="20" spans="2:6" x14ac:dyDescent="0.2">
      <c r="B20" s="95">
        <v>40725</v>
      </c>
      <c r="C20" s="97">
        <v>3.8365353461887414E-5</v>
      </c>
      <c r="D20" s="97">
        <v>0.23387303164899151</v>
      </c>
      <c r="E20" s="97">
        <v>8.769406040277905E-2</v>
      </c>
      <c r="F20" s="97">
        <v>0.21190003277147182</v>
      </c>
    </row>
    <row r="21" spans="2:6" x14ac:dyDescent="0.2">
      <c r="B21" s="98">
        <v>40756</v>
      </c>
      <c r="C21" s="100">
        <v>3.6675105368762439E-5</v>
      </c>
      <c r="D21" s="100">
        <v>0.21121768257129259</v>
      </c>
      <c r="E21" s="100">
        <v>9.4094278241347751E-2</v>
      </c>
      <c r="F21" s="100">
        <v>0.1948158497943546</v>
      </c>
    </row>
    <row r="22" spans="2:6" x14ac:dyDescent="0.2">
      <c r="B22" s="95">
        <v>40787</v>
      </c>
      <c r="C22" s="97">
        <v>0</v>
      </c>
      <c r="D22" s="97">
        <v>0.19530584023949288</v>
      </c>
      <c r="E22" s="97">
        <v>7.9743344894815132E-2</v>
      </c>
      <c r="F22" s="97">
        <v>0.17712435381037886</v>
      </c>
    </row>
    <row r="23" spans="2:6" x14ac:dyDescent="0.2">
      <c r="B23" s="98">
        <v>40817</v>
      </c>
      <c r="C23" s="100">
        <v>0</v>
      </c>
      <c r="D23" s="100">
        <v>0.18083679769695962</v>
      </c>
      <c r="E23" s="100">
        <v>9.5883377088431254E-2</v>
      </c>
      <c r="F23" s="100">
        <v>0.17754967897106935</v>
      </c>
    </row>
    <row r="24" spans="2:6" x14ac:dyDescent="0.2">
      <c r="B24" s="95">
        <v>40848</v>
      </c>
      <c r="C24" s="97">
        <v>0</v>
      </c>
      <c r="D24" s="97">
        <v>0.1999305787609981</v>
      </c>
      <c r="E24" s="97">
        <v>8.4993943206549696E-2</v>
      </c>
      <c r="F24" s="97">
        <v>0.18200310279409562</v>
      </c>
    </row>
    <row r="25" spans="2:6" x14ac:dyDescent="0.2">
      <c r="B25" s="98">
        <v>40878</v>
      </c>
      <c r="C25" s="100">
        <v>0</v>
      </c>
      <c r="D25" s="100">
        <v>0.17534443396350874</v>
      </c>
      <c r="E25" s="100">
        <v>8.9465329959190459E-2</v>
      </c>
      <c r="F25" s="100">
        <v>0.1826127204994466</v>
      </c>
    </row>
    <row r="26" spans="2:6" x14ac:dyDescent="0.2">
      <c r="B26" s="95">
        <v>40909</v>
      </c>
      <c r="C26" s="97">
        <v>0</v>
      </c>
      <c r="D26" s="97">
        <v>0.18647311808827005</v>
      </c>
      <c r="E26" s="97">
        <v>0.10410771227740473</v>
      </c>
      <c r="F26" s="97">
        <v>0.18145123250842146</v>
      </c>
    </row>
    <row r="27" spans="2:6" x14ac:dyDescent="0.2">
      <c r="B27" s="98">
        <v>40940</v>
      </c>
      <c r="C27" s="100">
        <v>0</v>
      </c>
      <c r="D27" s="100">
        <v>0.20040562104238657</v>
      </c>
      <c r="E27" s="100">
        <v>0.10375657404369054</v>
      </c>
      <c r="F27" s="100">
        <v>0.17968718048631357</v>
      </c>
    </row>
    <row r="28" spans="2:6" x14ac:dyDescent="0.2">
      <c r="B28" s="95">
        <v>40969</v>
      </c>
      <c r="C28" s="97">
        <v>0</v>
      </c>
      <c r="D28" s="97">
        <v>0.19818190152513088</v>
      </c>
      <c r="E28" s="97">
        <v>0.10796098399056309</v>
      </c>
      <c r="F28" s="97">
        <v>0.18734352981290217</v>
      </c>
    </row>
    <row r="29" spans="2:6" x14ac:dyDescent="0.2">
      <c r="B29" s="98">
        <v>41000</v>
      </c>
      <c r="C29" s="100">
        <v>0</v>
      </c>
      <c r="D29" s="100">
        <v>0.17228081418110172</v>
      </c>
      <c r="E29" s="100">
        <v>9.2047639806089931E-2</v>
      </c>
      <c r="F29" s="100">
        <v>0.16426785562579829</v>
      </c>
    </row>
    <row r="30" spans="2:6" x14ac:dyDescent="0.2">
      <c r="B30" s="95">
        <v>41030</v>
      </c>
      <c r="C30" s="97">
        <v>0</v>
      </c>
      <c r="D30" s="97">
        <v>0.20477028336432312</v>
      </c>
      <c r="E30" s="97">
        <v>0.10439978144387603</v>
      </c>
      <c r="F30" s="97">
        <v>0.17701432893603367</v>
      </c>
    </row>
    <row r="31" spans="2:6" x14ac:dyDescent="0.2">
      <c r="B31" s="98">
        <v>41061</v>
      </c>
      <c r="C31" s="100">
        <v>0</v>
      </c>
      <c r="D31" s="100">
        <v>0.18833949015642712</v>
      </c>
      <c r="E31" s="100">
        <v>9.480713192616648E-2</v>
      </c>
      <c r="F31" s="100">
        <v>0.18112361224361206</v>
      </c>
    </row>
    <row r="32" spans="2:6" x14ac:dyDescent="0.2">
      <c r="B32" s="95">
        <v>41091</v>
      </c>
      <c r="C32" s="97">
        <v>0</v>
      </c>
      <c r="D32" s="97">
        <v>0.19139824047965498</v>
      </c>
      <c r="E32" s="97">
        <v>0.10155775422820115</v>
      </c>
      <c r="F32" s="97">
        <v>0.17878041076455262</v>
      </c>
    </row>
    <row r="33" spans="2:6" x14ac:dyDescent="0.2">
      <c r="B33" s="98">
        <v>41122</v>
      </c>
      <c r="C33" s="100">
        <v>0</v>
      </c>
      <c r="D33" s="100">
        <v>0.18163016621234251</v>
      </c>
      <c r="E33" s="100">
        <v>0.10341899343724396</v>
      </c>
      <c r="F33" s="100">
        <v>0.17892899654337063</v>
      </c>
    </row>
    <row r="34" spans="2:6" x14ac:dyDescent="0.2">
      <c r="B34" s="95">
        <v>41153</v>
      </c>
      <c r="C34" s="97">
        <v>0</v>
      </c>
      <c r="D34" s="97">
        <v>0.17540478955801792</v>
      </c>
      <c r="E34" s="97">
        <v>9.2398194084787638E-2</v>
      </c>
      <c r="F34" s="97">
        <v>0.18137178597228515</v>
      </c>
    </row>
    <row r="35" spans="2:6" x14ac:dyDescent="0.2">
      <c r="B35" s="98">
        <v>41183</v>
      </c>
      <c r="C35" s="100">
        <v>0</v>
      </c>
      <c r="D35" s="100">
        <v>0.19199609032649045</v>
      </c>
      <c r="E35" s="100">
        <v>9.0366845795526174E-2</v>
      </c>
      <c r="F35" s="100">
        <v>0.18088940381787152</v>
      </c>
    </row>
    <row r="36" spans="2:6" x14ac:dyDescent="0.2">
      <c r="B36" s="95">
        <v>41214</v>
      </c>
      <c r="C36" s="97">
        <v>0</v>
      </c>
      <c r="D36" s="97">
        <v>0.19507017312187377</v>
      </c>
      <c r="E36" s="97">
        <v>9.5489241226673488E-2</v>
      </c>
      <c r="F36" s="97">
        <v>0.18445420614510424</v>
      </c>
    </row>
    <row r="37" spans="2:6" x14ac:dyDescent="0.2">
      <c r="B37" s="98">
        <v>41244</v>
      </c>
      <c r="C37" s="100">
        <v>0</v>
      </c>
      <c r="D37" s="100">
        <v>0.18676226796846043</v>
      </c>
      <c r="E37" s="100">
        <v>7.9724555612623982E-2</v>
      </c>
      <c r="F37" s="100">
        <v>0.17165169626579796</v>
      </c>
    </row>
    <row r="38" spans="2:6" x14ac:dyDescent="0.2">
      <c r="B38" s="95">
        <v>41275</v>
      </c>
      <c r="C38" s="97">
        <v>0</v>
      </c>
      <c r="D38" s="97">
        <v>0.19860236753341104</v>
      </c>
      <c r="E38" s="97">
        <v>0.11243558486203054</v>
      </c>
      <c r="F38" s="97">
        <v>0.19425509338671315</v>
      </c>
    </row>
    <row r="39" spans="2:6" x14ac:dyDescent="0.2">
      <c r="B39" s="98">
        <v>41306</v>
      </c>
      <c r="C39" s="100">
        <v>0</v>
      </c>
      <c r="D39" s="100">
        <v>0.21478228392471488</v>
      </c>
      <c r="E39" s="100">
        <v>0.10259851045044652</v>
      </c>
      <c r="F39" s="100">
        <v>0.19586739873081541</v>
      </c>
    </row>
    <row r="40" spans="2:6" x14ac:dyDescent="0.2">
      <c r="B40" s="95">
        <v>41334</v>
      </c>
      <c r="C40" s="97">
        <v>0</v>
      </c>
      <c r="D40" s="97">
        <v>0.20136548935895188</v>
      </c>
      <c r="E40" s="97">
        <v>8.9212685710385348E-2</v>
      </c>
      <c r="F40" s="97">
        <v>0.20163632135477166</v>
      </c>
    </row>
    <row r="41" spans="2:6" x14ac:dyDescent="0.2">
      <c r="B41" s="98">
        <v>41365</v>
      </c>
      <c r="C41" s="100">
        <v>0</v>
      </c>
      <c r="D41" s="100">
        <v>0.20711621870763303</v>
      </c>
      <c r="E41" s="100">
        <v>0.10026676614709437</v>
      </c>
      <c r="F41" s="100">
        <v>0.19938644576062386</v>
      </c>
    </row>
    <row r="42" spans="2:6" x14ac:dyDescent="0.2">
      <c r="B42" s="95">
        <v>41395</v>
      </c>
      <c r="C42" s="97">
        <v>0</v>
      </c>
      <c r="D42" s="97">
        <v>0.21280379966745844</v>
      </c>
      <c r="E42" s="97">
        <v>0.11585370956238158</v>
      </c>
      <c r="F42" s="97">
        <v>0.2035724748143212</v>
      </c>
    </row>
    <row r="43" spans="2:6" x14ac:dyDescent="0.2">
      <c r="B43" s="98">
        <v>41426</v>
      </c>
      <c r="C43" s="100">
        <v>0</v>
      </c>
      <c r="D43" s="100">
        <v>0.20326683310117857</v>
      </c>
      <c r="E43" s="100">
        <v>0.10685822676007808</v>
      </c>
      <c r="F43" s="100">
        <v>0.21264351869420445</v>
      </c>
    </row>
    <row r="44" spans="2:6" x14ac:dyDescent="0.2">
      <c r="B44" s="95">
        <v>41456</v>
      </c>
      <c r="C44" s="97">
        <v>0</v>
      </c>
      <c r="D44" s="97">
        <v>0.20193280964476265</v>
      </c>
      <c r="E44" s="97">
        <v>9.0143489022943862E-2</v>
      </c>
      <c r="F44" s="97">
        <v>0.20374740476422568</v>
      </c>
    </row>
    <row r="45" spans="2:6" x14ac:dyDescent="0.2">
      <c r="B45" s="98">
        <v>41487</v>
      </c>
      <c r="C45" s="100">
        <v>0</v>
      </c>
      <c r="D45" s="100">
        <v>0.19561344727066582</v>
      </c>
      <c r="E45" s="100">
        <v>8.9997441861716029E-2</v>
      </c>
      <c r="F45" s="100">
        <v>0.20992923487201992</v>
      </c>
    </row>
    <row r="46" spans="2:6" x14ac:dyDescent="0.2">
      <c r="B46" s="95">
        <v>41518</v>
      </c>
      <c r="C46" s="97">
        <v>0</v>
      </c>
      <c r="D46" s="97">
        <v>0.18170133462571117</v>
      </c>
      <c r="E46" s="97">
        <v>8.1283371581327452E-2</v>
      </c>
      <c r="F46" s="97">
        <v>0.19448356660167967</v>
      </c>
    </row>
    <row r="47" spans="2:6" x14ac:dyDescent="0.2">
      <c r="B47" s="98">
        <v>41548</v>
      </c>
      <c r="C47" s="100">
        <v>0</v>
      </c>
      <c r="D47" s="100">
        <v>0.19430703935056665</v>
      </c>
      <c r="E47" s="100">
        <v>9.5816035871802221E-2</v>
      </c>
      <c r="F47" s="100">
        <v>0.20199301771925504</v>
      </c>
    </row>
    <row r="48" spans="2:6" x14ac:dyDescent="0.2">
      <c r="B48" s="95">
        <v>41579</v>
      </c>
      <c r="C48" s="97">
        <v>0</v>
      </c>
      <c r="D48" s="97">
        <v>0.16691754153273886</v>
      </c>
      <c r="E48" s="97">
        <v>0.10339303104315016</v>
      </c>
      <c r="F48" s="97">
        <v>0.20485397128787056</v>
      </c>
    </row>
    <row r="49" spans="2:6" x14ac:dyDescent="0.2">
      <c r="B49" s="98">
        <v>41609</v>
      </c>
      <c r="C49" s="100">
        <v>0</v>
      </c>
      <c r="D49" s="100">
        <v>0.20648308247208433</v>
      </c>
      <c r="E49" s="100">
        <v>0.10002326032086836</v>
      </c>
      <c r="F49" s="100">
        <v>0.19115491296626083</v>
      </c>
    </row>
    <row r="50" spans="2:6" x14ac:dyDescent="0.2">
      <c r="B50" s="95">
        <v>41640</v>
      </c>
      <c r="C50" s="97">
        <v>0</v>
      </c>
      <c r="D50" s="97">
        <v>0.17397784134676347</v>
      </c>
      <c r="E50" s="97">
        <v>9.7468501524582279E-2</v>
      </c>
      <c r="F50" s="97">
        <v>0.19339356952713097</v>
      </c>
    </row>
    <row r="51" spans="2:6" x14ac:dyDescent="0.2">
      <c r="B51" s="98">
        <v>41671</v>
      </c>
      <c r="C51" s="100">
        <v>0</v>
      </c>
      <c r="D51" s="100">
        <v>0.18817242128445599</v>
      </c>
      <c r="E51" s="100">
        <v>9.3450958181896929E-2</v>
      </c>
      <c r="F51" s="100">
        <v>0.19529994055535455</v>
      </c>
    </row>
    <row r="52" spans="2:6" x14ac:dyDescent="0.2">
      <c r="B52" s="95">
        <v>41699</v>
      </c>
      <c r="C52" s="97">
        <v>0</v>
      </c>
      <c r="D52" s="97">
        <v>0.16769227693151248</v>
      </c>
      <c r="E52" s="97">
        <v>9.597732258089256E-2</v>
      </c>
      <c r="F52" s="97">
        <v>0.18488027430262011</v>
      </c>
    </row>
    <row r="53" spans="2:6" x14ac:dyDescent="0.2">
      <c r="B53" s="98">
        <v>41730</v>
      </c>
      <c r="C53" s="100">
        <v>0</v>
      </c>
      <c r="D53" s="100">
        <v>0.17969844461650697</v>
      </c>
      <c r="E53" s="100">
        <v>9.2320463741794187E-2</v>
      </c>
      <c r="F53" s="100">
        <v>0.18834452184221878</v>
      </c>
    </row>
    <row r="54" spans="2:6" x14ac:dyDescent="0.2">
      <c r="B54" s="95">
        <v>41760</v>
      </c>
      <c r="C54" s="97">
        <v>0</v>
      </c>
      <c r="D54" s="97">
        <v>0.18506055768988652</v>
      </c>
      <c r="E54" s="97">
        <v>0.1055059026314689</v>
      </c>
      <c r="F54" s="97">
        <v>0.19204852990734186</v>
      </c>
    </row>
    <row r="55" spans="2:6" x14ac:dyDescent="0.2">
      <c r="B55" s="98">
        <v>41791</v>
      </c>
      <c r="C55" s="100">
        <v>0</v>
      </c>
      <c r="D55" s="100">
        <v>0.16742549383577904</v>
      </c>
      <c r="E55" s="100">
        <v>9.6505404047544957E-2</v>
      </c>
      <c r="F55" s="100">
        <v>0.18077147014293204</v>
      </c>
    </row>
    <row r="56" spans="2:6" x14ac:dyDescent="0.2">
      <c r="B56" s="95">
        <v>41821</v>
      </c>
      <c r="C56" s="97">
        <v>0</v>
      </c>
      <c r="D56" s="97">
        <v>0.17527670278415386</v>
      </c>
      <c r="E56" s="97">
        <v>0.10211135547204969</v>
      </c>
      <c r="F56" s="97">
        <v>0.18995365395845368</v>
      </c>
    </row>
    <row r="57" spans="2:6" x14ac:dyDescent="0.2">
      <c r="B57" s="98">
        <v>41852</v>
      </c>
      <c r="C57" s="100">
        <v>0</v>
      </c>
      <c r="D57" s="100">
        <v>0.17155435832101257</v>
      </c>
      <c r="E57" s="100">
        <v>0.10814645728185297</v>
      </c>
      <c r="F57" s="100">
        <v>0.18878940625273347</v>
      </c>
    </row>
    <row r="58" spans="2:6" x14ac:dyDescent="0.2">
      <c r="B58" s="95">
        <v>41883</v>
      </c>
      <c r="C58" s="97">
        <v>0</v>
      </c>
      <c r="D58" s="97">
        <v>0.19187284331391907</v>
      </c>
      <c r="E58" s="97">
        <v>0.10207328568513092</v>
      </c>
      <c r="F58" s="97">
        <v>0.19233458183840355</v>
      </c>
    </row>
    <row r="59" spans="2:6" x14ac:dyDescent="0.2">
      <c r="B59" s="98">
        <v>41913</v>
      </c>
      <c r="C59" s="100">
        <v>0</v>
      </c>
      <c r="D59" s="100">
        <v>0.22233067127055528</v>
      </c>
      <c r="E59" s="100">
        <v>0.11248158882744125</v>
      </c>
      <c r="F59" s="100">
        <v>0.19098900615226438</v>
      </c>
    </row>
    <row r="60" spans="2:6" x14ac:dyDescent="0.2">
      <c r="B60" s="95">
        <v>41944</v>
      </c>
      <c r="C60" s="97">
        <v>0</v>
      </c>
      <c r="D60" s="97">
        <v>0.21630529029444151</v>
      </c>
      <c r="E60" s="97">
        <v>0.12018891823127156</v>
      </c>
      <c r="F60" s="97">
        <v>0.19416515453420938</v>
      </c>
    </row>
    <row r="61" spans="2:6" x14ac:dyDescent="0.2">
      <c r="B61" s="98">
        <v>41974</v>
      </c>
      <c r="C61" s="100">
        <v>0</v>
      </c>
      <c r="D61" s="100">
        <v>0.19020320234436225</v>
      </c>
      <c r="E61" s="100">
        <v>0.11084722612420964</v>
      </c>
      <c r="F61" s="100">
        <v>0.18080273317034748</v>
      </c>
    </row>
    <row r="62" spans="2:6" x14ac:dyDescent="0.2">
      <c r="B62" s="95">
        <v>42005</v>
      </c>
      <c r="C62" s="97">
        <v>0</v>
      </c>
      <c r="D62" s="97">
        <v>0.20483154672085591</v>
      </c>
      <c r="E62" s="97">
        <v>0.11331921830047256</v>
      </c>
      <c r="F62" s="97">
        <v>0.18967390582166635</v>
      </c>
    </row>
    <row r="63" spans="2:6" x14ac:dyDescent="0.2">
      <c r="B63" s="98">
        <v>42036</v>
      </c>
      <c r="C63" s="100">
        <v>0</v>
      </c>
      <c r="D63" s="100">
        <v>0.19795951532907152</v>
      </c>
      <c r="E63" s="100">
        <v>0.12099815373290485</v>
      </c>
      <c r="F63" s="100">
        <v>0.18869142855441126</v>
      </c>
    </row>
    <row r="64" spans="2:6" x14ac:dyDescent="0.2">
      <c r="B64" s="95">
        <v>42064</v>
      </c>
      <c r="C64" s="97">
        <v>0</v>
      </c>
      <c r="D64" s="97">
        <v>0.19590985597371188</v>
      </c>
      <c r="E64" s="97">
        <v>0.1109634260628055</v>
      </c>
      <c r="F64" s="97">
        <v>0.18258285583044681</v>
      </c>
    </row>
    <row r="65" spans="2:6" x14ac:dyDescent="0.2">
      <c r="B65" s="98">
        <v>42095</v>
      </c>
      <c r="C65" s="100">
        <v>0</v>
      </c>
      <c r="D65" s="100">
        <v>0.21124079870716428</v>
      </c>
      <c r="E65" s="100">
        <v>0.11080947156211288</v>
      </c>
      <c r="F65" s="100">
        <v>0.18353967919607925</v>
      </c>
    </row>
    <row r="66" spans="2:6" x14ac:dyDescent="0.2">
      <c r="B66" s="95">
        <v>42125</v>
      </c>
      <c r="C66" s="97">
        <v>0</v>
      </c>
      <c r="D66" s="97">
        <v>0.20554081031630156</v>
      </c>
      <c r="E66" s="97">
        <v>0.11617889311381563</v>
      </c>
      <c r="F66" s="97">
        <v>0.19156243699360084</v>
      </c>
    </row>
    <row r="67" spans="2:6" x14ac:dyDescent="0.2">
      <c r="B67" s="98">
        <v>42156</v>
      </c>
      <c r="C67" s="100">
        <v>0</v>
      </c>
      <c r="D67" s="100">
        <v>0.20871676717628587</v>
      </c>
      <c r="E67" s="100">
        <v>0.10539677375872666</v>
      </c>
      <c r="F67" s="100">
        <v>0.17781370121289491</v>
      </c>
    </row>
    <row r="68" spans="2:6" x14ac:dyDescent="0.2">
      <c r="B68" s="95">
        <v>42186</v>
      </c>
      <c r="C68" s="97">
        <v>0</v>
      </c>
      <c r="D68" s="97">
        <v>0.19789498518313406</v>
      </c>
      <c r="E68" s="97">
        <v>0.11158727996561152</v>
      </c>
      <c r="F68" s="97">
        <v>0.17975069188594997</v>
      </c>
    </row>
    <row r="69" spans="2:6" x14ac:dyDescent="0.2">
      <c r="B69" s="98">
        <v>42217</v>
      </c>
      <c r="C69" s="100">
        <v>0</v>
      </c>
      <c r="D69" s="100">
        <v>0.1777543684176775</v>
      </c>
      <c r="E69" s="100">
        <v>0.10005206615748016</v>
      </c>
      <c r="F69" s="100">
        <v>0.17353857047613749</v>
      </c>
    </row>
    <row r="70" spans="2:6" x14ac:dyDescent="0.2">
      <c r="B70" s="95">
        <v>42248</v>
      </c>
      <c r="C70" s="97">
        <v>0</v>
      </c>
      <c r="D70" s="97">
        <v>0.18757681440693313</v>
      </c>
      <c r="E70" s="97">
        <v>0.10121519305813817</v>
      </c>
      <c r="F70" s="97">
        <v>0.18989084967115638</v>
      </c>
    </row>
    <row r="71" spans="2:6" x14ac:dyDescent="0.2">
      <c r="B71" s="98">
        <v>42278</v>
      </c>
      <c r="C71" s="100">
        <v>0</v>
      </c>
      <c r="D71" s="100">
        <v>0.20200441341389461</v>
      </c>
      <c r="E71" s="100">
        <v>9.519959599975196E-2</v>
      </c>
      <c r="F71" s="100">
        <v>0.19129230722319787</v>
      </c>
    </row>
    <row r="72" spans="2:6" x14ac:dyDescent="0.2">
      <c r="B72" s="95">
        <v>42309</v>
      </c>
      <c r="C72" s="97">
        <v>0</v>
      </c>
      <c r="D72" s="97">
        <v>0.16580453845098467</v>
      </c>
      <c r="E72" s="97">
        <v>8.4464458031500822E-2</v>
      </c>
      <c r="F72" s="97">
        <v>0.17770507293685081</v>
      </c>
    </row>
    <row r="73" spans="2:6" x14ac:dyDescent="0.2">
      <c r="B73" s="98">
        <v>42339</v>
      </c>
      <c r="C73" s="100">
        <v>0</v>
      </c>
      <c r="D73" s="100">
        <v>0.16931703178115709</v>
      </c>
      <c r="E73" s="100">
        <v>8.1414210731736089E-2</v>
      </c>
      <c r="F73" s="100">
        <v>0.17286751393784869</v>
      </c>
    </row>
    <row r="74" spans="2:6" x14ac:dyDescent="0.2">
      <c r="B74" s="95">
        <v>42370</v>
      </c>
      <c r="C74" s="97">
        <v>0</v>
      </c>
      <c r="D74" s="97">
        <v>0.19129373961093457</v>
      </c>
      <c r="E74" s="97">
        <v>0.12533472652395911</v>
      </c>
      <c r="F74" s="97">
        <v>0.18611382085294506</v>
      </c>
    </row>
    <row r="75" spans="2:6" x14ac:dyDescent="0.2">
      <c r="B75" s="98">
        <v>42401</v>
      </c>
      <c r="C75" s="100">
        <v>0</v>
      </c>
      <c r="D75" s="100">
        <v>0.18873971578876381</v>
      </c>
      <c r="E75" s="100">
        <v>0.1222274138497033</v>
      </c>
      <c r="F75" s="100">
        <v>0.19643346683695156</v>
      </c>
    </row>
    <row r="76" spans="2:6" x14ac:dyDescent="0.2">
      <c r="B76" s="95">
        <v>42430</v>
      </c>
      <c r="C76" s="97">
        <v>0</v>
      </c>
      <c r="D76" s="97">
        <v>0.22192121567935846</v>
      </c>
      <c r="E76" s="97">
        <v>0.12467034999000236</v>
      </c>
      <c r="F76" s="97">
        <v>0.20379840363125887</v>
      </c>
    </row>
    <row r="77" spans="2:6" x14ac:dyDescent="0.2">
      <c r="B77" s="98">
        <v>42461</v>
      </c>
      <c r="C77" s="100">
        <v>0</v>
      </c>
      <c r="D77" s="100">
        <v>0.21307883375777256</v>
      </c>
      <c r="E77" s="100">
        <v>0.11438886741997456</v>
      </c>
      <c r="F77" s="100">
        <v>0.20396224091762183</v>
      </c>
    </row>
    <row r="78" spans="2:6" x14ac:dyDescent="0.2">
      <c r="B78" s="95">
        <v>42491</v>
      </c>
      <c r="C78" s="97">
        <v>0</v>
      </c>
      <c r="D78" s="97">
        <v>0.19806191825036085</v>
      </c>
      <c r="E78" s="97">
        <v>0.12167311261833837</v>
      </c>
      <c r="F78" s="97">
        <v>0.20306180382076067</v>
      </c>
    </row>
    <row r="79" spans="2:6" x14ac:dyDescent="0.2">
      <c r="B79" s="98">
        <v>42522</v>
      </c>
      <c r="C79" s="100">
        <v>0</v>
      </c>
      <c r="D79" s="100">
        <v>0.19796592085738951</v>
      </c>
      <c r="E79" s="100">
        <v>0.117360136299955</v>
      </c>
      <c r="F79" s="100">
        <v>0.19608074738167899</v>
      </c>
    </row>
    <row r="80" spans="2:6" x14ac:dyDescent="0.2">
      <c r="B80" s="95">
        <v>42552</v>
      </c>
      <c r="C80" s="97">
        <v>0</v>
      </c>
      <c r="D80" s="97">
        <v>0.215948833541179</v>
      </c>
      <c r="E80" s="97">
        <v>0.12565117397860201</v>
      </c>
      <c r="F80" s="97">
        <v>0.205725427874553</v>
      </c>
    </row>
    <row r="81" spans="2:6" x14ac:dyDescent="0.2">
      <c r="B81" s="98">
        <v>42583</v>
      </c>
      <c r="C81" s="100">
        <v>0</v>
      </c>
      <c r="D81" s="100">
        <v>0.18908713019270701</v>
      </c>
      <c r="E81" s="100">
        <v>0.11077948569463</v>
      </c>
      <c r="F81" s="100">
        <v>0.198061297979921</v>
      </c>
    </row>
    <row r="82" spans="2:6" x14ac:dyDescent="0.2">
      <c r="B82" s="95">
        <v>42614</v>
      </c>
      <c r="C82" s="97">
        <v>0</v>
      </c>
      <c r="D82" s="97">
        <v>0.19228642465196349</v>
      </c>
      <c r="E82" s="97">
        <v>9.8309883929061606E-2</v>
      </c>
      <c r="F82" s="97">
        <v>0.19671221569748501</v>
      </c>
    </row>
    <row r="83" spans="2:6" x14ac:dyDescent="0.2">
      <c r="B83" s="98">
        <v>42644</v>
      </c>
      <c r="C83" s="100">
        <v>0</v>
      </c>
      <c r="D83" s="100">
        <v>0.181240527588588</v>
      </c>
      <c r="E83" s="100">
        <v>9.96344397382255E-2</v>
      </c>
      <c r="F83" s="100">
        <v>0.19757212999585499</v>
      </c>
    </row>
    <row r="84" spans="2:6" x14ac:dyDescent="0.2">
      <c r="B84" s="95">
        <v>42675</v>
      </c>
      <c r="C84" s="97">
        <v>0</v>
      </c>
      <c r="D84" s="97">
        <v>0.19107862713441251</v>
      </c>
      <c r="E84" s="97">
        <v>9.7726664808292493E-2</v>
      </c>
      <c r="F84" s="97">
        <v>0.20852871759219599</v>
      </c>
    </row>
    <row r="85" spans="2:6" x14ac:dyDescent="0.2">
      <c r="B85" s="98">
        <v>42705</v>
      </c>
      <c r="C85" s="100">
        <v>0</v>
      </c>
      <c r="D85" s="100">
        <v>0.18843242519911552</v>
      </c>
      <c r="E85" s="100">
        <v>0.111844634441047</v>
      </c>
      <c r="F85" s="100">
        <v>0.204980199971283</v>
      </c>
    </row>
    <row r="86" spans="2:6" x14ac:dyDescent="0.2">
      <c r="B86" s="95">
        <v>42736</v>
      </c>
      <c r="C86" s="97">
        <v>0</v>
      </c>
      <c r="D86" s="97">
        <v>0.18249539947232701</v>
      </c>
      <c r="E86" s="97">
        <v>0.100742546465057</v>
      </c>
      <c r="F86" s="97">
        <v>0.20514301395867299</v>
      </c>
    </row>
    <row r="87" spans="2:6" x14ac:dyDescent="0.2">
      <c r="B87" s="98">
        <v>42767</v>
      </c>
      <c r="C87" s="100">
        <v>0</v>
      </c>
      <c r="D87" s="100">
        <v>0.1779909520810555</v>
      </c>
      <c r="E87" s="100">
        <v>9.8865254716521606E-2</v>
      </c>
      <c r="F87" s="100">
        <v>0.211832318654187</v>
      </c>
    </row>
    <row r="88" spans="2:6" x14ac:dyDescent="0.2">
      <c r="B88" s="95">
        <v>42795</v>
      </c>
      <c r="C88" s="97">
        <v>0</v>
      </c>
      <c r="D88" s="97">
        <v>0.17345529132652424</v>
      </c>
      <c r="E88" s="97">
        <v>0.103071081562692</v>
      </c>
      <c r="F88" s="97">
        <v>0.20475834055109299</v>
      </c>
    </row>
    <row r="89" spans="2:6" x14ac:dyDescent="0.2">
      <c r="B89" s="98">
        <v>42826</v>
      </c>
      <c r="C89" s="100">
        <v>0</v>
      </c>
      <c r="D89" s="100">
        <v>0.17538066152778425</v>
      </c>
      <c r="E89" s="100">
        <v>0.10052234482029651</v>
      </c>
      <c r="F89" s="100">
        <v>0.20670837622361499</v>
      </c>
    </row>
    <row r="90" spans="2:6" x14ac:dyDescent="0.2">
      <c r="B90" s="95">
        <v>42856</v>
      </c>
      <c r="C90" s="97">
        <v>0</v>
      </c>
      <c r="D90" s="97">
        <v>0.16907898809286626</v>
      </c>
      <c r="E90" s="97">
        <v>7.5504933057234547E-2</v>
      </c>
      <c r="F90" s="97">
        <v>0.20396063401266501</v>
      </c>
    </row>
    <row r="91" spans="2:6" x14ac:dyDescent="0.2">
      <c r="B91" s="98">
        <v>42887</v>
      </c>
      <c r="C91" s="100">
        <v>0</v>
      </c>
      <c r="D91" s="100">
        <v>0.18325297469875623</v>
      </c>
      <c r="E91" s="100">
        <v>8.7898829463160494E-2</v>
      </c>
      <c r="F91" s="100">
        <v>0.20616801180974301</v>
      </c>
    </row>
    <row r="92" spans="2:6" x14ac:dyDescent="0.2">
      <c r="B92" s="95">
        <v>42917</v>
      </c>
      <c r="C92" s="97">
        <v>0</v>
      </c>
      <c r="D92" s="97">
        <v>0.17484305585894774</v>
      </c>
      <c r="E92" s="97">
        <v>0.10042678778154926</v>
      </c>
      <c r="F92" s="97">
        <v>0.19603992424838201</v>
      </c>
    </row>
    <row r="93" spans="2:6" x14ac:dyDescent="0.2">
      <c r="B93" s="98">
        <v>42948</v>
      </c>
      <c r="C93" s="100">
        <v>0</v>
      </c>
      <c r="D93" s="100">
        <v>0.17444796592754949</v>
      </c>
      <c r="E93" s="100">
        <v>7.6126868913331994E-2</v>
      </c>
      <c r="F93" s="100">
        <v>0.20316550800776001</v>
      </c>
    </row>
    <row r="94" spans="2:6" x14ac:dyDescent="0.2">
      <c r="B94" s="95">
        <v>42979</v>
      </c>
      <c r="C94" s="97">
        <v>0</v>
      </c>
      <c r="D94" s="97">
        <v>0.17763742576563249</v>
      </c>
      <c r="E94" s="97">
        <v>8.5038570951957604E-2</v>
      </c>
      <c r="F94" s="97">
        <v>0.20239905308137701</v>
      </c>
    </row>
    <row r="95" spans="2:6" x14ac:dyDescent="0.2">
      <c r="B95" s="98">
        <v>43009</v>
      </c>
      <c r="C95" s="100">
        <v>0</v>
      </c>
      <c r="D95" s="100">
        <v>0.17478158582344699</v>
      </c>
      <c r="E95" s="100">
        <v>8.4665082909688702E-2</v>
      </c>
      <c r="F95" s="100">
        <v>0.204643135877146</v>
      </c>
    </row>
    <row r="96" spans="2:6" x14ac:dyDescent="0.2">
      <c r="B96" s="95">
        <v>43040</v>
      </c>
      <c r="C96" s="97">
        <v>0</v>
      </c>
      <c r="D96" s="97">
        <v>0.17766327203614152</v>
      </c>
      <c r="E96" s="97">
        <v>8.5131234570597306E-2</v>
      </c>
      <c r="F96" s="97">
        <v>0.203830573820276</v>
      </c>
    </row>
    <row r="97" spans="2:6" x14ac:dyDescent="0.2">
      <c r="B97" s="98">
        <v>43070</v>
      </c>
      <c r="C97" s="100">
        <v>0</v>
      </c>
      <c r="D97" s="100">
        <v>0.19657062242572099</v>
      </c>
      <c r="E97" s="100">
        <v>8.6986668938303494E-2</v>
      </c>
      <c r="F97" s="100">
        <v>0.209790599285122</v>
      </c>
    </row>
    <row r="98" spans="2:6" x14ac:dyDescent="0.2">
      <c r="B98" s="95">
        <v>43101</v>
      </c>
      <c r="C98" s="97">
        <v>0</v>
      </c>
      <c r="D98" s="97">
        <v>0.19735872560874623</v>
      </c>
      <c r="E98" s="97">
        <v>8.4882748106920147E-2</v>
      </c>
      <c r="F98" s="97">
        <v>0.210825185580923</v>
      </c>
    </row>
    <row r="99" spans="2:6" x14ac:dyDescent="0.2">
      <c r="B99" s="98">
        <v>43132</v>
      </c>
      <c r="C99" s="100">
        <v>0</v>
      </c>
      <c r="D99" s="100">
        <v>0.19564886757851624</v>
      </c>
      <c r="E99" s="100">
        <v>9.8264905881283199E-2</v>
      </c>
      <c r="F99" s="100">
        <v>0.21270042945350601</v>
      </c>
    </row>
    <row r="100" spans="2:6" x14ac:dyDescent="0.2">
      <c r="B100" s="95">
        <v>43160</v>
      </c>
      <c r="C100" s="97">
        <v>0</v>
      </c>
      <c r="D100" s="97">
        <v>0.20065529146230199</v>
      </c>
      <c r="E100" s="97">
        <v>9.7127503753477007E-2</v>
      </c>
      <c r="F100" s="97">
        <v>0.21991066703856399</v>
      </c>
    </row>
    <row r="101" spans="2:6" x14ac:dyDescent="0.2">
      <c r="B101" s="98">
        <v>43191</v>
      </c>
      <c r="C101" s="100">
        <v>0</v>
      </c>
      <c r="D101" s="100">
        <v>0.203543989189577</v>
      </c>
      <c r="E101" s="100">
        <v>9.8703399566707012E-2</v>
      </c>
      <c r="F101" s="100">
        <v>0.21006559258049501</v>
      </c>
    </row>
    <row r="102" spans="2:6" x14ac:dyDescent="0.2">
      <c r="B102" s="95">
        <v>43221</v>
      </c>
      <c r="C102" s="97">
        <v>0</v>
      </c>
      <c r="D102" s="97">
        <v>0.21217408151533426</v>
      </c>
      <c r="E102" s="97">
        <v>7.7841038189039646E-2</v>
      </c>
      <c r="F102" s="97">
        <v>0.22250956816329401</v>
      </c>
    </row>
    <row r="103" spans="2:6" x14ac:dyDescent="0.2">
      <c r="B103" s="98">
        <v>43252</v>
      </c>
      <c r="C103" s="100">
        <v>0</v>
      </c>
      <c r="D103" s="100">
        <v>0.21004367634483551</v>
      </c>
      <c r="E103" s="100">
        <v>0.10161913577941251</v>
      </c>
      <c r="F103" s="100">
        <v>0.21736312168767899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1E415-F006-46E4-8C51-3E265D86AA57}">
  <sheetPr codeName="Arkusz44"/>
  <dimension ref="B2:I10"/>
  <sheetViews>
    <sheetView workbookViewId="0">
      <selection sqref="A1:XFD1"/>
    </sheetView>
  </sheetViews>
  <sheetFormatPr defaultRowHeight="12.75" x14ac:dyDescent="0.2"/>
  <cols>
    <col min="1" max="1" width="9.140625" style="92"/>
    <col min="2" max="2" width="17.5703125" style="92" bestFit="1" customWidth="1"/>
    <col min="3" max="3" width="20.5703125" style="92" customWidth="1"/>
    <col min="4" max="4" width="19.28515625" style="92" customWidth="1"/>
    <col min="5" max="6" width="9.140625" style="92"/>
    <col min="7" max="7" width="16.7109375" style="92" customWidth="1"/>
    <col min="8" max="8" width="17.140625" style="92" customWidth="1"/>
    <col min="9" max="9" width="18.5703125" style="92" customWidth="1"/>
    <col min="10" max="10" width="14.85546875" style="92" customWidth="1"/>
    <col min="11" max="11" width="17.7109375" style="92" customWidth="1"/>
    <col min="12" max="16384" width="9.140625" style="92"/>
  </cols>
  <sheetData>
    <row r="2" spans="2:9" x14ac:dyDescent="0.2">
      <c r="B2" s="140" t="s">
        <v>543</v>
      </c>
    </row>
    <row r="3" spans="2:9" ht="45" customHeight="1" x14ac:dyDescent="0.2">
      <c r="B3" s="93" t="s">
        <v>541</v>
      </c>
      <c r="C3" s="93" t="s">
        <v>540</v>
      </c>
      <c r="D3" s="93" t="s">
        <v>542</v>
      </c>
      <c r="G3" s="93" t="s">
        <v>541</v>
      </c>
      <c r="H3" s="93" t="s">
        <v>540</v>
      </c>
      <c r="I3" s="93" t="s">
        <v>539</v>
      </c>
    </row>
    <row r="4" spans="2:9" ht="35.25" customHeight="1" x14ac:dyDescent="0.2">
      <c r="B4" s="93" t="s">
        <v>537</v>
      </c>
      <c r="C4" s="93" t="s">
        <v>536</v>
      </c>
      <c r="D4" s="93" t="s">
        <v>538</v>
      </c>
      <c r="G4" s="93" t="s">
        <v>537</v>
      </c>
      <c r="H4" s="93" t="s">
        <v>536</v>
      </c>
      <c r="I4" s="93" t="s">
        <v>535</v>
      </c>
    </row>
    <row r="5" spans="2:9" ht="18.75" customHeight="1" x14ac:dyDescent="0.2">
      <c r="B5" s="93" t="s">
        <v>534</v>
      </c>
      <c r="C5" s="96">
        <v>17</v>
      </c>
      <c r="D5" s="97">
        <v>0.77083797353105421</v>
      </c>
      <c r="G5" s="93" t="s">
        <v>533</v>
      </c>
      <c r="H5" s="96">
        <v>112</v>
      </c>
      <c r="I5" s="97">
        <v>0.20658315665704288</v>
      </c>
    </row>
    <row r="6" spans="2:9" ht="23.25" customHeight="1" x14ac:dyDescent="0.2">
      <c r="B6" s="93" t="s">
        <v>532</v>
      </c>
      <c r="C6" s="99">
        <v>4</v>
      </c>
      <c r="D6" s="100">
        <v>6.2396989041382619E-2</v>
      </c>
      <c r="G6" s="93" t="s">
        <v>531</v>
      </c>
      <c r="H6" s="99">
        <v>45</v>
      </c>
      <c r="I6" s="100">
        <v>8.8466787931632734E-2</v>
      </c>
    </row>
    <row r="7" spans="2:9" ht="21" customHeight="1" x14ac:dyDescent="0.2">
      <c r="B7" s="93" t="s">
        <v>528</v>
      </c>
      <c r="C7" s="96">
        <v>14</v>
      </c>
      <c r="D7" s="97">
        <v>0.16676503742756316</v>
      </c>
      <c r="G7" s="93" t="s">
        <v>530</v>
      </c>
      <c r="H7" s="96">
        <v>84</v>
      </c>
      <c r="I7" s="97">
        <v>0.14810230398045551</v>
      </c>
    </row>
    <row r="8" spans="2:9" ht="23.25" customHeight="1" x14ac:dyDescent="0.2">
      <c r="B8" s="93" t="s">
        <v>527</v>
      </c>
      <c r="C8" s="99">
        <v>35</v>
      </c>
      <c r="D8" s="100">
        <f>SUM(D5:D7)</f>
        <v>1</v>
      </c>
      <c r="G8" s="93" t="s">
        <v>529</v>
      </c>
      <c r="H8" s="99">
        <v>52</v>
      </c>
      <c r="I8" s="100">
        <v>0.10516028535268075</v>
      </c>
    </row>
    <row r="9" spans="2:9" x14ac:dyDescent="0.2">
      <c r="G9" s="93" t="s">
        <v>528</v>
      </c>
      <c r="H9" s="96">
        <v>257</v>
      </c>
      <c r="I9" s="97">
        <v>0.4516874660781881</v>
      </c>
    </row>
    <row r="10" spans="2:9" x14ac:dyDescent="0.2">
      <c r="G10" s="93" t="s">
        <v>527</v>
      </c>
      <c r="H10" s="99">
        <v>550</v>
      </c>
      <c r="I10" s="100">
        <v>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E73E-C7BC-4447-9CA4-04BD423916C7}">
  <sheetPr codeName="Arkusz45"/>
  <dimension ref="B2:N7"/>
  <sheetViews>
    <sheetView workbookViewId="0">
      <selection sqref="A1:XFD1"/>
    </sheetView>
  </sheetViews>
  <sheetFormatPr defaultRowHeight="12.75" x14ac:dyDescent="0.2"/>
  <cols>
    <col min="1" max="1" width="9.140625" style="92"/>
    <col min="2" max="4" width="20.7109375" style="92" customWidth="1"/>
    <col min="5" max="5" width="10.85546875" style="92" customWidth="1"/>
    <col min="6" max="16384" width="9.140625" style="92"/>
  </cols>
  <sheetData>
    <row r="2" spans="2:14" x14ac:dyDescent="0.2">
      <c r="D2" s="137"/>
      <c r="E2" s="141">
        <v>0</v>
      </c>
      <c r="F2" s="141">
        <v>0.05</v>
      </c>
      <c r="G2" s="141">
        <v>0.1</v>
      </c>
      <c r="H2" s="141">
        <v>0.15</v>
      </c>
      <c r="I2" s="141">
        <v>0.5</v>
      </c>
      <c r="J2" s="141">
        <v>0.65</v>
      </c>
      <c r="K2" s="141">
        <v>0.85</v>
      </c>
      <c r="L2" s="141">
        <v>0.9</v>
      </c>
      <c r="M2" s="141">
        <v>0.95</v>
      </c>
      <c r="N2" s="141">
        <v>1</v>
      </c>
    </row>
    <row r="3" spans="2:14" ht="27.95" customHeight="1" x14ac:dyDescent="0.2">
      <c r="B3" s="767" t="s">
        <v>549</v>
      </c>
      <c r="C3" s="21" t="s">
        <v>546</v>
      </c>
      <c r="D3" s="21" t="s">
        <v>548</v>
      </c>
      <c r="E3" s="97">
        <v>0.113115968296489</v>
      </c>
      <c r="F3" s="97"/>
      <c r="G3" s="97"/>
      <c r="H3" s="97"/>
      <c r="I3" s="97">
        <v>0.1791770963642986</v>
      </c>
      <c r="J3" s="97"/>
      <c r="K3" s="97"/>
      <c r="L3" s="97">
        <v>0.15590931566680977</v>
      </c>
      <c r="M3" s="97">
        <v>0.33210988487967424</v>
      </c>
      <c r="N3" s="97">
        <v>0.21968773479272835</v>
      </c>
    </row>
    <row r="4" spans="2:14" ht="27.95" customHeight="1" x14ac:dyDescent="0.2">
      <c r="B4" s="767"/>
      <c r="C4" s="93" t="s">
        <v>545</v>
      </c>
      <c r="D4" s="93" t="str">
        <f>D6</f>
        <v>Mortgage banks</v>
      </c>
      <c r="E4" s="100">
        <v>0.11965753395633226</v>
      </c>
      <c r="F4" s="100"/>
      <c r="G4" s="100"/>
      <c r="H4" s="100"/>
      <c r="I4" s="100">
        <v>0.10256234356132929</v>
      </c>
      <c r="J4" s="100"/>
      <c r="K4" s="100"/>
      <c r="L4" s="100">
        <v>0</v>
      </c>
      <c r="M4" s="100">
        <v>0</v>
      </c>
      <c r="N4" s="100">
        <v>0.77778012248233841</v>
      </c>
    </row>
    <row r="5" spans="2:14" ht="27.95" customHeight="1" x14ac:dyDescent="0.2">
      <c r="B5" s="768" t="s">
        <v>547</v>
      </c>
      <c r="C5" s="93" t="s">
        <v>546</v>
      </c>
      <c r="D5" s="93" t="str">
        <f>D3</f>
        <v>Universal banks</v>
      </c>
      <c r="E5" s="97">
        <v>0.16406295517173072</v>
      </c>
      <c r="F5" s="97">
        <v>0.22407940160829304</v>
      </c>
      <c r="G5" s="97">
        <v>1.1397517364237087E-3</v>
      </c>
      <c r="H5" s="97">
        <v>1.9170528313594157E-2</v>
      </c>
      <c r="I5" s="97">
        <v>8.977693182271676E-2</v>
      </c>
      <c r="J5" s="97">
        <v>8.8037536694558063E-2</v>
      </c>
      <c r="K5" s="97">
        <v>0.28867830147547413</v>
      </c>
      <c r="L5" s="97"/>
      <c r="M5" s="97"/>
      <c r="N5" s="97">
        <v>0.12505459317720957</v>
      </c>
    </row>
    <row r="6" spans="2:14" ht="27.95" customHeight="1" x14ac:dyDescent="0.2">
      <c r="B6" s="767"/>
      <c r="C6" s="37" t="s">
        <v>545</v>
      </c>
      <c r="D6" s="37" t="s">
        <v>544</v>
      </c>
      <c r="E6" s="100">
        <v>2.6356388593799747E-2</v>
      </c>
      <c r="F6" s="100">
        <v>5.4434369516141383E-2</v>
      </c>
      <c r="G6" s="100">
        <v>0</v>
      </c>
      <c r="H6" s="100">
        <v>5.1905394933451183E-4</v>
      </c>
      <c r="I6" s="100">
        <v>2.7414413157561743E-2</v>
      </c>
      <c r="J6" s="100">
        <v>4.7430750073035328E-2</v>
      </c>
      <c r="K6" s="100">
        <v>0.1668266513543756</v>
      </c>
      <c r="L6" s="100"/>
      <c r="M6" s="100"/>
      <c r="N6" s="100">
        <v>0.67701837335575166</v>
      </c>
    </row>
    <row r="7" spans="2:14" x14ac:dyDescent="0.2">
      <c r="E7" s="136"/>
      <c r="F7" s="136"/>
      <c r="G7" s="136"/>
      <c r="H7" s="136"/>
      <c r="I7" s="136"/>
      <c r="J7" s="136"/>
      <c r="K7" s="136"/>
      <c r="L7" s="136"/>
      <c r="M7" s="136"/>
      <c r="N7" s="136"/>
    </row>
  </sheetData>
  <mergeCells count="2">
    <mergeCell ref="B3:B4"/>
    <mergeCell ref="B5:B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F8924-665F-482C-BE4E-AE28EB07D5B7}">
  <sheetPr codeName="Arkusz46"/>
  <dimension ref="B2:AG36"/>
  <sheetViews>
    <sheetView workbookViewId="0">
      <selection sqref="A1:XFD1"/>
    </sheetView>
  </sheetViews>
  <sheetFormatPr defaultRowHeight="12.75" x14ac:dyDescent="0.2"/>
  <cols>
    <col min="1" max="1" width="9.140625" style="27"/>
    <col min="2" max="14" width="17.7109375" style="27" customWidth="1"/>
    <col min="15" max="16384" width="9.140625" style="27"/>
  </cols>
  <sheetData>
    <row r="2" spans="2:33" ht="38.25" x14ac:dyDescent="0.2">
      <c r="B2" s="93" t="s">
        <v>518</v>
      </c>
      <c r="C2" s="93" t="s">
        <v>524</v>
      </c>
      <c r="D2" s="93" t="s">
        <v>525</v>
      </c>
      <c r="E2" s="93" t="s">
        <v>523</v>
      </c>
      <c r="H2" s="93" t="s">
        <v>458</v>
      </c>
      <c r="I2" s="93" t="s">
        <v>524</v>
      </c>
      <c r="J2" s="93" t="s">
        <v>525</v>
      </c>
      <c r="K2" s="93" t="s">
        <v>523</v>
      </c>
      <c r="L2" s="93" t="s">
        <v>555</v>
      </c>
      <c r="M2" s="93" t="s">
        <v>554</v>
      </c>
      <c r="N2" s="93" t="s">
        <v>553</v>
      </c>
    </row>
    <row r="3" spans="2:33" ht="25.5" x14ac:dyDescent="0.2">
      <c r="B3" s="93" t="s">
        <v>376</v>
      </c>
      <c r="C3" s="93" t="s">
        <v>520</v>
      </c>
      <c r="D3" s="93" t="s">
        <v>521</v>
      </c>
      <c r="E3" s="93" t="s">
        <v>519</v>
      </c>
      <c r="H3" s="93" t="s">
        <v>377</v>
      </c>
      <c r="I3" s="93" t="s">
        <v>520</v>
      </c>
      <c r="J3" s="93" t="s">
        <v>521</v>
      </c>
      <c r="K3" s="93" t="s">
        <v>519</v>
      </c>
      <c r="L3" s="93" t="s">
        <v>552</v>
      </c>
      <c r="M3" s="93" t="s">
        <v>551</v>
      </c>
      <c r="N3" s="93" t="s">
        <v>550</v>
      </c>
    </row>
    <row r="4" spans="2:33" x14ac:dyDescent="0.2">
      <c r="B4" s="144">
        <v>40330</v>
      </c>
      <c r="C4" s="143">
        <v>4.3976104900164004E-3</v>
      </c>
      <c r="D4" s="142">
        <v>1.546798627329982E-2</v>
      </c>
      <c r="E4" s="143">
        <v>9.3531094277450287E-3</v>
      </c>
      <c r="H4" s="144">
        <v>40330</v>
      </c>
      <c r="I4" s="143">
        <v>1.2822750015102699E-2</v>
      </c>
      <c r="J4" s="142">
        <v>6.6735811366769298E-3</v>
      </c>
      <c r="K4" s="143">
        <v>1.197468950286976E-2</v>
      </c>
      <c r="L4" s="142">
        <v>1.2987882407910014E-2</v>
      </c>
      <c r="M4" s="143">
        <v>1.1794694781754626E-2</v>
      </c>
      <c r="N4" s="142">
        <v>8.2104690310907374E-3</v>
      </c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</row>
    <row r="5" spans="2:33" x14ac:dyDescent="0.2">
      <c r="B5" s="144">
        <v>40422</v>
      </c>
      <c r="C5" s="143">
        <v>4.86510542625169E-3</v>
      </c>
      <c r="D5" s="142">
        <v>1.191167493557839E-2</v>
      </c>
      <c r="E5" s="143">
        <v>9.7742148609298481E-3</v>
      </c>
      <c r="H5" s="144">
        <v>40422</v>
      </c>
      <c r="I5" s="143">
        <v>1.24651802219244E-2</v>
      </c>
      <c r="J5" s="142">
        <v>6.4876295074856906E-3</v>
      </c>
      <c r="K5" s="143">
        <v>1.152984230907007E-2</v>
      </c>
      <c r="L5" s="142">
        <v>1.2637661838486764E-2</v>
      </c>
      <c r="M5" s="143">
        <v>1.0975126314636489E-2</v>
      </c>
      <c r="N5" s="142">
        <v>7.8977561965292778E-3</v>
      </c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</row>
    <row r="6" spans="2:33" x14ac:dyDescent="0.2">
      <c r="B6" s="144">
        <v>40513</v>
      </c>
      <c r="C6" s="143">
        <v>6.7059061299174104E-3</v>
      </c>
      <c r="D6" s="142">
        <v>1.2227514287844399E-2</v>
      </c>
      <c r="E6" s="143">
        <v>1.1015744786699514E-2</v>
      </c>
      <c r="H6" s="144">
        <v>40513</v>
      </c>
      <c r="I6" s="143">
        <v>1.21487418917695E-2</v>
      </c>
      <c r="J6" s="142">
        <v>6.29893520896024E-3</v>
      </c>
      <c r="K6" s="143">
        <v>1.1203992187743317E-2</v>
      </c>
      <c r="L6" s="142">
        <v>1.2341915620589205E-2</v>
      </c>
      <c r="M6" s="143">
        <v>1.03518720636591E-2</v>
      </c>
      <c r="N6" s="142">
        <v>8.5841810180022037E-3</v>
      </c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</row>
    <row r="7" spans="2:33" x14ac:dyDescent="0.2">
      <c r="B7" s="144">
        <v>40603</v>
      </c>
      <c r="C7" s="143">
        <v>6.6945330661217399E-3</v>
      </c>
      <c r="D7" s="142">
        <v>1.1312637545217389E-2</v>
      </c>
      <c r="E7" s="143">
        <v>1.1923634357029457E-2</v>
      </c>
      <c r="H7" s="144">
        <v>40603</v>
      </c>
      <c r="I7" s="143">
        <v>1.19232513734018E-2</v>
      </c>
      <c r="J7" s="142">
        <v>6.2211710352180812E-3</v>
      </c>
      <c r="K7" s="143">
        <v>1.109968192364209E-2</v>
      </c>
      <c r="L7" s="142">
        <v>1.2096717836863434E-2</v>
      </c>
      <c r="M7" s="143">
        <v>1.0564696537001803E-2</v>
      </c>
      <c r="N7" s="142">
        <v>8.6986000187273347E-3</v>
      </c>
    </row>
    <row r="8" spans="2:33" x14ac:dyDescent="0.2">
      <c r="B8" s="144">
        <v>40695</v>
      </c>
      <c r="C8" s="143">
        <v>6.4133713344076302E-3</v>
      </c>
      <c r="D8" s="142">
        <v>1.0971572808517901E-2</v>
      </c>
      <c r="E8" s="143">
        <v>1.2527171847026937E-2</v>
      </c>
      <c r="H8" s="144">
        <v>40695</v>
      </c>
      <c r="I8" s="143">
        <v>1.1707397378739499E-2</v>
      </c>
      <c r="J8" s="142">
        <v>6.6743732519084688E-3</v>
      </c>
      <c r="K8" s="143">
        <v>1.1241838058726245E-2</v>
      </c>
      <c r="L8" s="142">
        <v>1.2127517458682718E-2</v>
      </c>
      <c r="M8" s="143">
        <v>1.0855343245103654E-2</v>
      </c>
      <c r="N8" s="142">
        <v>9.1673413100993653E-3</v>
      </c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</row>
    <row r="9" spans="2:33" x14ac:dyDescent="0.2">
      <c r="B9" s="144">
        <v>40787</v>
      </c>
      <c r="C9" s="143">
        <v>7.4122883590527098E-3</v>
      </c>
      <c r="D9" s="142">
        <v>8.8130942872756586E-3</v>
      </c>
      <c r="E9" s="143">
        <v>1.2879501051630516E-2</v>
      </c>
      <c r="H9" s="144">
        <v>40787</v>
      </c>
      <c r="I9" s="143">
        <v>1.2507759913765E-2</v>
      </c>
      <c r="J9" s="142">
        <v>6.7426784643193904E-3</v>
      </c>
      <c r="K9" s="143">
        <v>1.2024048511205331E-2</v>
      </c>
      <c r="L9" s="142">
        <v>1.292815779093716E-2</v>
      </c>
      <c r="M9" s="143">
        <v>1.1759084094002814E-2</v>
      </c>
      <c r="N9" s="142">
        <v>9.8438038238951552E-3</v>
      </c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</row>
    <row r="10" spans="2:33" x14ac:dyDescent="0.2">
      <c r="B10" s="144">
        <v>40878</v>
      </c>
      <c r="C10" s="143">
        <v>7.1057945381090499E-3</v>
      </c>
      <c r="D10" s="142">
        <v>9.6204486324958302E-3</v>
      </c>
      <c r="E10" s="143">
        <v>1.2786969941791518E-2</v>
      </c>
      <c r="H10" s="144">
        <v>40878</v>
      </c>
      <c r="I10" s="143">
        <v>1.27473979396395E-2</v>
      </c>
      <c r="J10" s="142">
        <v>5.8331328997091002E-3</v>
      </c>
      <c r="K10" s="143">
        <v>1.2121946501280432E-2</v>
      </c>
      <c r="L10" s="142">
        <v>1.2941924197208436E-2</v>
      </c>
      <c r="M10" s="143">
        <v>1.22008986513932E-2</v>
      </c>
      <c r="N10" s="142">
        <v>9.9963355966768419E-3</v>
      </c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</row>
    <row r="11" spans="2:33" x14ac:dyDescent="0.2">
      <c r="B11" s="144">
        <v>40969</v>
      </c>
      <c r="C11" s="143">
        <v>6.6830351856068601E-3</v>
      </c>
      <c r="D11" s="142">
        <v>1.0981419634175709E-2</v>
      </c>
      <c r="E11" s="143">
        <v>1.2696215482341653E-2</v>
      </c>
      <c r="H11" s="144">
        <v>40969</v>
      </c>
      <c r="I11" s="143">
        <v>1.3330080569695899E-2</v>
      </c>
      <c r="J11" s="142">
        <v>6.0758102887382009E-3</v>
      </c>
      <c r="K11" s="143">
        <v>1.2762141599356788E-2</v>
      </c>
      <c r="L11" s="142">
        <v>1.3465471754124894E-2</v>
      </c>
      <c r="M11" s="143">
        <v>1.2626513518435493E-2</v>
      </c>
      <c r="N11" s="142">
        <v>1.1414712121524197E-2</v>
      </c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</row>
    <row r="12" spans="2:33" x14ac:dyDescent="0.2">
      <c r="B12" s="144">
        <v>41061</v>
      </c>
      <c r="C12" s="143">
        <v>8.7286425994741491E-3</v>
      </c>
      <c r="D12" s="142">
        <v>1.200386866667285E-2</v>
      </c>
      <c r="E12" s="143">
        <v>1.2060986191009962E-2</v>
      </c>
      <c r="H12" s="144">
        <v>41061</v>
      </c>
      <c r="I12" s="143">
        <v>1.3229676712171901E-2</v>
      </c>
      <c r="J12" s="142">
        <v>6.7091414619429995E-3</v>
      </c>
      <c r="K12" s="143">
        <v>1.2663354576542354E-2</v>
      </c>
      <c r="L12" s="142">
        <v>1.3512847350733595E-2</v>
      </c>
      <c r="M12" s="143">
        <v>1.2214040861389198E-2</v>
      </c>
      <c r="N12" s="142">
        <v>1.1352871990620924E-2</v>
      </c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</row>
    <row r="13" spans="2:33" x14ac:dyDescent="0.2">
      <c r="B13" s="144">
        <v>41153</v>
      </c>
      <c r="C13" s="143">
        <v>8.5412930418550907E-3</v>
      </c>
      <c r="D13" s="142">
        <v>1.255507568725788E-2</v>
      </c>
      <c r="E13" s="143">
        <v>1.1918005450450691E-2</v>
      </c>
      <c r="H13" s="144">
        <v>41153</v>
      </c>
      <c r="I13" s="143">
        <v>1.2971269763523601E-2</v>
      </c>
      <c r="J13" s="142">
        <v>6.8619040925524608E-3</v>
      </c>
      <c r="K13" s="143">
        <v>1.2406590037492336E-2</v>
      </c>
      <c r="L13" s="142">
        <v>1.3138411925344666E-2</v>
      </c>
      <c r="M13" s="143">
        <v>1.1985248880137344E-2</v>
      </c>
      <c r="N13" s="142">
        <v>1.1370671971556383E-2</v>
      </c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</row>
    <row r="14" spans="2:33" x14ac:dyDescent="0.2">
      <c r="B14" s="144">
        <v>41244</v>
      </c>
      <c r="C14" s="143">
        <v>8.3880263013059297E-3</v>
      </c>
      <c r="D14" s="142">
        <v>1.4594653326902221E-2</v>
      </c>
      <c r="E14" s="143">
        <v>1.1805573737049983E-2</v>
      </c>
      <c r="H14" s="144">
        <v>41244</v>
      </c>
      <c r="I14" s="143">
        <v>1.2338224183590501E-2</v>
      </c>
      <c r="J14" s="142">
        <v>6.6233705412339482E-3</v>
      </c>
      <c r="K14" s="143">
        <v>1.1803747754558547E-2</v>
      </c>
      <c r="L14" s="142">
        <v>1.2382196150845315E-2</v>
      </c>
      <c r="M14" s="143">
        <v>1.1890796449208438E-2</v>
      </c>
      <c r="N14" s="142">
        <v>1.0637191435752308E-2</v>
      </c>
    </row>
    <row r="15" spans="2:33" x14ac:dyDescent="0.2">
      <c r="B15" s="144">
        <v>41334</v>
      </c>
      <c r="C15" s="143">
        <v>8.1791351918758092E-3</v>
      </c>
      <c r="D15" s="142">
        <v>1.273068802523189E-2</v>
      </c>
      <c r="E15" s="143">
        <v>1.1615870786280317E-2</v>
      </c>
      <c r="H15" s="144">
        <v>41334</v>
      </c>
      <c r="I15" s="143">
        <v>1.1244607399139701E-2</v>
      </c>
      <c r="J15" s="142">
        <v>6.4505022738788904E-3</v>
      </c>
      <c r="K15" s="143">
        <v>1.0438259590276553E-2</v>
      </c>
      <c r="L15" s="142">
        <v>1.1076433089577273E-2</v>
      </c>
      <c r="M15" s="143">
        <v>1.0833600059145538E-2</v>
      </c>
      <c r="N15" s="142">
        <v>9.0603735544274814E-3</v>
      </c>
    </row>
    <row r="16" spans="2:33" x14ac:dyDescent="0.2">
      <c r="B16" s="144">
        <v>41426</v>
      </c>
      <c r="C16" s="143">
        <v>7.4446184320632203E-3</v>
      </c>
      <c r="D16" s="142">
        <v>1.220113526331741E-2</v>
      </c>
      <c r="E16" s="143">
        <v>1.1792967315204031E-2</v>
      </c>
      <c r="H16" s="144">
        <v>41426</v>
      </c>
      <c r="I16" s="143">
        <v>1.01015602783231E-2</v>
      </c>
      <c r="J16" s="142">
        <v>5.7339011724207804E-3</v>
      </c>
      <c r="K16" s="143">
        <v>9.3188151988459929E-3</v>
      </c>
      <c r="L16" s="142">
        <v>9.9369403349144191E-3</v>
      </c>
      <c r="M16" s="143">
        <v>9.681223526584036E-3</v>
      </c>
      <c r="N16" s="142">
        <v>8.0803769397569235E-3</v>
      </c>
    </row>
    <row r="17" spans="2:14" x14ac:dyDescent="0.2">
      <c r="B17" s="144">
        <v>41518</v>
      </c>
      <c r="C17" s="143">
        <v>8.1220853850795006E-3</v>
      </c>
      <c r="D17" s="142">
        <v>1.06570670691233E-2</v>
      </c>
      <c r="E17" s="143">
        <v>1.137091570604103E-2</v>
      </c>
      <c r="H17" s="144">
        <v>41518</v>
      </c>
      <c r="I17" s="143">
        <v>8.7210327583835297E-3</v>
      </c>
      <c r="J17" s="142">
        <v>5.3980587049178401E-3</v>
      </c>
      <c r="K17" s="143">
        <v>8.1522471589487566E-3</v>
      </c>
      <c r="L17" s="142">
        <v>8.6022831005912823E-3</v>
      </c>
      <c r="M17" s="143">
        <v>8.5916383918107266E-3</v>
      </c>
      <c r="N17" s="142">
        <v>7.1999442191475098E-3</v>
      </c>
    </row>
    <row r="18" spans="2:14" x14ac:dyDescent="0.2">
      <c r="B18" s="144">
        <v>41609</v>
      </c>
      <c r="C18" s="143">
        <v>7.3020232896720202E-3</v>
      </c>
      <c r="D18" s="142">
        <v>9.4438556352875319E-3</v>
      </c>
      <c r="E18" s="143">
        <v>1.1182324361118568E-2</v>
      </c>
      <c r="H18" s="144">
        <v>41609</v>
      </c>
      <c r="I18" s="143">
        <v>8.41005116206597E-3</v>
      </c>
      <c r="J18" s="142">
        <v>5.1997815712471005E-3</v>
      </c>
      <c r="K18" s="143">
        <v>8.044490230581262E-3</v>
      </c>
      <c r="L18" s="142">
        <v>8.6762445508815414E-3</v>
      </c>
      <c r="M18" s="143">
        <v>8.2233240588721994E-3</v>
      </c>
      <c r="N18" s="142">
        <v>7.1813266378615397E-3</v>
      </c>
    </row>
    <row r="19" spans="2:14" x14ac:dyDescent="0.2">
      <c r="B19" s="144">
        <v>41699</v>
      </c>
      <c r="C19" s="143">
        <v>8.0793605880212001E-3</v>
      </c>
      <c r="D19" s="142">
        <v>9.4087350524269791E-3</v>
      </c>
      <c r="E19" s="143">
        <v>1.0967895879033096E-2</v>
      </c>
      <c r="H19" s="144">
        <v>41699</v>
      </c>
      <c r="I19" s="143">
        <v>8.1756279645850295E-3</v>
      </c>
      <c r="J19" s="142">
        <v>4.9002417705591396E-3</v>
      </c>
      <c r="K19" s="143">
        <v>7.8043667725791032E-3</v>
      </c>
      <c r="L19" s="142">
        <v>8.2713909371804825E-3</v>
      </c>
      <c r="M19" s="143">
        <v>8.2115002967069733E-3</v>
      </c>
      <c r="N19" s="142">
        <v>6.9867653801058312E-3</v>
      </c>
    </row>
    <row r="20" spans="2:14" x14ac:dyDescent="0.2">
      <c r="B20" s="144">
        <v>41791</v>
      </c>
      <c r="C20" s="143">
        <v>7.8401026564260297E-3</v>
      </c>
      <c r="D20" s="142">
        <v>8.8622247562930995E-3</v>
      </c>
      <c r="E20" s="143">
        <v>1.1215591836558186E-2</v>
      </c>
      <c r="H20" s="144">
        <v>41791</v>
      </c>
      <c r="I20" s="143">
        <v>8.1125085572526894E-3</v>
      </c>
      <c r="J20" s="142">
        <v>4.9045267103294508E-3</v>
      </c>
      <c r="K20" s="143">
        <v>8.0667161231168499E-3</v>
      </c>
      <c r="L20" s="142">
        <v>8.4350496856338535E-3</v>
      </c>
      <c r="M20" s="143">
        <v>8.3093124128533289E-3</v>
      </c>
      <c r="N20" s="142">
        <v>7.7245607775517132E-3</v>
      </c>
    </row>
    <row r="21" spans="2:14" x14ac:dyDescent="0.2">
      <c r="B21" s="144">
        <v>41883</v>
      </c>
      <c r="C21" s="143">
        <v>6.75656109720142E-3</v>
      </c>
      <c r="D21" s="142">
        <v>8.6790967355474605E-3</v>
      </c>
      <c r="E21" s="143">
        <v>1.1480407935498227E-2</v>
      </c>
      <c r="H21" s="144">
        <v>41883</v>
      </c>
      <c r="I21" s="143">
        <v>8.2279585635293105E-3</v>
      </c>
      <c r="J21" s="142">
        <v>4.9631850153570101E-3</v>
      </c>
      <c r="K21" s="143">
        <v>8.1567634209241974E-3</v>
      </c>
      <c r="L21" s="142">
        <v>8.6193146750080385E-3</v>
      </c>
      <c r="M21" s="143">
        <v>8.2755568008419222E-3</v>
      </c>
      <c r="N21" s="142">
        <v>7.8501585991619868E-3</v>
      </c>
    </row>
    <row r="22" spans="2:14" x14ac:dyDescent="0.2">
      <c r="B22" s="144">
        <v>41974</v>
      </c>
      <c r="C22" s="143">
        <v>7.7055176260597998E-3</v>
      </c>
      <c r="D22" s="142">
        <v>9.1274829405056795E-3</v>
      </c>
      <c r="E22" s="143">
        <v>1.1065704562752306E-2</v>
      </c>
      <c r="H22" s="144">
        <v>41974</v>
      </c>
      <c r="I22" s="143">
        <v>7.7447991299105399E-3</v>
      </c>
      <c r="J22" s="142">
        <v>4.3909901015909795E-3</v>
      </c>
      <c r="K22" s="143">
        <v>7.4925961461424695E-3</v>
      </c>
      <c r="L22" s="142">
        <v>7.7576536708098354E-3</v>
      </c>
      <c r="M22" s="143">
        <v>8.0807810763798473E-3</v>
      </c>
      <c r="N22" s="142">
        <v>7.1147986577223161E-3</v>
      </c>
    </row>
    <row r="23" spans="2:14" x14ac:dyDescent="0.2">
      <c r="B23" s="144">
        <v>42064</v>
      </c>
      <c r="C23" s="143">
        <v>7.3614596814132799E-3</v>
      </c>
      <c r="D23" s="142">
        <v>7.7984446073176405E-3</v>
      </c>
      <c r="E23" s="143">
        <v>1.0944106817881549E-2</v>
      </c>
      <c r="H23" s="144">
        <v>42064</v>
      </c>
      <c r="I23" s="143">
        <v>7.3719355397951301E-3</v>
      </c>
      <c r="J23" s="142">
        <v>4.444042200635729E-3</v>
      </c>
      <c r="K23" s="143">
        <v>7.2791316217495584E-3</v>
      </c>
      <c r="L23" s="142">
        <v>7.2733008924752976E-3</v>
      </c>
      <c r="M23" s="143">
        <v>7.7977751023462823E-3</v>
      </c>
      <c r="N23" s="142">
        <v>7.2499349743522868E-3</v>
      </c>
    </row>
    <row r="24" spans="2:14" x14ac:dyDescent="0.2">
      <c r="B24" s="144">
        <v>42156</v>
      </c>
      <c r="C24" s="143">
        <v>7.1499992410655301E-3</v>
      </c>
      <c r="D24" s="142">
        <v>8.2573291234095108E-3</v>
      </c>
      <c r="E24" s="143">
        <v>1.0110759703796641E-2</v>
      </c>
      <c r="H24" s="144">
        <v>42156</v>
      </c>
      <c r="I24" s="143">
        <v>6.8938503435268103E-3</v>
      </c>
      <c r="J24" s="142">
        <v>4.4507159353190896E-3</v>
      </c>
      <c r="K24" s="143">
        <v>6.5337727167916202E-3</v>
      </c>
      <c r="L24" s="142">
        <v>6.3270634680690739E-3</v>
      </c>
      <c r="M24" s="143">
        <v>7.3566780592239853E-3</v>
      </c>
      <c r="N24" s="142">
        <v>6.3978045385062127E-3</v>
      </c>
    </row>
    <row r="25" spans="2:14" x14ac:dyDescent="0.2">
      <c r="B25" s="144">
        <v>42248</v>
      </c>
      <c r="C25" s="143">
        <v>6.21096836369763E-3</v>
      </c>
      <c r="D25" s="142">
        <v>8.5456040411254191E-3</v>
      </c>
      <c r="E25" s="143">
        <v>9.5163781586860945E-3</v>
      </c>
      <c r="H25" s="144">
        <v>42248</v>
      </c>
      <c r="I25" s="143">
        <v>6.4890128856964404E-3</v>
      </c>
      <c r="J25" s="142">
        <v>4.1694957158353195E-3</v>
      </c>
      <c r="K25" s="143">
        <v>5.0962023178017886E-3</v>
      </c>
      <c r="L25" s="142">
        <v>6.3487918614284046E-3</v>
      </c>
      <c r="M25" s="143">
        <v>7.0755312145649937E-3</v>
      </c>
      <c r="N25" s="142">
        <v>5.9042140208161497E-3</v>
      </c>
    </row>
    <row r="26" spans="2:14" x14ac:dyDescent="0.2">
      <c r="B26" s="144">
        <v>42339</v>
      </c>
      <c r="C26" s="143">
        <v>5.0527286036055998E-3</v>
      </c>
      <c r="D26" s="142">
        <v>9.0788030226477204E-3</v>
      </c>
      <c r="E26" s="143">
        <v>8.3898097322447178E-3</v>
      </c>
      <c r="H26" s="144">
        <v>42339</v>
      </c>
      <c r="I26" s="143">
        <v>4.9286123839216702E-3</v>
      </c>
      <c r="J26" s="142">
        <v>3.8509807975127598E-3</v>
      </c>
      <c r="K26" s="143">
        <v>4.0955177224742947E-3</v>
      </c>
      <c r="L26" s="142">
        <v>5.1428408637942367E-3</v>
      </c>
      <c r="M26" s="143">
        <v>4.8641788299121757E-3</v>
      </c>
      <c r="N26" s="142">
        <v>2.2597528680380176E-3</v>
      </c>
    </row>
    <row r="27" spans="2:14" x14ac:dyDescent="0.2">
      <c r="B27" s="144">
        <v>42430</v>
      </c>
      <c r="C27" s="143">
        <v>4.4469286751805601E-3</v>
      </c>
      <c r="D27" s="142">
        <v>8.7792365326518716E-3</v>
      </c>
      <c r="E27" s="143">
        <v>7.6490319268658728E-3</v>
      </c>
      <c r="H27" s="144">
        <v>42430</v>
      </c>
      <c r="I27" s="143">
        <v>4.8710959186259598E-3</v>
      </c>
      <c r="J27" s="142">
        <v>3.7510841689854099E-3</v>
      </c>
      <c r="K27" s="143">
        <v>3.9365781546790409E-3</v>
      </c>
      <c r="L27" s="142">
        <v>4.9294028045110908E-3</v>
      </c>
      <c r="M27" s="143">
        <v>4.7626060174598295E-3</v>
      </c>
      <c r="N27" s="142">
        <v>2.25954270730345E-3</v>
      </c>
    </row>
    <row r="28" spans="2:14" x14ac:dyDescent="0.2">
      <c r="B28" s="144">
        <v>42522</v>
      </c>
      <c r="C28" s="143">
        <v>5.6210279079105703E-3</v>
      </c>
      <c r="D28" s="142">
        <v>9.07615709990524E-3</v>
      </c>
      <c r="E28" s="143">
        <v>8.428941992684829E-3</v>
      </c>
      <c r="H28" s="144">
        <v>42522</v>
      </c>
      <c r="I28" s="143">
        <v>4.84088381513402E-3</v>
      </c>
      <c r="J28" s="142">
        <v>3.6744621219885402E-3</v>
      </c>
      <c r="K28" s="143">
        <v>3.9372469626603361E-3</v>
      </c>
      <c r="L28" s="142">
        <v>5.0005353671469816E-3</v>
      </c>
      <c r="M28" s="143">
        <v>4.4219593508338069E-3</v>
      </c>
      <c r="N28" s="142">
        <v>2.0453158156215736E-3</v>
      </c>
    </row>
    <row r="29" spans="2:14" x14ac:dyDescent="0.2">
      <c r="B29" s="144">
        <v>42614</v>
      </c>
      <c r="C29" s="143">
        <v>5.8867739270796696E-3</v>
      </c>
      <c r="D29" s="142">
        <v>8.3444601303807216E-3</v>
      </c>
      <c r="E29" s="143">
        <v>8.0304461194192992E-3</v>
      </c>
      <c r="H29" s="144">
        <v>42614</v>
      </c>
      <c r="I29" s="143">
        <v>4.8154776135428999E-3</v>
      </c>
      <c r="J29" s="142">
        <v>3.6075905666394202E-3</v>
      </c>
      <c r="K29" s="143">
        <v>4.5715142958984373E-3</v>
      </c>
      <c r="L29" s="142">
        <v>4.7605320766914792E-3</v>
      </c>
      <c r="M29" s="143">
        <v>4.2261056986749859E-3</v>
      </c>
      <c r="N29" s="142">
        <v>1.4170133755927834E-3</v>
      </c>
    </row>
    <row r="30" spans="2:14" x14ac:dyDescent="0.2">
      <c r="B30" s="144">
        <v>42705</v>
      </c>
      <c r="C30" s="143">
        <v>3.9118029723110397E-3</v>
      </c>
      <c r="D30" s="142">
        <v>8.35010645147417E-3</v>
      </c>
      <c r="E30" s="143">
        <v>8.5949794472697291E-3</v>
      </c>
      <c r="H30" s="144">
        <v>42705</v>
      </c>
      <c r="I30" s="143">
        <v>5.684420237264E-3</v>
      </c>
      <c r="J30" s="142">
        <v>3.4280204790967999E-3</v>
      </c>
      <c r="K30" s="143">
        <v>5.0623360562517226E-3</v>
      </c>
      <c r="L30" s="142">
        <v>4.9759694697600384E-3</v>
      </c>
      <c r="M30" s="143">
        <v>5.8349847772217901E-3</v>
      </c>
      <c r="N30" s="142">
        <v>4.2235845875282906E-3</v>
      </c>
    </row>
    <row r="31" spans="2:14" x14ac:dyDescent="0.2">
      <c r="B31" s="144">
        <v>42795</v>
      </c>
      <c r="C31" s="143">
        <v>3.8512062094527601E-3</v>
      </c>
      <c r="D31" s="142">
        <v>9.0175422323749491E-3</v>
      </c>
      <c r="E31" s="143">
        <v>8.1580177248438274E-3</v>
      </c>
      <c r="H31" s="144">
        <v>42795</v>
      </c>
      <c r="I31" s="143">
        <v>5.7337472606782099E-3</v>
      </c>
      <c r="J31" s="142">
        <v>3.5680924228347699E-3</v>
      </c>
      <c r="K31" s="143">
        <v>5.2337628966612698E-3</v>
      </c>
      <c r="L31" s="142">
        <v>5.0666700320229309E-3</v>
      </c>
      <c r="M31" s="143">
        <v>6.0207223495396204E-3</v>
      </c>
      <c r="N31" s="142">
        <v>4.4774891800005226E-3</v>
      </c>
    </row>
    <row r="32" spans="2:14" x14ac:dyDescent="0.2">
      <c r="B32" s="144">
        <v>42887</v>
      </c>
      <c r="C32" s="143">
        <v>3.6911709613643498E-3</v>
      </c>
      <c r="D32" s="142">
        <v>9.242448782304586E-3</v>
      </c>
      <c r="E32" s="143">
        <v>7.3108325070327341E-3</v>
      </c>
      <c r="H32" s="144">
        <v>42887</v>
      </c>
      <c r="I32" s="143">
        <v>5.9291289228787297E-3</v>
      </c>
      <c r="J32" s="142">
        <v>3.5582691906364304E-3</v>
      </c>
      <c r="K32" s="143">
        <v>5.5602819536475804E-3</v>
      </c>
      <c r="L32" s="142">
        <v>5.2218997515022054E-3</v>
      </c>
      <c r="M32" s="143">
        <v>6.1234991883613909E-3</v>
      </c>
      <c r="N32" s="142">
        <v>5.0318555664879937E-3</v>
      </c>
    </row>
    <row r="33" spans="2:14" x14ac:dyDescent="0.2">
      <c r="B33" s="144">
        <v>42979</v>
      </c>
      <c r="C33" s="143">
        <v>3.4394468673689901E-3</v>
      </c>
      <c r="D33" s="142">
        <v>8.7890228199957246E-3</v>
      </c>
      <c r="E33" s="143">
        <v>7.6337432591126238E-3</v>
      </c>
      <c r="H33" s="144">
        <v>42979</v>
      </c>
      <c r="I33" s="143">
        <v>6.08059189458346E-3</v>
      </c>
      <c r="J33" s="142">
        <v>3.9517090373497295E-3</v>
      </c>
      <c r="K33" s="143">
        <v>5.6397423801622208E-3</v>
      </c>
      <c r="L33" s="142">
        <v>4.6612529561913798E-3</v>
      </c>
      <c r="M33" s="143">
        <v>6.2984969078913053E-3</v>
      </c>
      <c r="N33" s="142">
        <v>5.9504592249280197E-3</v>
      </c>
    </row>
    <row r="34" spans="2:14" x14ac:dyDescent="0.2">
      <c r="B34" s="144">
        <v>43070</v>
      </c>
      <c r="C34" s="143">
        <v>4.1357208877585202E-3</v>
      </c>
      <c r="D34" s="142">
        <v>8.3459309548603432E-3</v>
      </c>
      <c r="E34" s="143">
        <v>8.0561221786118412E-3</v>
      </c>
      <c r="H34" s="144">
        <v>43070</v>
      </c>
      <c r="I34" s="143">
        <v>5.7067099987516698E-3</v>
      </c>
      <c r="J34" s="142">
        <v>3.8335039400994309E-3</v>
      </c>
      <c r="K34" s="143">
        <v>5.0790000867259035E-3</v>
      </c>
      <c r="L34" s="142">
        <v>4.6505983431964779E-3</v>
      </c>
      <c r="M34" s="143">
        <v>5.6505551365075351E-3</v>
      </c>
      <c r="N34" s="142">
        <v>4.7058266806211018E-3</v>
      </c>
    </row>
    <row r="35" spans="2:14" x14ac:dyDescent="0.2">
      <c r="B35" s="144">
        <v>43160</v>
      </c>
      <c r="C35" s="143">
        <v>4.7394475663551502E-3</v>
      </c>
      <c r="D35" s="142">
        <v>1.0033717567635686E-2</v>
      </c>
      <c r="E35" s="143">
        <v>8.4352538181318732E-3</v>
      </c>
      <c r="H35" s="144">
        <v>43160</v>
      </c>
      <c r="I35" s="143">
        <v>5.58593900707487E-3</v>
      </c>
      <c r="J35" s="142">
        <v>4.0143286736243795E-3</v>
      </c>
      <c r="K35" s="143">
        <v>4.7216699219198204E-3</v>
      </c>
      <c r="L35" s="142">
        <v>5.1231058258739024E-3</v>
      </c>
      <c r="M35" s="143">
        <v>5.4181846723906349E-3</v>
      </c>
      <c r="N35" s="142">
        <v>3.9966092886673391E-3</v>
      </c>
    </row>
    <row r="36" spans="2:14" x14ac:dyDescent="0.2">
      <c r="B36" s="144">
        <v>43252</v>
      </c>
      <c r="C36" s="143">
        <v>4.19298159971209E-3</v>
      </c>
      <c r="D36" s="142">
        <v>9.2365595061737488E-3</v>
      </c>
      <c r="E36" s="143">
        <v>8.4688951547623407E-3</v>
      </c>
      <c r="H36" s="144">
        <v>43252</v>
      </c>
      <c r="I36" s="143">
        <v>5.3286515470858603E-3</v>
      </c>
      <c r="J36" s="142">
        <v>4.0569563462552801E-3</v>
      </c>
      <c r="K36" s="143">
        <v>4.3890686948144832E-3</v>
      </c>
      <c r="L36" s="142">
        <v>4.8718952196370032E-3</v>
      </c>
      <c r="M36" s="143">
        <v>5.208805677395045E-3</v>
      </c>
      <c r="N36" s="142">
        <v>3.4973643913255486E-3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AAF4B-73D1-4CC2-A2BF-44945DBA586B}">
  <sheetPr codeName="Arkusz47"/>
  <dimension ref="B2:AK42"/>
  <sheetViews>
    <sheetView workbookViewId="0">
      <selection sqref="A1:XFD1"/>
    </sheetView>
  </sheetViews>
  <sheetFormatPr defaultRowHeight="12.75" x14ac:dyDescent="0.2"/>
  <cols>
    <col min="1" max="1" width="9.140625" style="27"/>
    <col min="2" max="20" width="17.7109375" style="27" customWidth="1"/>
    <col min="21" max="16384" width="9.140625" style="27"/>
  </cols>
  <sheetData>
    <row r="2" spans="2:37" ht="25.5" x14ac:dyDescent="0.2">
      <c r="B2" s="37"/>
      <c r="C2" s="146">
        <v>1</v>
      </c>
      <c r="D2" s="146">
        <v>2</v>
      </c>
      <c r="E2" s="146">
        <v>3</v>
      </c>
      <c r="F2" s="146">
        <v>4</v>
      </c>
      <c r="G2" s="146" t="s">
        <v>564</v>
      </c>
      <c r="L2" s="148" t="s">
        <v>572</v>
      </c>
      <c r="M2" s="148" t="s">
        <v>571</v>
      </c>
      <c r="N2" s="148" t="s">
        <v>570</v>
      </c>
      <c r="O2" s="148" t="s">
        <v>569</v>
      </c>
      <c r="P2" s="148" t="s">
        <v>568</v>
      </c>
      <c r="Q2" s="148" t="s">
        <v>567</v>
      </c>
      <c r="R2" s="148" t="s">
        <v>566</v>
      </c>
      <c r="S2" s="148" t="s">
        <v>43</v>
      </c>
      <c r="T2" s="148" t="s">
        <v>565</v>
      </c>
    </row>
    <row r="3" spans="2:37" ht="38.25" x14ac:dyDescent="0.2">
      <c r="B3" s="21"/>
      <c r="C3" s="146">
        <v>1</v>
      </c>
      <c r="D3" s="146">
        <v>2</v>
      </c>
      <c r="E3" s="146">
        <v>3</v>
      </c>
      <c r="F3" s="146">
        <v>4</v>
      </c>
      <c r="G3" s="146" t="s">
        <v>564</v>
      </c>
      <c r="L3" s="147" t="s">
        <v>563</v>
      </c>
      <c r="M3" s="147" t="s">
        <v>562</v>
      </c>
      <c r="N3" s="147" t="s">
        <v>561</v>
      </c>
      <c r="O3" s="147" t="s">
        <v>560</v>
      </c>
      <c r="P3" s="147" t="s">
        <v>559</v>
      </c>
      <c r="Q3" s="147" t="s">
        <v>558</v>
      </c>
      <c r="R3" s="147" t="s">
        <v>557</v>
      </c>
      <c r="S3" s="147" t="s">
        <v>47</v>
      </c>
      <c r="T3" s="147" t="s">
        <v>556</v>
      </c>
    </row>
    <row r="4" spans="2:37" x14ac:dyDescent="0.2">
      <c r="B4" s="144">
        <v>39783</v>
      </c>
      <c r="C4" s="143">
        <v>5.1850311387317299E-2</v>
      </c>
      <c r="D4" s="142">
        <v>8.3008312196592507E-2</v>
      </c>
      <c r="E4" s="143">
        <v>0.116235183252189</v>
      </c>
      <c r="F4" s="142">
        <v>0.18015865570103851</v>
      </c>
      <c r="G4" s="143">
        <v>9.96974045122314E-2</v>
      </c>
      <c r="J4" s="769">
        <v>41974</v>
      </c>
      <c r="K4" s="146">
        <v>1</v>
      </c>
      <c r="L4" s="145">
        <v>3.4026086995878224E-2</v>
      </c>
      <c r="M4" s="143">
        <v>4.8449536169058623E-3</v>
      </c>
      <c r="N4" s="142">
        <v>3.5493110379617998E-3</v>
      </c>
      <c r="O4" s="143">
        <v>-3.2347071025372286E-2</v>
      </c>
      <c r="P4" s="142">
        <v>-8.0903579971741916E-3</v>
      </c>
      <c r="Q4" s="143">
        <v>0</v>
      </c>
      <c r="R4" s="142">
        <v>-8.5325480639754326E-4</v>
      </c>
      <c r="S4" s="143">
        <v>2.7245766751051066E-3</v>
      </c>
      <c r="T4" s="142">
        <v>3.8542444969069745E-3</v>
      </c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2:37" x14ac:dyDescent="0.2">
      <c r="B5" s="144">
        <v>39873</v>
      </c>
      <c r="C5" s="143">
        <v>5.0060407508670697E-2</v>
      </c>
      <c r="D5" s="142">
        <v>3.3219221196059703E-2</v>
      </c>
      <c r="E5" s="143">
        <v>0.107080531113141</v>
      </c>
      <c r="F5" s="142">
        <v>0.15385434664876452</v>
      </c>
      <c r="G5" s="143">
        <v>9.1254952259516506E-2</v>
      </c>
      <c r="J5" s="770"/>
      <c r="K5" s="146">
        <v>2</v>
      </c>
      <c r="L5" s="145">
        <v>2.8939463972751611E-2</v>
      </c>
      <c r="M5" s="143">
        <v>7.3213571849596376E-3</v>
      </c>
      <c r="N5" s="142">
        <v>2.8941416090330829E-3</v>
      </c>
      <c r="O5" s="143">
        <v>-2.2134538879855056E-2</v>
      </c>
      <c r="P5" s="142">
        <v>-7.6332315902140875E-3</v>
      </c>
      <c r="Q5" s="143">
        <v>0</v>
      </c>
      <c r="R5" s="142">
        <v>-2.1676271631371367E-3</v>
      </c>
      <c r="S5" s="143">
        <v>2.5238250168819832E-3</v>
      </c>
      <c r="T5" s="142">
        <v>9.7433901504200334E-3</v>
      </c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2:37" x14ac:dyDescent="0.2">
      <c r="B6" s="144">
        <v>39965</v>
      </c>
      <c r="C6" s="143">
        <v>2.3738628024517899E-2</v>
      </c>
      <c r="D6" s="142">
        <v>4.84117869058081E-2</v>
      </c>
      <c r="E6" s="143">
        <v>8.7176407140227397E-2</v>
      </c>
      <c r="F6" s="142">
        <v>0.12010648772350264</v>
      </c>
      <c r="G6" s="143">
        <v>7.6001415692990806E-2</v>
      </c>
      <c r="J6" s="770"/>
      <c r="K6" s="146">
        <v>3</v>
      </c>
      <c r="L6" s="145">
        <v>2.6199164294301525E-2</v>
      </c>
      <c r="M6" s="143">
        <v>8.7635946824758844E-3</v>
      </c>
      <c r="N6" s="142">
        <v>6.3019993121942322E-3</v>
      </c>
      <c r="O6" s="143">
        <v>-2.3576335864529705E-2</v>
      </c>
      <c r="P6" s="142">
        <v>-6.8388979907674664E-3</v>
      </c>
      <c r="Q6" s="143">
        <v>0</v>
      </c>
      <c r="R6" s="142">
        <v>-2.2920402003274321E-3</v>
      </c>
      <c r="S6" s="143">
        <v>-4.0335760975072892E-5</v>
      </c>
      <c r="T6" s="142">
        <v>8.5171484723719632E-3</v>
      </c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2:37" x14ac:dyDescent="0.2">
      <c r="B7" s="144">
        <v>40057</v>
      </c>
      <c r="C7" s="143">
        <v>3.1426169288205297E-2</v>
      </c>
      <c r="D7" s="142">
        <v>4.7033644277145556E-2</v>
      </c>
      <c r="E7" s="143">
        <v>6.5234941025880039E-2</v>
      </c>
      <c r="F7" s="142">
        <v>0.131041716755399</v>
      </c>
      <c r="G7" s="143">
        <v>6.4955316983526204E-2</v>
      </c>
      <c r="J7" s="771"/>
      <c r="K7" s="146">
        <v>4</v>
      </c>
      <c r="L7" s="145">
        <v>2.6879834263333666E-2</v>
      </c>
      <c r="M7" s="143">
        <v>1.1452518126419519E-2</v>
      </c>
      <c r="N7" s="142">
        <v>5.1366837813350656E-3</v>
      </c>
      <c r="O7" s="143">
        <v>-1.8942191769837278E-2</v>
      </c>
      <c r="P7" s="142">
        <v>-5.4174096751561443E-3</v>
      </c>
      <c r="Q7" s="143">
        <v>0</v>
      </c>
      <c r="R7" s="142">
        <v>-3.5016636175624794E-3</v>
      </c>
      <c r="S7" s="143">
        <v>-9.9484273654354481E-4</v>
      </c>
      <c r="T7" s="142">
        <v>1.4612928371988802E-2</v>
      </c>
    </row>
    <row r="8" spans="2:37" x14ac:dyDescent="0.2">
      <c r="B8" s="144">
        <v>40148</v>
      </c>
      <c r="C8" s="143">
        <v>5.89744885515011E-2</v>
      </c>
      <c r="D8" s="142">
        <v>5.7639862847369751E-2</v>
      </c>
      <c r="E8" s="143">
        <v>4.2550857063167698E-2</v>
      </c>
      <c r="F8" s="142">
        <v>0.146719596599832</v>
      </c>
      <c r="G8" s="143">
        <v>4.6965774674378201E-2</v>
      </c>
      <c r="J8" s="769">
        <v>43252</v>
      </c>
      <c r="K8" s="146">
        <v>1</v>
      </c>
      <c r="L8" s="145">
        <v>2.0535752129490964E-2</v>
      </c>
      <c r="M8" s="143">
        <v>3.15885678704576E-3</v>
      </c>
      <c r="N8" s="142">
        <v>6.6431011401284169E-3</v>
      </c>
      <c r="O8" s="143">
        <v>-2.4408269173042067E-2</v>
      </c>
      <c r="P8" s="142">
        <v>-8.7706995912218387E-3</v>
      </c>
      <c r="Q8" s="143">
        <v>0</v>
      </c>
      <c r="R8" s="142">
        <v>-7.1692677162806537E-4</v>
      </c>
      <c r="S8" s="143">
        <v>5.5229760621512197E-3</v>
      </c>
      <c r="T8" s="142">
        <v>1.9647905829243894E-3</v>
      </c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2:37" x14ac:dyDescent="0.2">
      <c r="B9" s="144">
        <v>40238</v>
      </c>
      <c r="C9" s="143">
        <v>3.1462666270505799E-2</v>
      </c>
      <c r="D9" s="142">
        <v>6.2953585260825604E-2</v>
      </c>
      <c r="E9" s="143">
        <v>2.75038646667581E-2</v>
      </c>
      <c r="F9" s="142">
        <v>0.14502640343762899</v>
      </c>
      <c r="G9" s="143">
        <v>4.0420657699134797E-2</v>
      </c>
      <c r="J9" s="770"/>
      <c r="K9" s="146">
        <v>2</v>
      </c>
      <c r="L9" s="145">
        <v>3.4394532454400495E-2</v>
      </c>
      <c r="M9" s="143">
        <v>3.2475880801864946E-3</v>
      </c>
      <c r="N9" s="142">
        <v>1.2542256825900228E-3</v>
      </c>
      <c r="O9" s="143">
        <v>-1.9985161716235322E-2</v>
      </c>
      <c r="P9" s="142">
        <v>-8.0914591311069227E-3</v>
      </c>
      <c r="Q9" s="143">
        <v>-9.9936452344093793E-4</v>
      </c>
      <c r="R9" s="142">
        <v>-2.4396201423127566E-3</v>
      </c>
      <c r="S9" s="143">
        <v>1.0066635215293736E-3</v>
      </c>
      <c r="T9" s="142">
        <v>8.3874042256104411E-3</v>
      </c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2:37" x14ac:dyDescent="0.2">
      <c r="B10" s="144">
        <v>40330</v>
      </c>
      <c r="C10" s="143">
        <v>5.1347930589603401E-2</v>
      </c>
      <c r="D10" s="142">
        <v>5.6450264701065601E-2</v>
      </c>
      <c r="E10" s="143">
        <v>4.0763544983930602E-2</v>
      </c>
      <c r="F10" s="142">
        <v>0.13343936988119701</v>
      </c>
      <c r="G10" s="143">
        <v>4.9469893229652201E-2</v>
      </c>
      <c r="J10" s="770"/>
      <c r="K10" s="146">
        <v>3</v>
      </c>
      <c r="L10" s="145">
        <v>2.5415099146362651E-2</v>
      </c>
      <c r="M10" s="143">
        <v>6.4685848576852651E-3</v>
      </c>
      <c r="N10" s="142">
        <v>4.9412258991245704E-3</v>
      </c>
      <c r="O10" s="143">
        <v>-2.0032168821145575E-2</v>
      </c>
      <c r="P10" s="142">
        <v>-6.8817438004387397E-3</v>
      </c>
      <c r="Q10" s="143">
        <v>-2.1482916285655677E-3</v>
      </c>
      <c r="R10" s="142">
        <v>-2.0786185471161405E-3</v>
      </c>
      <c r="S10" s="143">
        <v>-8.0065919784386922E-4</v>
      </c>
      <c r="T10" s="142">
        <v>4.8834279080625948E-3</v>
      </c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2:37" x14ac:dyDescent="0.2">
      <c r="B11" s="144">
        <v>40422</v>
      </c>
      <c r="C11" s="143">
        <v>2.8842336801859901E-2</v>
      </c>
      <c r="D11" s="142">
        <v>6.6312306701381149E-2</v>
      </c>
      <c r="E11" s="143">
        <v>5.6220278836725902E-2</v>
      </c>
      <c r="F11" s="142">
        <v>0.129409084435886</v>
      </c>
      <c r="G11" s="143">
        <v>5.6220278836725902E-2</v>
      </c>
      <c r="J11" s="771"/>
      <c r="K11" s="146">
        <v>4</v>
      </c>
      <c r="L11" s="145">
        <v>2.756622084732081E-2</v>
      </c>
      <c r="M11" s="143">
        <v>1.0187438288179649E-2</v>
      </c>
      <c r="N11" s="142">
        <v>3.5386444750162937E-3</v>
      </c>
      <c r="O11" s="143">
        <v>-1.7818916520192869E-2</v>
      </c>
      <c r="P11" s="142">
        <v>-4.1717538307566634E-3</v>
      </c>
      <c r="Q11" s="143">
        <v>-3.052917265902253E-3</v>
      </c>
      <c r="R11" s="142">
        <v>-3.7585958367069598E-3</v>
      </c>
      <c r="S11" s="143">
        <v>-3.9881175608294408E-4</v>
      </c>
      <c r="T11" s="142">
        <v>1.2091308400875061E-2</v>
      </c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2:37" x14ac:dyDescent="0.2">
      <c r="B12" s="144">
        <v>40513</v>
      </c>
      <c r="C12" s="143">
        <v>3.642395345516445E-2</v>
      </c>
      <c r="D12" s="142">
        <v>6.1182027961258156E-2</v>
      </c>
      <c r="E12" s="143">
        <v>5.5943105285844702E-2</v>
      </c>
      <c r="F12" s="142">
        <v>0.137481370121981</v>
      </c>
      <c r="G12" s="143">
        <v>7.0008552371283797E-2</v>
      </c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2:37" x14ac:dyDescent="0.2">
      <c r="B13" s="144">
        <v>40603</v>
      </c>
      <c r="C13" s="143">
        <v>3.8776208395386598E-2</v>
      </c>
      <c r="D13" s="142">
        <v>7.1222580518751397E-2</v>
      </c>
      <c r="E13" s="143">
        <v>7.2570318507743897E-2</v>
      </c>
      <c r="F13" s="142">
        <v>0.138968940328344</v>
      </c>
      <c r="G13" s="143">
        <v>7.2570318507743897E-2</v>
      </c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2:37" x14ac:dyDescent="0.2">
      <c r="B14" s="144">
        <v>40695</v>
      </c>
      <c r="C14" s="143">
        <v>6.4199913497626646E-2</v>
      </c>
      <c r="D14" s="142">
        <v>6.0346917574232599E-2</v>
      </c>
      <c r="E14" s="143">
        <v>8.2960537605756057E-2</v>
      </c>
      <c r="F14" s="142">
        <v>0.155726788632496</v>
      </c>
      <c r="G14" s="143">
        <v>7.2667754426351899E-2</v>
      </c>
    </row>
    <row r="15" spans="2:37" x14ac:dyDescent="0.2">
      <c r="B15" s="144">
        <v>40787</v>
      </c>
      <c r="C15" s="143">
        <v>3.012054267839535E-2</v>
      </c>
      <c r="D15" s="142">
        <v>8.2710131514053195E-2</v>
      </c>
      <c r="E15" s="143">
        <v>8.7140206201578946E-2</v>
      </c>
      <c r="F15" s="142">
        <v>0.157106416384481</v>
      </c>
      <c r="G15" s="143">
        <v>7.5108057196868999E-2</v>
      </c>
    </row>
    <row r="16" spans="2:37" x14ac:dyDescent="0.2">
      <c r="B16" s="144">
        <v>40878</v>
      </c>
      <c r="C16" s="143">
        <v>1.8256061617806747E-2</v>
      </c>
      <c r="D16" s="142">
        <v>8.5478192790334306E-2</v>
      </c>
      <c r="E16" s="143">
        <v>0.105528683773652</v>
      </c>
      <c r="F16" s="142">
        <v>0.156395989262719</v>
      </c>
      <c r="G16" s="143">
        <v>8.5478192790334306E-2</v>
      </c>
    </row>
    <row r="17" spans="2:7" x14ac:dyDescent="0.2">
      <c r="B17" s="144">
        <v>40969</v>
      </c>
      <c r="C17" s="143">
        <v>1.2629821751878351E-2</v>
      </c>
      <c r="D17" s="142">
        <v>9.1830918214433399E-2</v>
      </c>
      <c r="E17" s="143">
        <v>9.4554387976005905E-2</v>
      </c>
      <c r="F17" s="142">
        <v>0.155824856141491</v>
      </c>
      <c r="G17" s="143">
        <v>7.9860724817120296E-2</v>
      </c>
    </row>
    <row r="18" spans="2:7" x14ac:dyDescent="0.2">
      <c r="B18" s="144">
        <v>41061</v>
      </c>
      <c r="C18" s="143">
        <v>5.3539978613573153E-2</v>
      </c>
      <c r="D18" s="142">
        <v>8.8024388296822006E-2</v>
      </c>
      <c r="E18" s="143">
        <v>8.1107049963382999E-2</v>
      </c>
      <c r="F18" s="142">
        <v>0.14036878086152799</v>
      </c>
      <c r="G18" s="143">
        <v>8.28202919435755E-2</v>
      </c>
    </row>
    <row r="19" spans="2:7" x14ac:dyDescent="0.2">
      <c r="B19" s="144">
        <v>41153</v>
      </c>
      <c r="C19" s="143">
        <v>5.18473693262443E-2</v>
      </c>
      <c r="D19" s="142">
        <v>9.1955128005094894E-2</v>
      </c>
      <c r="E19" s="143">
        <v>6.8774852273170595E-2</v>
      </c>
      <c r="F19" s="142">
        <v>0.139366925636142</v>
      </c>
      <c r="G19" s="143">
        <v>7.3655778130797794E-2</v>
      </c>
    </row>
    <row r="20" spans="2:7" x14ac:dyDescent="0.2">
      <c r="B20" s="144">
        <v>41244</v>
      </c>
      <c r="C20" s="143">
        <v>5.4769578876559401E-2</v>
      </c>
      <c r="D20" s="142">
        <v>7.7571731385978004E-2</v>
      </c>
      <c r="E20" s="143">
        <v>6.7303914994158096E-2</v>
      </c>
      <c r="F20" s="142">
        <v>0.12467439268906901</v>
      </c>
      <c r="G20" s="143">
        <v>7.0320074048804596E-2</v>
      </c>
    </row>
    <row r="21" spans="2:7" x14ac:dyDescent="0.2">
      <c r="B21" s="144">
        <v>41334</v>
      </c>
      <c r="C21" s="143">
        <v>4.92108527386413E-2</v>
      </c>
      <c r="D21" s="142">
        <v>8.1290470215537258E-2</v>
      </c>
      <c r="E21" s="143">
        <v>5.0810333575546304E-2</v>
      </c>
      <c r="F21" s="142">
        <v>0.130926263438432</v>
      </c>
      <c r="G21" s="143">
        <v>6.8013458584165104E-2</v>
      </c>
    </row>
    <row r="22" spans="2:7" x14ac:dyDescent="0.2">
      <c r="B22" s="144">
        <v>41426</v>
      </c>
      <c r="C22" s="143">
        <v>4.7040533525708902E-2</v>
      </c>
      <c r="D22" s="142">
        <v>5.1523068054954602E-2</v>
      </c>
      <c r="E22" s="143">
        <v>5.91043742895659E-2</v>
      </c>
      <c r="F22" s="142">
        <v>0.12815946455145499</v>
      </c>
      <c r="G22" s="143">
        <v>7.5379430611430695E-2</v>
      </c>
    </row>
    <row r="23" spans="2:7" x14ac:dyDescent="0.2">
      <c r="B23" s="144">
        <v>41518</v>
      </c>
      <c r="C23" s="143">
        <v>4.0136770987585703E-2</v>
      </c>
      <c r="D23" s="142">
        <v>7.9619110167548302E-2</v>
      </c>
      <c r="E23" s="143">
        <v>5.5716459616815601E-2</v>
      </c>
      <c r="F23" s="142">
        <v>0.119648691457363</v>
      </c>
      <c r="G23" s="143">
        <v>6.2006550959512297E-2</v>
      </c>
    </row>
    <row r="24" spans="2:7" x14ac:dyDescent="0.2">
      <c r="B24" s="144">
        <v>41609</v>
      </c>
      <c r="C24" s="143">
        <v>3.9697214629242097E-2</v>
      </c>
      <c r="D24" s="142">
        <v>5.2183356390264453E-2</v>
      </c>
      <c r="E24" s="143">
        <v>6.1966214800324403E-2</v>
      </c>
      <c r="F24" s="142">
        <v>0.121980418544769</v>
      </c>
      <c r="G24" s="143">
        <v>6.1108867940869699E-2</v>
      </c>
    </row>
    <row r="25" spans="2:7" x14ac:dyDescent="0.2">
      <c r="B25" s="144">
        <v>41699</v>
      </c>
      <c r="C25" s="143">
        <v>4.7558742415794997E-2</v>
      </c>
      <c r="D25" s="142">
        <v>2.9770716981828052E-2</v>
      </c>
      <c r="E25" s="143">
        <v>6.8554159902260201E-2</v>
      </c>
      <c r="F25" s="142">
        <v>0.118198399158523</v>
      </c>
      <c r="G25" s="143">
        <v>6.1187179252271302E-2</v>
      </c>
    </row>
    <row r="26" spans="2:7" x14ac:dyDescent="0.2">
      <c r="B26" s="144">
        <v>41791</v>
      </c>
      <c r="C26" s="143">
        <v>3.6507392207198598E-2</v>
      </c>
      <c r="D26" s="142">
        <v>6.6392482447444404E-2</v>
      </c>
      <c r="E26" s="143">
        <v>7.1917715288928208E-2</v>
      </c>
      <c r="F26" s="142">
        <v>0.12579322684771399</v>
      </c>
      <c r="G26" s="143">
        <v>6.1700904881536303E-2</v>
      </c>
    </row>
    <row r="27" spans="2:7" x14ac:dyDescent="0.2">
      <c r="B27" s="144">
        <v>41883</v>
      </c>
      <c r="C27" s="143">
        <v>3.5081315199027602E-2</v>
      </c>
      <c r="D27" s="142">
        <v>4.8765134014188902E-2</v>
      </c>
      <c r="E27" s="143">
        <v>7.0977308335995193E-2</v>
      </c>
      <c r="F27" s="142">
        <v>0.12610337846258499</v>
      </c>
      <c r="G27" s="143">
        <v>6.2205908824170097E-2</v>
      </c>
    </row>
    <row r="28" spans="2:7" x14ac:dyDescent="0.2">
      <c r="B28" s="144">
        <v>41974</v>
      </c>
      <c r="C28" s="143">
        <v>3.085129605153155E-2</v>
      </c>
      <c r="D28" s="142">
        <v>0.100793017207237</v>
      </c>
      <c r="E28" s="143">
        <v>6.9785867694777098E-2</v>
      </c>
      <c r="F28" s="142">
        <v>0.11634854236551399</v>
      </c>
      <c r="G28" s="143">
        <v>6.8937259707139001E-2</v>
      </c>
    </row>
    <row r="29" spans="2:7" x14ac:dyDescent="0.2">
      <c r="B29" s="144">
        <v>42064</v>
      </c>
      <c r="C29" s="143">
        <v>2.5077407134881803E-2</v>
      </c>
      <c r="D29" s="142">
        <v>9.9698056331750204E-2</v>
      </c>
      <c r="E29" s="143">
        <v>6.7475875498251098E-2</v>
      </c>
      <c r="F29" s="142">
        <v>0.11416561256638801</v>
      </c>
      <c r="G29" s="143">
        <v>6.5447741293455403E-2</v>
      </c>
    </row>
    <row r="30" spans="2:7" x14ac:dyDescent="0.2">
      <c r="B30" s="144">
        <v>42156</v>
      </c>
      <c r="C30" s="143">
        <v>2.59071078499413E-2</v>
      </c>
      <c r="D30" s="142">
        <v>4.3907657611702802E-2</v>
      </c>
      <c r="E30" s="143">
        <v>6.3809274183613499E-2</v>
      </c>
      <c r="F30" s="142">
        <v>0.11207385323880401</v>
      </c>
      <c r="G30" s="143">
        <v>5.0978605314246403E-2</v>
      </c>
    </row>
    <row r="31" spans="2:7" x14ac:dyDescent="0.2">
      <c r="B31" s="144">
        <v>42248</v>
      </c>
      <c r="C31" s="143">
        <v>2.41437497860446E-2</v>
      </c>
      <c r="D31" s="142">
        <v>4.3227177120909899E-2</v>
      </c>
      <c r="E31" s="143">
        <v>5.9783727104462302E-2</v>
      </c>
      <c r="F31" s="142">
        <v>0.10924143174770699</v>
      </c>
      <c r="G31" s="143">
        <v>4.9674737315059503E-2</v>
      </c>
    </row>
    <row r="32" spans="2:7" x14ac:dyDescent="0.2">
      <c r="B32" s="144">
        <v>42339</v>
      </c>
      <c r="C32" s="143">
        <v>1.68752336690157E-2</v>
      </c>
      <c r="D32" s="142">
        <v>4.0406855633133898E-2</v>
      </c>
      <c r="E32" s="143">
        <v>3.8100622739489901E-2</v>
      </c>
      <c r="F32" s="142">
        <v>0.10140364270429</v>
      </c>
      <c r="G32" s="143">
        <v>3.9472425097786597E-2</v>
      </c>
    </row>
    <row r="33" spans="2:7" x14ac:dyDescent="0.2">
      <c r="B33" s="144">
        <v>42430</v>
      </c>
      <c r="C33" s="143">
        <v>1.8768623273231748E-2</v>
      </c>
      <c r="D33" s="142">
        <v>3.6371846974858499E-2</v>
      </c>
      <c r="E33" s="143">
        <v>3.6997337708482597E-2</v>
      </c>
      <c r="F33" s="142">
        <v>9.4876456440168705E-2</v>
      </c>
      <c r="G33" s="143">
        <v>3.7621596984594198E-2</v>
      </c>
    </row>
    <row r="34" spans="2:7" x14ac:dyDescent="0.2">
      <c r="B34" s="144">
        <v>42522</v>
      </c>
      <c r="C34" s="143">
        <v>1.56698571202755E-2</v>
      </c>
      <c r="D34" s="142">
        <v>4.1901677791514998E-2</v>
      </c>
      <c r="E34" s="143">
        <v>5.2472634354585102E-2</v>
      </c>
      <c r="F34" s="142">
        <v>9.9307910623625706E-2</v>
      </c>
      <c r="G34" s="143">
        <v>4.3364915758408E-2</v>
      </c>
    </row>
    <row r="35" spans="2:7" x14ac:dyDescent="0.2">
      <c r="B35" s="144">
        <v>42614</v>
      </c>
      <c r="C35" s="143">
        <v>1.86344166073064E-2</v>
      </c>
      <c r="D35" s="142">
        <v>3.1649688105433997E-2</v>
      </c>
      <c r="E35" s="143">
        <v>4.5680404544916099E-2</v>
      </c>
      <c r="F35" s="142">
        <v>9.7106007892747703E-2</v>
      </c>
      <c r="G35" s="143">
        <v>4.5225755503173801E-2</v>
      </c>
    </row>
    <row r="36" spans="2:7" x14ac:dyDescent="0.2">
      <c r="B36" s="144">
        <v>42705</v>
      </c>
      <c r="C36" s="143">
        <v>1.44987199861496E-2</v>
      </c>
      <c r="D36" s="142">
        <v>4.0482771059142102E-2</v>
      </c>
      <c r="E36" s="143">
        <v>3.2248064302767249E-2</v>
      </c>
      <c r="F36" s="142">
        <v>0.10103106221839001</v>
      </c>
      <c r="G36" s="143">
        <v>3.22480643027672E-2</v>
      </c>
    </row>
    <row r="37" spans="2:7" x14ac:dyDescent="0.2">
      <c r="B37" s="144">
        <v>42795</v>
      </c>
      <c r="C37" s="143">
        <v>1.75670978322876E-2</v>
      </c>
      <c r="D37" s="142">
        <v>4.7295038078911902E-2</v>
      </c>
      <c r="E37" s="143">
        <v>3.6920691255927701E-2</v>
      </c>
      <c r="F37" s="142">
        <v>9.4963032142766302E-2</v>
      </c>
      <c r="G37" s="143">
        <v>3.6920691255927701E-2</v>
      </c>
    </row>
    <row r="38" spans="2:7" x14ac:dyDescent="0.2">
      <c r="B38" s="144">
        <v>42887</v>
      </c>
      <c r="C38" s="143">
        <v>1.6117001827970899E-2</v>
      </c>
      <c r="D38" s="142">
        <v>3.5416202323254153E-2</v>
      </c>
      <c r="E38" s="143">
        <v>2.0764392037797199E-2</v>
      </c>
      <c r="F38" s="142">
        <v>8.93448038537559E-2</v>
      </c>
      <c r="G38" s="143">
        <v>2.90754783503657E-2</v>
      </c>
    </row>
    <row r="39" spans="2:7" x14ac:dyDescent="0.2">
      <c r="B39" s="144">
        <v>42979</v>
      </c>
      <c r="C39" s="143">
        <v>9.7237497370589697E-3</v>
      </c>
      <c r="D39" s="142">
        <v>3.2548073120244748E-2</v>
      </c>
      <c r="E39" s="143">
        <v>2.7705952400088999E-2</v>
      </c>
      <c r="F39" s="142">
        <v>8.8269968686894504E-2</v>
      </c>
      <c r="G39" s="143">
        <v>2.5323842871947101E-2</v>
      </c>
    </row>
    <row r="40" spans="2:7" x14ac:dyDescent="0.2">
      <c r="B40" s="144">
        <v>43070</v>
      </c>
      <c r="C40" s="143">
        <v>5.1700588982481104E-3</v>
      </c>
      <c r="D40" s="142">
        <v>5.0228738603377801E-2</v>
      </c>
      <c r="E40" s="143">
        <v>2.3836116465064297E-2</v>
      </c>
      <c r="F40" s="142">
        <v>9.5816258721946296E-2</v>
      </c>
      <c r="G40" s="143">
        <v>3.52304154267283E-2</v>
      </c>
    </row>
    <row r="41" spans="2:7" x14ac:dyDescent="0.2">
      <c r="B41" s="144">
        <v>43160</v>
      </c>
      <c r="C41" s="143">
        <v>1.73726507238623E-2</v>
      </c>
      <c r="D41" s="142">
        <v>3.8291168956251703E-2</v>
      </c>
      <c r="E41" s="143">
        <v>2.9154931593868751E-2</v>
      </c>
      <c r="F41" s="142">
        <v>9.2219437445795499E-2</v>
      </c>
      <c r="G41" s="143">
        <v>3.8520526049971901E-2</v>
      </c>
    </row>
    <row r="42" spans="2:7" x14ac:dyDescent="0.2">
      <c r="B42" s="144">
        <v>43252</v>
      </c>
      <c r="C42" s="143">
        <v>1.22166665620811E-2</v>
      </c>
      <c r="D42" s="142">
        <v>2.7068146507648896E-2</v>
      </c>
      <c r="E42" s="143">
        <v>4.7439589827469347E-2</v>
      </c>
      <c r="F42" s="142">
        <v>9.8532572294471502E-2</v>
      </c>
      <c r="G42" s="143">
        <v>3.5828373583110203E-2</v>
      </c>
    </row>
  </sheetData>
  <mergeCells count="2">
    <mergeCell ref="J4:J7"/>
    <mergeCell ref="J8:J11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68AB1-702C-4D1E-A768-4C8814AF8759}">
  <sheetPr codeName="Arkusz48"/>
  <dimension ref="B2:AH36"/>
  <sheetViews>
    <sheetView workbookViewId="0">
      <selection sqref="A1:XFD1"/>
    </sheetView>
  </sheetViews>
  <sheetFormatPr defaultRowHeight="12.75" x14ac:dyDescent="0.2"/>
  <cols>
    <col min="1" max="1" width="9.140625" style="27"/>
    <col min="2" max="2" width="7.5703125" style="27" bestFit="1" customWidth="1"/>
    <col min="3" max="3" width="24" style="27" customWidth="1"/>
    <col min="4" max="4" width="19.42578125" style="27" customWidth="1"/>
    <col min="5" max="5" width="23.28515625" style="27" customWidth="1"/>
    <col min="6" max="16384" width="9.140625" style="27"/>
  </cols>
  <sheetData>
    <row r="2" spans="2:34" x14ac:dyDescent="0.2">
      <c r="B2" s="37"/>
      <c r="C2" s="93" t="s">
        <v>577</v>
      </c>
      <c r="D2" s="93" t="s">
        <v>576</v>
      </c>
      <c r="E2" s="93" t="s">
        <v>575</v>
      </c>
    </row>
    <row r="3" spans="2:34" x14ac:dyDescent="0.2">
      <c r="B3" s="21"/>
      <c r="C3" s="93" t="s">
        <v>574</v>
      </c>
      <c r="D3" s="93" t="s">
        <v>573</v>
      </c>
      <c r="E3" s="93" t="s">
        <v>556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</row>
    <row r="4" spans="2:34" x14ac:dyDescent="0.2">
      <c r="B4" s="144">
        <v>40330</v>
      </c>
      <c r="C4" s="150">
        <v>3492018.4679999999</v>
      </c>
      <c r="D4" s="151">
        <v>-479925.44799999997</v>
      </c>
      <c r="E4" s="150">
        <v>3012093.02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</row>
    <row r="5" spans="2:34" x14ac:dyDescent="0.2">
      <c r="B5" s="144">
        <v>40422</v>
      </c>
      <c r="C5" s="150">
        <v>3321987.733</v>
      </c>
      <c r="D5" s="151">
        <v>-263107.58</v>
      </c>
      <c r="E5" s="150">
        <v>3058880.1529999999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</row>
    <row r="6" spans="2:34" x14ac:dyDescent="0.2">
      <c r="B6" s="144">
        <v>40513</v>
      </c>
      <c r="C6" s="150">
        <v>3237628.3459999999</v>
      </c>
      <c r="D6" s="151">
        <v>-315187.94500000001</v>
      </c>
      <c r="E6" s="150">
        <v>2922440.4010000001</v>
      </c>
      <c r="G6" s="152"/>
      <c r="H6" s="152"/>
      <c r="I6" s="152"/>
      <c r="K6" s="152"/>
      <c r="L6" s="152"/>
      <c r="M6" s="152"/>
    </row>
    <row r="7" spans="2:34" x14ac:dyDescent="0.2">
      <c r="B7" s="144">
        <v>40603</v>
      </c>
      <c r="C7" s="150">
        <v>3930668.0219999999</v>
      </c>
      <c r="D7" s="151">
        <v>-136916.09899999999</v>
      </c>
      <c r="E7" s="150">
        <v>3793751.923</v>
      </c>
      <c r="G7" s="152"/>
      <c r="H7" s="152"/>
      <c r="I7" s="152"/>
      <c r="K7" s="152"/>
      <c r="L7" s="152"/>
      <c r="M7" s="152"/>
    </row>
    <row r="8" spans="2:34" x14ac:dyDescent="0.2">
      <c r="B8" s="144">
        <v>40695</v>
      </c>
      <c r="C8" s="150">
        <v>4323384.7850000001</v>
      </c>
      <c r="D8" s="151">
        <v>-309075.3</v>
      </c>
      <c r="E8" s="150">
        <v>4014309.4849999999</v>
      </c>
      <c r="G8" s="152"/>
      <c r="H8" s="152"/>
      <c r="I8" s="152"/>
      <c r="K8" s="152"/>
      <c r="L8" s="152"/>
      <c r="M8" s="152"/>
    </row>
    <row r="9" spans="2:34" x14ac:dyDescent="0.2">
      <c r="B9" s="144">
        <v>40787</v>
      </c>
      <c r="C9" s="150">
        <v>4380388.1140000001</v>
      </c>
      <c r="D9" s="151">
        <v>-380121.65700000001</v>
      </c>
      <c r="E9" s="150">
        <v>4000266.4569999999</v>
      </c>
      <c r="G9" s="152"/>
      <c r="H9" s="152"/>
      <c r="I9" s="152"/>
      <c r="K9" s="152"/>
      <c r="L9" s="152"/>
      <c r="M9" s="152"/>
    </row>
    <row r="10" spans="2:34" x14ac:dyDescent="0.2">
      <c r="B10" s="144">
        <v>40878</v>
      </c>
      <c r="C10" s="150">
        <v>3826700.372</v>
      </c>
      <c r="D10" s="151">
        <v>-230596.77900000001</v>
      </c>
      <c r="E10" s="150">
        <v>3596103.5929999999</v>
      </c>
      <c r="G10" s="152"/>
      <c r="H10" s="152"/>
      <c r="I10" s="152"/>
      <c r="K10" s="152"/>
      <c r="L10" s="152"/>
      <c r="M10" s="152"/>
    </row>
    <row r="11" spans="2:34" x14ac:dyDescent="0.2">
      <c r="B11" s="144">
        <v>40969</v>
      </c>
      <c r="C11" s="150">
        <v>4426708.9749999996</v>
      </c>
      <c r="D11" s="151">
        <v>-115996.91</v>
      </c>
      <c r="E11" s="150">
        <v>4310712.0649999995</v>
      </c>
      <c r="G11" s="152"/>
      <c r="H11" s="152"/>
      <c r="I11" s="152"/>
      <c r="K11" s="152"/>
      <c r="L11" s="152"/>
      <c r="M11" s="152"/>
    </row>
    <row r="12" spans="2:34" x14ac:dyDescent="0.2">
      <c r="B12" s="144">
        <v>41061</v>
      </c>
      <c r="C12" s="150">
        <v>4398650.801</v>
      </c>
      <c r="D12" s="151">
        <v>-456566.40399999998</v>
      </c>
      <c r="E12" s="150">
        <v>3942084.3969999999</v>
      </c>
      <c r="G12" s="152"/>
      <c r="H12" s="152"/>
      <c r="I12" s="152"/>
      <c r="K12" s="152"/>
      <c r="L12" s="152"/>
      <c r="M12" s="152"/>
    </row>
    <row r="13" spans="2:34" x14ac:dyDescent="0.2">
      <c r="B13" s="144">
        <v>41153</v>
      </c>
      <c r="C13" s="150">
        <v>4093362.9929999998</v>
      </c>
      <c r="D13" s="151">
        <v>-123105.879</v>
      </c>
      <c r="E13" s="150">
        <v>3970257.1140000001</v>
      </c>
      <c r="G13" s="152"/>
      <c r="H13" s="152"/>
      <c r="I13" s="152"/>
      <c r="K13" s="152"/>
      <c r="L13" s="152"/>
      <c r="M13" s="152"/>
    </row>
    <row r="14" spans="2:34" x14ac:dyDescent="0.2">
      <c r="B14" s="144">
        <v>41244</v>
      </c>
      <c r="C14" s="150">
        <v>3612053.1830000002</v>
      </c>
      <c r="D14" s="151">
        <v>-834539.59</v>
      </c>
      <c r="E14" s="150">
        <v>2777513.5929999999</v>
      </c>
      <c r="G14" s="152"/>
      <c r="H14" s="152"/>
      <c r="I14" s="152"/>
      <c r="K14" s="152"/>
      <c r="L14" s="152"/>
      <c r="M14" s="152"/>
    </row>
    <row r="15" spans="2:34" x14ac:dyDescent="0.2">
      <c r="B15" s="144">
        <v>41334</v>
      </c>
      <c r="C15" s="150">
        <v>4126433.514</v>
      </c>
      <c r="D15" s="151">
        <v>-30785.469000000001</v>
      </c>
      <c r="E15" s="150">
        <v>4095648.0449999999</v>
      </c>
      <c r="G15" s="152"/>
      <c r="H15" s="152"/>
      <c r="I15" s="152"/>
      <c r="K15" s="152"/>
      <c r="L15" s="152"/>
      <c r="M15" s="152"/>
    </row>
    <row r="16" spans="2:34" x14ac:dyDescent="0.2">
      <c r="B16" s="144">
        <v>41426</v>
      </c>
      <c r="C16" s="150">
        <v>4201661.2980000004</v>
      </c>
      <c r="D16" s="151">
        <v>-77745.64</v>
      </c>
      <c r="E16" s="150">
        <v>4123915.6579999998</v>
      </c>
      <c r="G16" s="152"/>
      <c r="H16" s="152"/>
      <c r="I16" s="152"/>
      <c r="K16" s="152"/>
      <c r="L16" s="152"/>
      <c r="M16" s="152"/>
    </row>
    <row r="17" spans="2:13" x14ac:dyDescent="0.2">
      <c r="B17" s="144">
        <v>41518</v>
      </c>
      <c r="C17" s="150">
        <v>3691757.6370000001</v>
      </c>
      <c r="D17" s="151">
        <v>-91868.120999999999</v>
      </c>
      <c r="E17" s="150">
        <v>3599889.5159999998</v>
      </c>
      <c r="G17" s="152"/>
      <c r="H17" s="152"/>
      <c r="I17" s="152"/>
      <c r="K17" s="152"/>
      <c r="L17" s="152"/>
      <c r="M17" s="152"/>
    </row>
    <row r="18" spans="2:13" x14ac:dyDescent="0.2">
      <c r="B18" s="144">
        <v>41609</v>
      </c>
      <c r="C18" s="150">
        <v>3627115.6770000001</v>
      </c>
      <c r="D18" s="151">
        <v>-308320.39500000002</v>
      </c>
      <c r="E18" s="150">
        <v>3318795.2820000001</v>
      </c>
      <c r="G18" s="152"/>
      <c r="H18" s="152"/>
      <c r="I18" s="152"/>
      <c r="K18" s="152"/>
      <c r="L18" s="152"/>
      <c r="M18" s="152"/>
    </row>
    <row r="19" spans="2:13" x14ac:dyDescent="0.2">
      <c r="B19" s="144">
        <v>41699</v>
      </c>
      <c r="C19" s="150">
        <v>3996355.2560000001</v>
      </c>
      <c r="D19" s="151">
        <v>-20034.651000000002</v>
      </c>
      <c r="E19" s="150">
        <v>3976320.605</v>
      </c>
      <c r="G19" s="152"/>
      <c r="H19" s="152"/>
      <c r="I19" s="152"/>
      <c r="K19" s="152"/>
      <c r="L19" s="152"/>
      <c r="M19" s="152"/>
    </row>
    <row r="20" spans="2:13" x14ac:dyDescent="0.2">
      <c r="B20" s="144">
        <v>41791</v>
      </c>
      <c r="C20" s="150">
        <v>4724827.78</v>
      </c>
      <c r="D20" s="151">
        <v>-38688.567999999999</v>
      </c>
      <c r="E20" s="150">
        <v>4686139.2120000003</v>
      </c>
      <c r="G20" s="152"/>
      <c r="H20" s="152"/>
      <c r="I20" s="152"/>
      <c r="K20" s="152"/>
      <c r="L20" s="152"/>
      <c r="M20" s="152"/>
    </row>
    <row r="21" spans="2:13" x14ac:dyDescent="0.2">
      <c r="B21" s="144">
        <v>41883</v>
      </c>
      <c r="C21" s="150">
        <v>4326049.2810000004</v>
      </c>
      <c r="D21" s="151">
        <v>-27078.008000000002</v>
      </c>
      <c r="E21" s="150">
        <v>4298971.273</v>
      </c>
      <c r="G21" s="152"/>
      <c r="H21" s="152"/>
      <c r="I21" s="152"/>
      <c r="K21" s="152"/>
      <c r="L21" s="152"/>
      <c r="M21" s="152"/>
    </row>
    <row r="22" spans="2:13" x14ac:dyDescent="0.2">
      <c r="B22" s="144">
        <v>41974</v>
      </c>
      <c r="C22" s="150">
        <v>3402875.7</v>
      </c>
      <c r="D22" s="151">
        <v>-398626.16399999999</v>
      </c>
      <c r="E22" s="150">
        <v>3004249.5359999998</v>
      </c>
      <c r="G22" s="152"/>
      <c r="H22" s="152"/>
      <c r="I22" s="152"/>
      <c r="K22" s="152"/>
      <c r="L22" s="152"/>
      <c r="M22" s="152"/>
    </row>
    <row r="23" spans="2:13" x14ac:dyDescent="0.2">
      <c r="B23" s="144">
        <v>42064</v>
      </c>
      <c r="C23" s="150">
        <v>4203219.2640000004</v>
      </c>
      <c r="D23" s="151">
        <v>-50387.161</v>
      </c>
      <c r="E23" s="150">
        <v>4152832.1030000001</v>
      </c>
      <c r="G23" s="152"/>
      <c r="H23" s="152"/>
      <c r="I23" s="152"/>
      <c r="K23" s="152"/>
      <c r="L23" s="152"/>
      <c r="M23" s="152"/>
    </row>
    <row r="24" spans="2:13" x14ac:dyDescent="0.2">
      <c r="B24" s="144">
        <v>42156</v>
      </c>
      <c r="C24" s="150">
        <v>3869393.2059999998</v>
      </c>
      <c r="D24" s="151">
        <v>-77620.725000000006</v>
      </c>
      <c r="E24" s="150">
        <v>3791772.4810000001</v>
      </c>
      <c r="G24" s="152"/>
      <c r="H24" s="152"/>
      <c r="I24" s="152"/>
      <c r="K24" s="152"/>
      <c r="L24" s="152"/>
      <c r="M24" s="152"/>
    </row>
    <row r="25" spans="2:13" x14ac:dyDescent="0.2">
      <c r="B25" s="144">
        <v>42248</v>
      </c>
      <c r="C25" s="150">
        <v>3628091.3679999998</v>
      </c>
      <c r="D25" s="151">
        <v>-185853.916</v>
      </c>
      <c r="E25" s="150">
        <v>3442237.452</v>
      </c>
      <c r="G25" s="152"/>
      <c r="H25" s="152"/>
      <c r="I25" s="152"/>
      <c r="K25" s="152"/>
      <c r="L25" s="152"/>
      <c r="M25" s="152"/>
    </row>
    <row r="26" spans="2:13" x14ac:dyDescent="0.2">
      <c r="B26" s="144">
        <v>42339</v>
      </c>
      <c r="C26" s="150">
        <v>2241866.0419999999</v>
      </c>
      <c r="D26" s="151">
        <v>-966282.92599999998</v>
      </c>
      <c r="E26" s="150">
        <v>1275583.1159999999</v>
      </c>
      <c r="G26" s="152"/>
      <c r="H26" s="152"/>
      <c r="I26" s="152"/>
      <c r="K26" s="152"/>
      <c r="L26" s="152"/>
      <c r="M26" s="152"/>
    </row>
    <row r="27" spans="2:13" x14ac:dyDescent="0.2">
      <c r="B27" s="144">
        <v>42430</v>
      </c>
      <c r="C27" s="150">
        <v>3636766.344</v>
      </c>
      <c r="D27" s="151">
        <v>-437863.73700000002</v>
      </c>
      <c r="E27" s="150">
        <v>3198902.6069999998</v>
      </c>
      <c r="G27" s="152"/>
      <c r="H27" s="152"/>
      <c r="I27" s="152"/>
      <c r="K27" s="152"/>
      <c r="L27" s="152"/>
      <c r="M27" s="152"/>
    </row>
    <row r="28" spans="2:13" x14ac:dyDescent="0.2">
      <c r="B28" s="144">
        <v>42522</v>
      </c>
      <c r="C28" s="150">
        <v>5114115.42</v>
      </c>
      <c r="D28" s="151">
        <v>-31639.302</v>
      </c>
      <c r="E28" s="150">
        <v>5082476.1179999998</v>
      </c>
      <c r="G28" s="152"/>
      <c r="H28" s="152"/>
      <c r="I28" s="152"/>
      <c r="K28" s="152"/>
      <c r="L28" s="152"/>
      <c r="M28" s="152"/>
    </row>
    <row r="29" spans="2:13" x14ac:dyDescent="0.2">
      <c r="B29" s="144">
        <v>42614</v>
      </c>
      <c r="C29" s="150">
        <v>3177042.7370000002</v>
      </c>
      <c r="D29" s="151">
        <v>-100691.61599999999</v>
      </c>
      <c r="E29" s="150">
        <v>3076351.1209999998</v>
      </c>
      <c r="G29" s="152"/>
      <c r="H29" s="152"/>
      <c r="I29" s="152"/>
      <c r="K29" s="152"/>
      <c r="L29" s="152"/>
      <c r="M29" s="152"/>
    </row>
    <row r="30" spans="2:13" x14ac:dyDescent="0.2">
      <c r="B30" s="144">
        <v>42705</v>
      </c>
      <c r="C30" s="150">
        <v>3181964.8229999999</v>
      </c>
      <c r="D30" s="151">
        <v>-681407.576</v>
      </c>
      <c r="E30" s="150">
        <v>2500557.247</v>
      </c>
      <c r="G30" s="149"/>
      <c r="H30" s="149"/>
      <c r="I30" s="149"/>
      <c r="K30" s="152"/>
      <c r="L30" s="152"/>
      <c r="M30" s="152"/>
    </row>
    <row r="31" spans="2:13" x14ac:dyDescent="0.2">
      <c r="B31" s="144">
        <v>42795</v>
      </c>
      <c r="C31" s="150">
        <v>2959453.7370000002</v>
      </c>
      <c r="D31" s="151">
        <v>-196460.44099999999</v>
      </c>
      <c r="E31" s="150">
        <v>2762993.2960000001</v>
      </c>
      <c r="G31" s="149"/>
      <c r="H31" s="149"/>
      <c r="I31" s="149"/>
      <c r="K31" s="152"/>
      <c r="L31" s="152"/>
      <c r="M31" s="152"/>
    </row>
    <row r="32" spans="2:13" x14ac:dyDescent="0.2">
      <c r="B32" s="144">
        <v>42887</v>
      </c>
      <c r="C32" s="150">
        <v>4137152.9530000002</v>
      </c>
      <c r="D32" s="151">
        <v>-188386.155</v>
      </c>
      <c r="E32" s="150">
        <v>3948766.798</v>
      </c>
      <c r="G32" s="149"/>
      <c r="H32" s="149"/>
      <c r="I32" s="149"/>
      <c r="K32" s="152"/>
      <c r="L32" s="152"/>
      <c r="M32" s="152"/>
    </row>
    <row r="33" spans="2:13" x14ac:dyDescent="0.2">
      <c r="B33" s="144">
        <v>42979</v>
      </c>
      <c r="C33" s="150">
        <v>3973022.9819999998</v>
      </c>
      <c r="D33" s="151">
        <v>-175936.68100000001</v>
      </c>
      <c r="E33" s="150">
        <v>3797086.301</v>
      </c>
      <c r="G33" s="149"/>
      <c r="H33" s="149"/>
      <c r="I33" s="149"/>
      <c r="K33" s="152"/>
      <c r="L33" s="152"/>
      <c r="M33" s="152"/>
    </row>
    <row r="34" spans="2:13" x14ac:dyDescent="0.2">
      <c r="B34" s="144">
        <v>43070</v>
      </c>
      <c r="C34" s="150">
        <v>3998228.9479999999</v>
      </c>
      <c r="D34" s="151">
        <v>-781955.52599999995</v>
      </c>
      <c r="E34" s="150">
        <v>3216273.4219999998</v>
      </c>
      <c r="G34" s="149"/>
      <c r="H34" s="149"/>
      <c r="I34" s="149"/>
      <c r="K34" s="152"/>
      <c r="L34" s="152"/>
      <c r="M34" s="152"/>
    </row>
    <row r="35" spans="2:13" x14ac:dyDescent="0.2">
      <c r="B35" s="144">
        <v>43160</v>
      </c>
      <c r="C35" s="150">
        <v>3543902.1069999998</v>
      </c>
      <c r="D35" s="151">
        <v>-155749.495</v>
      </c>
      <c r="E35" s="150">
        <v>3388152.6120000002</v>
      </c>
      <c r="G35" s="149"/>
      <c r="H35" s="149"/>
      <c r="I35" s="149"/>
    </row>
    <row r="36" spans="2:13" x14ac:dyDescent="0.2">
      <c r="B36" s="144">
        <v>43252</v>
      </c>
      <c r="C36" s="150">
        <v>4561447.95</v>
      </c>
      <c r="D36" s="151">
        <v>-413034.821</v>
      </c>
      <c r="E36" s="150">
        <v>4148413.1290000002</v>
      </c>
      <c r="G36" s="149"/>
      <c r="H36" s="149"/>
      <c r="I36" s="149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1CDFA-D941-4F4F-9D54-4145EB219CBA}">
  <sheetPr codeName="Arkusz49"/>
  <dimension ref="B2:X36"/>
  <sheetViews>
    <sheetView workbookViewId="0">
      <selection sqref="A1:XFD1"/>
    </sheetView>
  </sheetViews>
  <sheetFormatPr defaultRowHeight="12.75" x14ac:dyDescent="0.2"/>
  <cols>
    <col min="1" max="1" width="9.140625" style="27"/>
    <col min="2" max="5" width="17.7109375" style="27" customWidth="1"/>
    <col min="6" max="16384" width="9.140625" style="27"/>
  </cols>
  <sheetData>
    <row r="2" spans="2:24" ht="38.25" x14ac:dyDescent="0.2">
      <c r="B2" s="37"/>
      <c r="C2" s="93" t="s">
        <v>583</v>
      </c>
      <c r="D2" s="93" t="s">
        <v>582</v>
      </c>
      <c r="E2" s="93" t="s">
        <v>581</v>
      </c>
    </row>
    <row r="3" spans="2:24" ht="25.5" x14ac:dyDescent="0.2">
      <c r="B3" s="21"/>
      <c r="C3" s="93" t="s">
        <v>580</v>
      </c>
      <c r="D3" s="93" t="s">
        <v>579</v>
      </c>
      <c r="E3" s="93" t="s">
        <v>578</v>
      </c>
    </row>
    <row r="4" spans="2:24" x14ac:dyDescent="0.2">
      <c r="B4" s="144">
        <v>40330</v>
      </c>
      <c r="C4" s="143">
        <v>5.1868538279920592E-2</v>
      </c>
      <c r="D4" s="142">
        <v>2.4790130930065001E-2</v>
      </c>
      <c r="E4" s="143">
        <v>2.7078407349855591E-2</v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2:24" x14ac:dyDescent="0.2">
      <c r="B5" s="144">
        <v>40422</v>
      </c>
      <c r="C5" s="143">
        <v>5.1689281218058894E-2</v>
      </c>
      <c r="D5" s="142">
        <v>2.42443058034407E-2</v>
      </c>
      <c r="E5" s="143">
        <v>2.7444975414618197E-2</v>
      </c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2:24" x14ac:dyDescent="0.2">
      <c r="B6" s="144">
        <v>40513</v>
      </c>
      <c r="C6" s="143">
        <v>5.1433989838871999E-2</v>
      </c>
      <c r="D6" s="142">
        <v>2.36482019262301E-2</v>
      </c>
      <c r="E6" s="143">
        <v>2.7785787912641899E-2</v>
      </c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2:24" x14ac:dyDescent="0.2">
      <c r="B7" s="144">
        <v>40603</v>
      </c>
      <c r="C7" s="143">
        <v>5.1158022250125515E-2</v>
      </c>
      <c r="D7" s="142">
        <v>2.3202932252826099E-2</v>
      </c>
      <c r="E7" s="143">
        <v>2.7955089997299412E-2</v>
      </c>
    </row>
    <row r="8" spans="2:24" x14ac:dyDescent="0.2">
      <c r="B8" s="144">
        <v>40695</v>
      </c>
      <c r="C8" s="143">
        <v>5.1474050086872947E-2</v>
      </c>
      <c r="D8" s="142">
        <v>2.3261791132430799E-2</v>
      </c>
      <c r="E8" s="143">
        <v>2.8212258954442144E-2</v>
      </c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</row>
    <row r="9" spans="2:24" x14ac:dyDescent="0.2">
      <c r="B9" s="144">
        <v>40787</v>
      </c>
      <c r="C9" s="143">
        <v>5.1750405305616518E-2</v>
      </c>
      <c r="D9" s="142">
        <v>2.3334191489811602E-2</v>
      </c>
      <c r="E9" s="143">
        <v>2.8416213815804919E-2</v>
      </c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</row>
    <row r="10" spans="2:24" x14ac:dyDescent="0.2">
      <c r="B10" s="144">
        <v>40878</v>
      </c>
      <c r="C10" s="143">
        <v>5.2770428455081814E-2</v>
      </c>
      <c r="D10" s="142">
        <v>2.4199071521100301E-2</v>
      </c>
      <c r="E10" s="143">
        <v>2.8571356933981513E-2</v>
      </c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</row>
    <row r="11" spans="2:24" x14ac:dyDescent="0.2">
      <c r="B11" s="144">
        <v>40969</v>
      </c>
      <c r="C11" s="143">
        <v>5.3938176077070202E-2</v>
      </c>
      <c r="D11" s="142">
        <v>2.5429291169870201E-2</v>
      </c>
      <c r="E11" s="143">
        <v>2.8508884907199997E-2</v>
      </c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2:24" x14ac:dyDescent="0.2">
      <c r="B12" s="144">
        <v>41061</v>
      </c>
      <c r="C12" s="143">
        <v>5.4271507830667892E-2</v>
      </c>
      <c r="D12" s="142">
        <v>2.6206780262938399E-2</v>
      </c>
      <c r="E12" s="143">
        <v>2.8064727567729493E-2</v>
      </c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</row>
    <row r="13" spans="2:24" x14ac:dyDescent="0.2">
      <c r="B13" s="144">
        <v>41153</v>
      </c>
      <c r="C13" s="143">
        <v>5.4917314993432123E-2</v>
      </c>
      <c r="D13" s="142">
        <v>2.7281726005158002E-2</v>
      </c>
      <c r="E13" s="143">
        <v>2.7635588988274125E-2</v>
      </c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</row>
    <row r="14" spans="2:24" x14ac:dyDescent="0.2">
      <c r="B14" s="144">
        <v>41244</v>
      </c>
      <c r="C14" s="143">
        <v>5.3960417815228492E-2</v>
      </c>
      <c r="D14" s="142">
        <v>2.7113161603409801E-2</v>
      </c>
      <c r="E14" s="143">
        <v>2.6847256211818691E-2</v>
      </c>
    </row>
    <row r="15" spans="2:24" x14ac:dyDescent="0.2">
      <c r="B15" s="144">
        <v>41334</v>
      </c>
      <c r="C15" s="143">
        <v>5.2204179674547005E-2</v>
      </c>
      <c r="D15" s="142">
        <v>2.6267293976591201E-2</v>
      </c>
      <c r="E15" s="143">
        <v>2.5936885697955804E-2</v>
      </c>
    </row>
    <row r="16" spans="2:24" x14ac:dyDescent="0.2">
      <c r="B16" s="144">
        <v>41426</v>
      </c>
      <c r="C16" s="143">
        <v>4.9694889113663904E-2</v>
      </c>
      <c r="D16" s="142">
        <v>2.4651498685071299E-2</v>
      </c>
      <c r="E16" s="143">
        <v>2.5043390428592601E-2</v>
      </c>
    </row>
    <row r="17" spans="2:5" x14ac:dyDescent="0.2">
      <c r="B17" s="144">
        <v>41518</v>
      </c>
      <c r="C17" s="143">
        <v>4.6262423213413562E-2</v>
      </c>
      <c r="D17" s="142">
        <v>2.1911373291901098E-2</v>
      </c>
      <c r="E17" s="143">
        <v>2.4351049921512467E-2</v>
      </c>
    </row>
    <row r="18" spans="2:5" x14ac:dyDescent="0.2">
      <c r="B18" s="144">
        <v>41609</v>
      </c>
      <c r="C18" s="143">
        <v>4.4403994022791403E-2</v>
      </c>
      <c r="D18" s="142">
        <v>1.95212301924368E-2</v>
      </c>
      <c r="E18" s="143">
        <v>2.4882763830354603E-2</v>
      </c>
    </row>
    <row r="19" spans="2:5" x14ac:dyDescent="0.2">
      <c r="B19" s="144">
        <v>41699</v>
      </c>
      <c r="C19" s="143">
        <v>4.254972171649693E-2</v>
      </c>
      <c r="D19" s="142">
        <v>1.7229043482575999E-2</v>
      </c>
      <c r="E19" s="143">
        <v>2.5320678233920934E-2</v>
      </c>
    </row>
    <row r="20" spans="2:5" x14ac:dyDescent="0.2">
      <c r="B20" s="144">
        <v>41791</v>
      </c>
      <c r="C20" s="143">
        <v>4.1618755149772375E-2</v>
      </c>
      <c r="D20" s="142">
        <v>1.57373925769883E-2</v>
      </c>
      <c r="E20" s="143">
        <v>2.5881362572784075E-2</v>
      </c>
    </row>
    <row r="21" spans="2:5" x14ac:dyDescent="0.2">
      <c r="B21" s="144">
        <v>41883</v>
      </c>
      <c r="C21" s="143">
        <v>4.1276137282190088E-2</v>
      </c>
      <c r="D21" s="142">
        <v>1.5148406249313099E-2</v>
      </c>
      <c r="E21" s="143">
        <v>2.6127731032876987E-2</v>
      </c>
    </row>
    <row r="22" spans="2:5" x14ac:dyDescent="0.2">
      <c r="B22" s="144">
        <v>41974</v>
      </c>
      <c r="C22" s="143">
        <v>3.9661505755777676E-2</v>
      </c>
      <c r="D22" s="142">
        <v>1.4626936090534001E-2</v>
      </c>
      <c r="E22" s="143">
        <v>2.5034569665243672E-2</v>
      </c>
    </row>
    <row r="23" spans="2:5" x14ac:dyDescent="0.2">
      <c r="B23" s="144">
        <v>42064</v>
      </c>
      <c r="C23" s="143">
        <v>3.803924910055527E-2</v>
      </c>
      <c r="D23" s="142">
        <v>1.39295985642768E-2</v>
      </c>
      <c r="E23" s="143">
        <v>2.4109650536278466E-2</v>
      </c>
    </row>
    <row r="24" spans="2:5" x14ac:dyDescent="0.2">
      <c r="B24" s="144">
        <v>42156</v>
      </c>
      <c r="C24" s="143">
        <v>3.5838632166331881E-2</v>
      </c>
      <c r="D24" s="142">
        <v>1.2803599763759501E-2</v>
      </c>
      <c r="E24" s="143">
        <v>2.3035032402572382E-2</v>
      </c>
    </row>
    <row r="25" spans="2:5" x14ac:dyDescent="0.2">
      <c r="B25" s="144">
        <v>42248</v>
      </c>
      <c r="C25" s="143">
        <v>3.3949646425403657E-2</v>
      </c>
      <c r="D25" s="142">
        <v>1.16213125354955E-2</v>
      </c>
      <c r="E25" s="143">
        <v>2.2328333889908156E-2</v>
      </c>
    </row>
    <row r="26" spans="2:5" x14ac:dyDescent="0.2">
      <c r="B26" s="144">
        <v>42339</v>
      </c>
      <c r="C26" s="143">
        <v>3.3385070382268275E-2</v>
      </c>
      <c r="D26" s="142">
        <v>1.10494520036333E-2</v>
      </c>
      <c r="E26" s="143">
        <v>2.2335618378634972E-2</v>
      </c>
    </row>
    <row r="27" spans="2:5" x14ac:dyDescent="0.2">
      <c r="B27" s="144">
        <v>42430</v>
      </c>
      <c r="C27" s="143">
        <v>3.2829211076802443E-2</v>
      </c>
      <c r="D27" s="142">
        <v>1.0421455514060599E-2</v>
      </c>
      <c r="E27" s="143">
        <v>2.2407755562741844E-2</v>
      </c>
    </row>
    <row r="28" spans="2:5" x14ac:dyDescent="0.2">
      <c r="B28" s="144">
        <v>42522</v>
      </c>
      <c r="C28" s="143">
        <v>3.2965475987379492E-2</v>
      </c>
      <c r="D28" s="142">
        <v>1.02392340318464E-2</v>
      </c>
      <c r="E28" s="143">
        <v>2.2726241955533095E-2</v>
      </c>
    </row>
    <row r="29" spans="2:5" x14ac:dyDescent="0.2">
      <c r="B29" s="144">
        <v>42614</v>
      </c>
      <c r="C29" s="143">
        <v>3.2956967410219161E-2</v>
      </c>
      <c r="D29" s="142">
        <v>9.9969140247477498E-3</v>
      </c>
      <c r="E29" s="143">
        <v>2.2960053385471409E-2</v>
      </c>
    </row>
    <row r="30" spans="2:5" x14ac:dyDescent="0.2">
      <c r="B30" s="144">
        <v>42705</v>
      </c>
      <c r="C30" s="143">
        <v>3.2808206603858872E-2</v>
      </c>
      <c r="D30" s="142">
        <v>9.6173976471264494E-3</v>
      </c>
      <c r="E30" s="143">
        <v>2.3190808956732423E-2</v>
      </c>
    </row>
    <row r="31" spans="2:5" x14ac:dyDescent="0.2">
      <c r="B31" s="144">
        <v>42795</v>
      </c>
      <c r="C31" s="143">
        <v>3.2767801724861906E-2</v>
      </c>
      <c r="D31" s="142">
        <v>9.3469181997646901E-3</v>
      </c>
      <c r="E31" s="143">
        <v>2.3420883525097216E-2</v>
      </c>
    </row>
    <row r="32" spans="2:5" x14ac:dyDescent="0.2">
      <c r="B32" s="144">
        <v>42887</v>
      </c>
      <c r="C32" s="143">
        <v>3.2870271921197104E-2</v>
      </c>
      <c r="D32" s="142">
        <v>9.1004764338454506E-3</v>
      </c>
      <c r="E32" s="143">
        <v>2.3769795487351655E-2</v>
      </c>
    </row>
    <row r="33" spans="2:5" x14ac:dyDescent="0.2">
      <c r="B33" s="144">
        <v>42979</v>
      </c>
      <c r="C33" s="143">
        <v>3.3073772100441365E-2</v>
      </c>
      <c r="D33" s="142">
        <v>8.9991800166586908E-3</v>
      </c>
      <c r="E33" s="143">
        <v>2.4074592083782674E-2</v>
      </c>
    </row>
    <row r="34" spans="2:5" x14ac:dyDescent="0.2">
      <c r="B34" s="144">
        <v>43070</v>
      </c>
      <c r="C34" s="143">
        <v>3.3328866011847459E-2</v>
      </c>
      <c r="D34" s="142">
        <v>8.9255257852457505E-3</v>
      </c>
      <c r="E34" s="143">
        <v>2.4403340226601709E-2</v>
      </c>
    </row>
    <row r="35" spans="2:5" x14ac:dyDescent="0.2">
      <c r="B35" s="144">
        <v>43160</v>
      </c>
      <c r="C35" s="143">
        <v>3.3536165613337908E-2</v>
      </c>
      <c r="D35" s="142">
        <v>8.8370282077735191E-3</v>
      </c>
      <c r="E35" s="143">
        <v>2.4699137405564387E-2</v>
      </c>
    </row>
    <row r="36" spans="2:5" x14ac:dyDescent="0.2">
      <c r="B36" s="144">
        <v>43252</v>
      </c>
      <c r="C36" s="143">
        <v>3.3847436987837279E-2</v>
      </c>
      <c r="D36" s="142">
        <v>8.9726523578245922E-3</v>
      </c>
      <c r="E36" s="143">
        <v>2.4874784630012685E-2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E9BD9-F940-4B24-BACF-4814D68B473C}">
  <sheetPr codeName="Arkusz5"/>
  <dimension ref="B2:F30"/>
  <sheetViews>
    <sheetView workbookViewId="0">
      <selection activeCell="I21" sqref="I21"/>
    </sheetView>
  </sheetViews>
  <sheetFormatPr defaultRowHeight="12.75" x14ac:dyDescent="0.2"/>
  <cols>
    <col min="2" max="2" width="10.85546875" customWidth="1"/>
    <col min="3" max="3" width="13.85546875" customWidth="1"/>
    <col min="4" max="4" width="12.7109375" customWidth="1"/>
    <col min="5" max="5" width="14.5703125" customWidth="1"/>
    <col min="6" max="6" width="13.5703125" customWidth="1"/>
  </cols>
  <sheetData>
    <row r="2" spans="2:6" x14ac:dyDescent="0.2">
      <c r="B2" s="248" t="s">
        <v>38</v>
      </c>
      <c r="C2" s="2"/>
      <c r="D2" s="2"/>
    </row>
    <row r="3" spans="2:6" x14ac:dyDescent="0.2">
      <c r="B3" s="248" t="s">
        <v>39</v>
      </c>
      <c r="C3" s="2"/>
      <c r="D3" s="2"/>
    </row>
    <row r="4" spans="2:6" x14ac:dyDescent="0.2">
      <c r="B4" s="248" t="s">
        <v>66</v>
      </c>
      <c r="C4" s="2"/>
      <c r="D4" s="2"/>
    </row>
    <row r="7" spans="2:6" x14ac:dyDescent="0.2">
      <c r="B7" s="548"/>
      <c r="C7" s="545" t="s">
        <v>40</v>
      </c>
      <c r="D7" s="538" t="s">
        <v>41</v>
      </c>
      <c r="E7" s="545" t="s">
        <v>42</v>
      </c>
      <c r="F7" s="545" t="s">
        <v>43</v>
      </c>
    </row>
    <row r="8" spans="2:6" x14ac:dyDescent="0.2">
      <c r="B8" s="548"/>
      <c r="C8" s="540" t="s">
        <v>44</v>
      </c>
      <c r="D8" s="540" t="s">
        <v>45</v>
      </c>
      <c r="E8" s="540" t="s">
        <v>46</v>
      </c>
      <c r="F8" s="540" t="s">
        <v>47</v>
      </c>
    </row>
    <row r="9" spans="2:6" x14ac:dyDescent="0.2">
      <c r="B9" s="567">
        <v>1997</v>
      </c>
      <c r="C9" s="542" t="s">
        <v>48</v>
      </c>
      <c r="D9" s="542"/>
      <c r="E9" s="542"/>
      <c r="F9" s="542"/>
    </row>
    <row r="10" spans="2:6" x14ac:dyDescent="0.2">
      <c r="B10" s="568">
        <v>1998</v>
      </c>
      <c r="C10" s="544"/>
      <c r="D10" s="544"/>
      <c r="E10" s="544">
        <v>30600000</v>
      </c>
      <c r="F10" s="544"/>
    </row>
    <row r="11" spans="2:6" x14ac:dyDescent="0.2">
      <c r="B11" s="567">
        <v>1999</v>
      </c>
      <c r="C11" s="542">
        <v>93300000</v>
      </c>
      <c r="D11" s="542"/>
      <c r="E11" s="542"/>
      <c r="F11" s="542"/>
    </row>
    <row r="12" spans="2:6" x14ac:dyDescent="0.2">
      <c r="B12" s="568">
        <v>2000</v>
      </c>
      <c r="C12" s="544">
        <v>284421225</v>
      </c>
      <c r="D12" s="544"/>
      <c r="E12" s="544"/>
      <c r="F12" s="544"/>
    </row>
    <row r="13" spans="2:6" x14ac:dyDescent="0.2">
      <c r="B13" s="567">
        <v>2001</v>
      </c>
      <c r="C13" s="542">
        <v>76174366</v>
      </c>
      <c r="D13" s="542">
        <v>15950000</v>
      </c>
      <c r="E13" s="542">
        <v>51950000</v>
      </c>
      <c r="F13" s="542"/>
    </row>
    <row r="14" spans="2:6" x14ac:dyDescent="0.2">
      <c r="B14" s="568">
        <v>2002</v>
      </c>
      <c r="C14" s="544">
        <v>307518244</v>
      </c>
      <c r="D14" s="544">
        <v>376120000</v>
      </c>
      <c r="E14" s="544"/>
      <c r="F14" s="544">
        <v>12500000</v>
      </c>
    </row>
    <row r="15" spans="2:6" x14ac:dyDescent="0.2">
      <c r="B15" s="567">
        <v>2003</v>
      </c>
      <c r="C15" s="542">
        <v>206773236</v>
      </c>
      <c r="D15" s="542">
        <v>147664000</v>
      </c>
      <c r="E15" s="542">
        <v>13400000</v>
      </c>
      <c r="F15" s="542"/>
    </row>
    <row r="16" spans="2:6" x14ac:dyDescent="0.2">
      <c r="B16" s="568">
        <v>2004</v>
      </c>
      <c r="C16" s="544">
        <v>499794801</v>
      </c>
      <c r="D16" s="544">
        <v>1642900000</v>
      </c>
      <c r="E16" s="544">
        <v>80000000</v>
      </c>
      <c r="F16" s="544">
        <v>15700000</v>
      </c>
    </row>
    <row r="17" spans="2:6" x14ac:dyDescent="0.2">
      <c r="B17" s="567">
        <v>2005</v>
      </c>
      <c r="C17" s="542">
        <v>1001680000</v>
      </c>
      <c r="D17" s="542">
        <v>1732096373</v>
      </c>
      <c r="E17" s="542">
        <v>81710000</v>
      </c>
      <c r="F17" s="542">
        <v>988039</v>
      </c>
    </row>
    <row r="18" spans="2:6" x14ac:dyDescent="0.2">
      <c r="B18" s="568">
        <v>2006</v>
      </c>
      <c r="C18" s="544">
        <v>1982926776</v>
      </c>
      <c r="D18" s="544">
        <v>2417659369</v>
      </c>
      <c r="E18" s="544">
        <v>164300000</v>
      </c>
      <c r="F18" s="544">
        <v>45520000</v>
      </c>
    </row>
    <row r="19" spans="2:6" x14ac:dyDescent="0.2">
      <c r="B19" s="567">
        <v>2007</v>
      </c>
      <c r="C19" s="542">
        <v>1089157773</v>
      </c>
      <c r="D19" s="542">
        <v>1619549460</v>
      </c>
      <c r="E19" s="542">
        <v>114153979</v>
      </c>
      <c r="F19" s="542">
        <v>81739167</v>
      </c>
    </row>
    <row r="20" spans="2:6" x14ac:dyDescent="0.2">
      <c r="B20" s="568">
        <v>2008</v>
      </c>
      <c r="C20" s="544">
        <v>960666207</v>
      </c>
      <c r="D20" s="544">
        <v>388107142</v>
      </c>
      <c r="E20" s="544">
        <v>78771428</v>
      </c>
      <c r="F20" s="544">
        <v>92601159</v>
      </c>
    </row>
    <row r="21" spans="2:6" x14ac:dyDescent="0.2">
      <c r="B21" s="567">
        <v>2009</v>
      </c>
      <c r="C21" s="542">
        <v>311733706</v>
      </c>
      <c r="D21" s="542">
        <v>251347000</v>
      </c>
      <c r="E21" s="542">
        <v>103097786</v>
      </c>
      <c r="F21" s="542">
        <v>105574856</v>
      </c>
    </row>
    <row r="22" spans="2:6" x14ac:dyDescent="0.2">
      <c r="B22" s="568">
        <v>2010</v>
      </c>
      <c r="C22" s="544">
        <v>646192741</v>
      </c>
      <c r="D22" s="544">
        <v>935830648</v>
      </c>
      <c r="E22" s="544">
        <v>256253641</v>
      </c>
      <c r="F22" s="544">
        <v>124864107</v>
      </c>
    </row>
    <row r="23" spans="2:6" x14ac:dyDescent="0.2">
      <c r="B23" s="567">
        <v>2011</v>
      </c>
      <c r="C23" s="542">
        <v>1105854175</v>
      </c>
      <c r="D23" s="542">
        <v>1064799723</v>
      </c>
      <c r="E23" s="542">
        <v>136474346</v>
      </c>
      <c r="F23" s="542">
        <v>625969987</v>
      </c>
    </row>
    <row r="24" spans="2:6" x14ac:dyDescent="0.2">
      <c r="B24" s="568">
        <v>2012</v>
      </c>
      <c r="C24" s="544">
        <v>1139837147</v>
      </c>
      <c r="D24" s="544">
        <v>1330297907</v>
      </c>
      <c r="E24" s="544">
        <v>195561921</v>
      </c>
      <c r="F24" s="544">
        <v>432161276</v>
      </c>
    </row>
    <row r="25" spans="2:6" x14ac:dyDescent="0.2">
      <c r="B25" s="567">
        <v>2013</v>
      </c>
      <c r="C25" s="542">
        <v>1345966952</v>
      </c>
      <c r="D25" s="542">
        <v>1084219850</v>
      </c>
      <c r="E25" s="542">
        <v>158800000</v>
      </c>
      <c r="F25" s="542">
        <v>51758617</v>
      </c>
    </row>
    <row r="26" spans="2:6" x14ac:dyDescent="0.2">
      <c r="B26" s="568">
        <v>2014</v>
      </c>
      <c r="C26" s="544">
        <v>1613460000</v>
      </c>
      <c r="D26" s="544">
        <v>678480000</v>
      </c>
      <c r="E26" s="544">
        <v>807960000</v>
      </c>
      <c r="F26" s="544">
        <v>77000000</v>
      </c>
    </row>
    <row r="27" spans="2:6" x14ac:dyDescent="0.2">
      <c r="B27" s="567">
        <v>2015</v>
      </c>
      <c r="C27" s="542">
        <v>1525000000</v>
      </c>
      <c r="D27" s="542">
        <v>1522000000</v>
      </c>
      <c r="E27" s="542">
        <v>461000000</v>
      </c>
      <c r="F27" s="542">
        <v>520000000</v>
      </c>
    </row>
    <row r="28" spans="2:6" x14ac:dyDescent="0.2">
      <c r="B28" s="568">
        <v>2016</v>
      </c>
      <c r="C28" s="544">
        <v>1729600000</v>
      </c>
      <c r="D28" s="544">
        <v>1888100000</v>
      </c>
      <c r="E28" s="544">
        <v>821200000</v>
      </c>
      <c r="F28" s="544">
        <v>159400000</v>
      </c>
    </row>
    <row r="29" spans="2:6" x14ac:dyDescent="0.2">
      <c r="B29" s="567">
        <v>2017</v>
      </c>
      <c r="C29" s="542">
        <v>1488800000</v>
      </c>
      <c r="D29" s="542">
        <v>1857300000</v>
      </c>
      <c r="E29" s="542">
        <v>981400000</v>
      </c>
      <c r="F29" s="542">
        <v>360700000</v>
      </c>
    </row>
    <row r="30" spans="2:6" x14ac:dyDescent="0.2">
      <c r="B30" s="569" t="s">
        <v>49</v>
      </c>
      <c r="C30" s="544">
        <v>862600000</v>
      </c>
      <c r="D30" s="544">
        <v>1968300000</v>
      </c>
      <c r="E30" s="544">
        <v>342400000</v>
      </c>
      <c r="F30" s="544">
        <v>119400000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8EC09-0816-4ACF-AA34-94532B7921E7}">
  <sheetPr codeName="Arkusz50"/>
  <dimension ref="B2:AC20"/>
  <sheetViews>
    <sheetView workbookViewId="0">
      <selection sqref="A1:XFD1"/>
    </sheetView>
  </sheetViews>
  <sheetFormatPr defaultRowHeight="12.75" x14ac:dyDescent="0.2"/>
  <cols>
    <col min="1" max="1" width="9.140625" style="27"/>
    <col min="2" max="10" width="17.7109375" style="27" customWidth="1"/>
    <col min="11" max="16384" width="9.140625" style="27"/>
  </cols>
  <sheetData>
    <row r="2" spans="2:29" ht="153" x14ac:dyDescent="0.2">
      <c r="B2" s="37"/>
      <c r="C2" s="93" t="s">
        <v>599</v>
      </c>
      <c r="D2" s="93" t="s">
        <v>598</v>
      </c>
      <c r="E2" s="93" t="s">
        <v>597</v>
      </c>
      <c r="F2" s="93" t="s">
        <v>596</v>
      </c>
      <c r="G2" s="93" t="s">
        <v>595</v>
      </c>
      <c r="H2" s="93" t="s">
        <v>594</v>
      </c>
      <c r="I2" s="93" t="s">
        <v>593</v>
      </c>
      <c r="J2" s="93" t="s">
        <v>592</v>
      </c>
    </row>
    <row r="3" spans="2:29" ht="127.5" x14ac:dyDescent="0.2">
      <c r="B3" s="21"/>
      <c r="C3" s="93" t="s">
        <v>591</v>
      </c>
      <c r="D3" s="93" t="s">
        <v>590</v>
      </c>
      <c r="E3" s="93" t="s">
        <v>589</v>
      </c>
      <c r="F3" s="93" t="s">
        <v>588</v>
      </c>
      <c r="G3" s="93" t="s">
        <v>587</v>
      </c>
      <c r="H3" s="93" t="s">
        <v>586</v>
      </c>
      <c r="I3" s="93" t="s">
        <v>585</v>
      </c>
      <c r="J3" s="93" t="s">
        <v>584</v>
      </c>
    </row>
    <row r="4" spans="2:29" x14ac:dyDescent="0.2">
      <c r="B4" s="144">
        <v>40330</v>
      </c>
      <c r="C4" s="143">
        <v>0.11757404568484545</v>
      </c>
      <c r="D4" s="142">
        <v>-7.9887622662026328E-2</v>
      </c>
      <c r="E4" s="143">
        <v>-1.8324218754679721E-2</v>
      </c>
      <c r="F4" s="142">
        <v>0.10480248963833501</v>
      </c>
      <c r="G4" s="143">
        <v>-6.4496893920802045E-2</v>
      </c>
      <c r="H4" s="142">
        <v>4.4956949511955223E-3</v>
      </c>
      <c r="I4" s="143">
        <v>8.104575500077689E-2</v>
      </c>
      <c r="J4" s="142">
        <v>2.9562284619256089E-3</v>
      </c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</row>
    <row r="5" spans="2:29" x14ac:dyDescent="0.2">
      <c r="B5" s="144">
        <v>40513</v>
      </c>
      <c r="C5" s="143">
        <v>0.13057344336212892</v>
      </c>
      <c r="D5" s="142">
        <v>-4.4396787608338352E-2</v>
      </c>
      <c r="E5" s="143">
        <v>-3.0103613962843199E-2</v>
      </c>
      <c r="F5" s="142">
        <v>7.7257944443460499E-2</v>
      </c>
      <c r="G5" s="143">
        <v>-3.7706260650539281E-2</v>
      </c>
      <c r="H5" s="142">
        <v>3.4989907900855079E-2</v>
      </c>
      <c r="I5" s="143">
        <v>0.12501760204793952</v>
      </c>
      <c r="J5" s="142">
        <v>-2.0191250475306378E-2</v>
      </c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</row>
    <row r="6" spans="2:29" x14ac:dyDescent="0.2">
      <c r="B6" s="144">
        <v>40695</v>
      </c>
      <c r="C6" s="143">
        <v>0.15050183265143216</v>
      </c>
      <c r="D6" s="142">
        <v>1.4978680140419504E-3</v>
      </c>
      <c r="E6" s="143">
        <v>-2.973397934505068E-3</v>
      </c>
      <c r="F6" s="142">
        <v>2.7774722411978953E-2</v>
      </c>
      <c r="G6" s="143">
        <v>-2.6386403193208587E-2</v>
      </c>
      <c r="H6" s="142">
        <v>4.8913020926115096E-2</v>
      </c>
      <c r="I6" s="143">
        <v>9.8164962313352325E-2</v>
      </c>
      <c r="J6" s="142">
        <v>-4.9513641801935439E-3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</row>
    <row r="7" spans="2:29" x14ac:dyDescent="0.2">
      <c r="B7" s="144">
        <v>40878</v>
      </c>
      <c r="C7" s="143">
        <v>0.15874752447028584</v>
      </c>
      <c r="D7" s="142">
        <v>1.8356424951553131E-2</v>
      </c>
      <c r="E7" s="143">
        <v>5.4226083313271643E-3</v>
      </c>
      <c r="F7" s="142">
        <v>2.9698553602577654E-3</v>
      </c>
      <c r="G7" s="143">
        <v>-1.6758729524418786E-2</v>
      </c>
      <c r="H7" s="142">
        <v>1.7524692444458704E-2</v>
      </c>
      <c r="I7" s="143">
        <v>3.6533536628830868E-2</v>
      </c>
      <c r="J7" s="142">
        <v>-1.0708605629475254E-2</v>
      </c>
    </row>
    <row r="8" spans="2:29" x14ac:dyDescent="0.2">
      <c r="B8" s="144">
        <v>41061</v>
      </c>
      <c r="C8" s="143">
        <v>0.14838424281928511</v>
      </c>
      <c r="D8" s="142">
        <v>-8.8929068225622084E-3</v>
      </c>
      <c r="E8" s="143">
        <v>1.105737051385965E-2</v>
      </c>
      <c r="F8" s="142">
        <v>-3.5158523546241549E-2</v>
      </c>
      <c r="G8" s="143">
        <v>-9.3358288951898198E-4</v>
      </c>
      <c r="H8" s="142">
        <v>-1.3537528286887451E-2</v>
      </c>
      <c r="I8" s="143">
        <v>-1.516217421428806E-2</v>
      </c>
      <c r="J8" s="142">
        <v>-4.8825538849159864E-3</v>
      </c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</row>
    <row r="9" spans="2:29" x14ac:dyDescent="0.2">
      <c r="B9" s="144">
        <v>41244</v>
      </c>
      <c r="C9" s="143">
        <v>0.1379099946819286</v>
      </c>
      <c r="D9" s="142">
        <v>-4.2120229363851125E-2</v>
      </c>
      <c r="E9" s="143">
        <v>1.5196134976753792E-2</v>
      </c>
      <c r="F9" s="142">
        <v>-6.2273472971371403E-2</v>
      </c>
      <c r="G9" s="143">
        <v>1.8199016637695114E-2</v>
      </c>
      <c r="H9" s="142">
        <v>-1.5394745729660692E-3</v>
      </c>
      <c r="I9" s="143">
        <v>-2.0224999472975277E-2</v>
      </c>
      <c r="J9" s="142">
        <v>1.9559140058364954E-2</v>
      </c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</row>
    <row r="10" spans="2:29" x14ac:dyDescent="0.2">
      <c r="B10" s="144">
        <v>41426</v>
      </c>
      <c r="C10" s="143">
        <v>0.12978563952658764</v>
      </c>
      <c r="D10" s="142">
        <v>-3.4938805227881842E-2</v>
      </c>
      <c r="E10" s="143">
        <v>-4.5891154946294142E-3</v>
      </c>
      <c r="F10" s="142">
        <v>-6.4811419620591476E-2</v>
      </c>
      <c r="G10" s="143">
        <v>1.5652984181934348E-2</v>
      </c>
      <c r="H10" s="142">
        <v>1.1065382731594315E-2</v>
      </c>
      <c r="I10" s="143">
        <v>1.1137263580447995E-2</v>
      </c>
      <c r="J10" s="142">
        <v>5.766612685837497E-3</v>
      </c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</row>
    <row r="11" spans="2:29" x14ac:dyDescent="0.2">
      <c r="B11" s="144">
        <v>41609</v>
      </c>
      <c r="C11" s="143">
        <v>0.1213041784049044</v>
      </c>
      <c r="D11" s="142">
        <v>-4.6379478851151078E-3</v>
      </c>
      <c r="E11" s="143">
        <v>-3.5524803773441596E-2</v>
      </c>
      <c r="F11" s="142">
        <v>2.740238912896022E-2</v>
      </c>
      <c r="G11" s="143">
        <v>-4.8821663916693132E-2</v>
      </c>
      <c r="H11" s="142">
        <v>-9.8397009313023372E-3</v>
      </c>
      <c r="I11" s="143">
        <v>4.5518974435820132E-3</v>
      </c>
      <c r="J11" s="142">
        <v>-7.1307060384123418E-4</v>
      </c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</row>
    <row r="12" spans="2:29" x14ac:dyDescent="0.2">
      <c r="B12" s="144">
        <v>41791</v>
      </c>
      <c r="C12" s="143">
        <v>0.12494362266430636</v>
      </c>
      <c r="D12" s="142">
        <v>5.5699454422751642E-3</v>
      </c>
      <c r="E12" s="143">
        <v>-1.3138495898749606E-2</v>
      </c>
      <c r="F12" s="142">
        <v>5.7050491045460852E-2</v>
      </c>
      <c r="G12" s="143">
        <v>-4.1832951160406605E-2</v>
      </c>
      <c r="H12" s="142">
        <v>-4.2194647991126606E-3</v>
      </c>
      <c r="I12" s="143">
        <v>2.9178820091305502E-2</v>
      </c>
      <c r="J12" s="142">
        <v>-3.0469900667476966E-3</v>
      </c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</row>
    <row r="13" spans="2:29" x14ac:dyDescent="0.2">
      <c r="B13" s="144">
        <v>41974</v>
      </c>
      <c r="C13" s="143">
        <v>0.1241883731326526</v>
      </c>
      <c r="D13" s="142">
        <v>7.7363325386187931E-3</v>
      </c>
      <c r="E13" s="143">
        <v>-5.0633914576343475E-3</v>
      </c>
      <c r="F13" s="142">
        <v>-2.8564192753080794E-2</v>
      </c>
      <c r="G13" s="143">
        <v>1.0343921468479974E-2</v>
      </c>
      <c r="H13" s="142">
        <v>4.5443576256740635E-3</v>
      </c>
      <c r="I13" s="143">
        <v>9.7790402805639741E-3</v>
      </c>
      <c r="J13" s="142">
        <v>-4.8391335313659302E-3</v>
      </c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</row>
    <row r="14" spans="2:29" x14ac:dyDescent="0.2">
      <c r="B14" s="144">
        <v>42156</v>
      </c>
      <c r="C14" s="143">
        <v>0.11222173082772709</v>
      </c>
      <c r="D14" s="142">
        <v>-4.6537070230083868E-3</v>
      </c>
      <c r="E14" s="143">
        <v>-6.1540883434282982E-3</v>
      </c>
      <c r="F14" s="142">
        <v>-7.9704267547496321E-2</v>
      </c>
      <c r="G14" s="143">
        <v>1.9722245039694747E-2</v>
      </c>
      <c r="H14" s="142">
        <v>6.5524494284920605E-3</v>
      </c>
      <c r="I14" s="143">
        <v>-3.9417352359309703E-2</v>
      </c>
      <c r="J14" s="142">
        <v>2.3318234832386251E-3</v>
      </c>
    </row>
    <row r="15" spans="2:29" x14ac:dyDescent="0.2">
      <c r="B15" s="144">
        <v>42339</v>
      </c>
      <c r="C15" s="143">
        <v>9.1278889744850378E-2</v>
      </c>
      <c r="D15" s="142">
        <v>-2.6758541872132836E-3</v>
      </c>
      <c r="E15" s="143">
        <v>-1.9859965126167271E-2</v>
      </c>
      <c r="F15" s="142">
        <v>-1.1559629885273924E-2</v>
      </c>
      <c r="G15" s="143">
        <v>-2.7800985864268476E-3</v>
      </c>
      <c r="H15" s="142">
        <v>1.146506344671144E-2</v>
      </c>
      <c r="I15" s="143">
        <v>-0.18968666488758418</v>
      </c>
      <c r="J15" s="142">
        <v>8.5400377982633602E-3</v>
      </c>
    </row>
    <row r="16" spans="2:29" x14ac:dyDescent="0.2">
      <c r="B16" s="144">
        <v>42522</v>
      </c>
      <c r="C16" s="143">
        <v>8.9659310409466564E-2</v>
      </c>
      <c r="D16" s="142">
        <v>-2.5092107290356373E-2</v>
      </c>
      <c r="E16" s="143">
        <v>-2.4266204606197335E-2</v>
      </c>
      <c r="F16" s="142">
        <v>4.6650716701791717E-2</v>
      </c>
      <c r="G16" s="143">
        <v>1.3287914514911441E-2</v>
      </c>
      <c r="H16" s="142">
        <v>7.7537435718576823E-3</v>
      </c>
      <c r="I16" s="143">
        <v>8.4892369459649633E-2</v>
      </c>
      <c r="J16" s="142">
        <v>-0.12112892712549969</v>
      </c>
    </row>
    <row r="17" spans="2:10" x14ac:dyDescent="0.2">
      <c r="B17" s="144">
        <v>42705</v>
      </c>
      <c r="C17" s="143">
        <v>9.1650719552910265E-2</v>
      </c>
      <c r="D17" s="142">
        <v>-1.349946484271094E-2</v>
      </c>
      <c r="E17" s="143">
        <v>-2.6201026849186362E-2</v>
      </c>
      <c r="F17" s="142">
        <v>5.0676376508141746E-2</v>
      </c>
      <c r="G17" s="143">
        <v>-2.9059299616459065E-2</v>
      </c>
      <c r="H17" s="142">
        <v>-7.915188528174872E-3</v>
      </c>
      <c r="I17" s="143">
        <v>0.15737714511498729</v>
      </c>
      <c r="J17" s="142">
        <v>-0.10941076396125669</v>
      </c>
    </row>
    <row r="18" spans="2:10" x14ac:dyDescent="0.2">
      <c r="B18" s="144">
        <v>42887</v>
      </c>
      <c r="C18" s="143">
        <v>7.764281396600782E-2</v>
      </c>
      <c r="D18" s="142">
        <v>-1.7732107080507924E-2</v>
      </c>
      <c r="E18" s="143">
        <v>-1.4204622244252682E-2</v>
      </c>
      <c r="F18" s="142">
        <v>4.8404617489993577E-2</v>
      </c>
      <c r="G18" s="143">
        <v>-6.4723260590706724E-2</v>
      </c>
      <c r="H18" s="142">
        <v>-1.031872444425168E-3</v>
      </c>
      <c r="I18" s="143">
        <v>-5.8899417934190228E-2</v>
      </c>
      <c r="J18" s="142">
        <v>-5.7679161136168597E-2</v>
      </c>
    </row>
    <row r="19" spans="2:10" x14ac:dyDescent="0.2">
      <c r="B19" s="144">
        <v>43070</v>
      </c>
      <c r="C19" s="143">
        <v>8.2448214379703219E-2</v>
      </c>
      <c r="D19" s="142">
        <v>-1.7246897252950331E-2</v>
      </c>
      <c r="E19" s="143">
        <v>-3.0338566348347526E-3</v>
      </c>
      <c r="F19" s="142">
        <v>3.3628809004041214E-2</v>
      </c>
      <c r="G19" s="143">
        <v>-7.4644660158910943E-3</v>
      </c>
      <c r="H19" s="142">
        <v>-7.3216577560621865E-3</v>
      </c>
      <c r="I19" s="143">
        <v>5.4575120419422203E-2</v>
      </c>
      <c r="J19" s="142">
        <v>6.9143385893013741E-3</v>
      </c>
    </row>
    <row r="20" spans="2:10" x14ac:dyDescent="0.2">
      <c r="B20" s="144">
        <v>43252</v>
      </c>
      <c r="C20" s="143">
        <v>8.4481069091808067E-2</v>
      </c>
      <c r="D20" s="142">
        <v>-2.1274425121990303E-2</v>
      </c>
      <c r="E20" s="143">
        <v>1.1806885570252161E-2</v>
      </c>
      <c r="F20" s="142">
        <v>1.3300614858362562E-2</v>
      </c>
      <c r="G20" s="143">
        <v>-1.3382510281424374E-2</v>
      </c>
      <c r="H20" s="142">
        <v>-6.1327346899273695E-3</v>
      </c>
      <c r="I20" s="143">
        <v>2.5381415459713209E-2</v>
      </c>
      <c r="J20" s="142">
        <v>1.4657837288963594E-2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11A3A-2CD6-40E3-83BD-642AF2358D55}">
  <sheetPr codeName="Arkusz51"/>
  <dimension ref="B2:AJ32"/>
  <sheetViews>
    <sheetView workbookViewId="0">
      <selection sqref="A1:XFD1"/>
    </sheetView>
  </sheetViews>
  <sheetFormatPr defaultRowHeight="12.75" x14ac:dyDescent="0.2"/>
  <cols>
    <col min="1" max="1" width="9.140625" style="27"/>
    <col min="2" max="3" width="50" style="27" customWidth="1"/>
    <col min="4" max="16384" width="9.140625" style="27"/>
  </cols>
  <sheetData>
    <row r="2" spans="2:36" x14ac:dyDescent="0.2">
      <c r="B2" s="93" t="s">
        <v>85</v>
      </c>
      <c r="C2" s="93" t="s">
        <v>79</v>
      </c>
      <c r="D2" s="153">
        <v>40330</v>
      </c>
      <c r="E2" s="153">
        <v>40422</v>
      </c>
      <c r="F2" s="153">
        <v>40513</v>
      </c>
      <c r="G2" s="153">
        <v>40603</v>
      </c>
      <c r="H2" s="153">
        <v>40695</v>
      </c>
      <c r="I2" s="153">
        <v>40787</v>
      </c>
      <c r="J2" s="153">
        <v>40878</v>
      </c>
      <c r="K2" s="153">
        <v>40969</v>
      </c>
      <c r="L2" s="153">
        <v>41061</v>
      </c>
      <c r="M2" s="153">
        <v>41153</v>
      </c>
      <c r="N2" s="153">
        <v>41244</v>
      </c>
      <c r="O2" s="153">
        <v>41334</v>
      </c>
      <c r="P2" s="153">
        <v>41426</v>
      </c>
      <c r="Q2" s="153">
        <v>41518</v>
      </c>
      <c r="R2" s="153">
        <v>41609</v>
      </c>
      <c r="S2" s="153">
        <v>41699</v>
      </c>
      <c r="T2" s="153">
        <v>41791</v>
      </c>
      <c r="U2" s="153">
        <v>41883</v>
      </c>
      <c r="V2" s="153">
        <v>41974</v>
      </c>
      <c r="W2" s="153">
        <v>42064</v>
      </c>
      <c r="X2" s="153">
        <v>42156</v>
      </c>
      <c r="Y2" s="153">
        <v>42248</v>
      </c>
      <c r="Z2" s="153">
        <v>42339</v>
      </c>
      <c r="AA2" s="153">
        <v>42430</v>
      </c>
      <c r="AB2" s="153">
        <v>42522</v>
      </c>
      <c r="AC2" s="153">
        <v>42614</v>
      </c>
      <c r="AD2" s="153">
        <v>42705</v>
      </c>
      <c r="AE2" s="153">
        <v>42795</v>
      </c>
      <c r="AF2" s="153">
        <v>42887</v>
      </c>
      <c r="AG2" s="153">
        <v>42979</v>
      </c>
      <c r="AH2" s="153">
        <v>43070</v>
      </c>
      <c r="AI2" s="153">
        <v>43160</v>
      </c>
      <c r="AJ2" s="153">
        <v>43252</v>
      </c>
    </row>
    <row r="3" spans="2:36" x14ac:dyDescent="0.2">
      <c r="B3" s="93" t="s">
        <v>609</v>
      </c>
      <c r="C3" s="93" t="s">
        <v>608</v>
      </c>
      <c r="D3" s="130">
        <v>0.14477911103864999</v>
      </c>
      <c r="E3" s="130">
        <v>0.14730035614234899</v>
      </c>
      <c r="F3" s="130">
        <v>0.144756446889342</v>
      </c>
      <c r="G3" s="130">
        <v>0.14426871625233401</v>
      </c>
      <c r="H3" s="130">
        <v>0.14343341682677499</v>
      </c>
      <c r="I3" s="130">
        <v>0.1413776221437891</v>
      </c>
      <c r="J3" s="130">
        <v>0.14148911415315646</v>
      </c>
      <c r="K3" s="130">
        <v>0.14203922376890743</v>
      </c>
      <c r="L3" s="130">
        <v>0.14152194027618623</v>
      </c>
      <c r="M3" s="130">
        <v>0.14176376727920786</v>
      </c>
      <c r="N3" s="130">
        <v>0.140095836697709</v>
      </c>
      <c r="O3" s="130">
        <v>0.13750696719804001</v>
      </c>
      <c r="P3" s="130">
        <v>0.13589930741145301</v>
      </c>
      <c r="Q3" s="130">
        <v>0.13275931587915801</v>
      </c>
      <c r="R3" s="130">
        <v>0.135621171570843</v>
      </c>
      <c r="S3" s="130">
        <v>0.13575717337503601</v>
      </c>
      <c r="T3" s="130">
        <v>0.13599152086743499</v>
      </c>
      <c r="U3" s="130">
        <v>0.13783061726766499</v>
      </c>
      <c r="V3" s="130">
        <v>0.13343220052090399</v>
      </c>
      <c r="W3" s="130">
        <v>0.12938776875822999</v>
      </c>
      <c r="X3" s="130">
        <v>0.12181332953530299</v>
      </c>
      <c r="Y3" s="130">
        <v>0.114451659668103</v>
      </c>
      <c r="Z3" s="130">
        <v>0.111366347198737</v>
      </c>
      <c r="AA3" s="130">
        <v>0.109838529274092</v>
      </c>
      <c r="AB3" s="130">
        <v>0.109427806938661</v>
      </c>
      <c r="AC3" s="130">
        <v>0.108987635547967</v>
      </c>
      <c r="AD3" s="130">
        <v>0.10460660114030999</v>
      </c>
      <c r="AE3" s="130">
        <v>0.103765670013178</v>
      </c>
      <c r="AF3" s="130">
        <v>0.102875600778309</v>
      </c>
      <c r="AG3" s="130">
        <v>0.103348290645269</v>
      </c>
      <c r="AH3" s="130">
        <v>0.105356094550625</v>
      </c>
      <c r="AI3" s="130">
        <v>0.105633903266677</v>
      </c>
      <c r="AJ3" s="130">
        <v>0.105490406498796</v>
      </c>
    </row>
    <row r="4" spans="2:36" x14ac:dyDescent="0.2">
      <c r="B4" s="93" t="s">
        <v>607</v>
      </c>
      <c r="C4" s="93" t="s">
        <v>606</v>
      </c>
      <c r="D4" s="131">
        <v>-2.87054715821334E-2</v>
      </c>
      <c r="E4" s="131">
        <v>-2.80888764935616E-2</v>
      </c>
      <c r="F4" s="131">
        <v>-2.7411023554532399E-2</v>
      </c>
      <c r="G4" s="131">
        <v>-2.6893095882606299E-2</v>
      </c>
      <c r="H4" s="131">
        <v>-2.6907061137631302E-2</v>
      </c>
      <c r="I4" s="131">
        <v>-2.7352865100087467E-2</v>
      </c>
      <c r="J4" s="131">
        <v>-2.8417428630248046E-2</v>
      </c>
      <c r="K4" s="131">
        <v>-2.9647811273779526E-2</v>
      </c>
      <c r="L4" s="131">
        <v>-3.0638937871079658E-2</v>
      </c>
      <c r="M4" s="131">
        <v>-3.1629609435926333E-2</v>
      </c>
      <c r="N4" s="131">
        <v>-3.1733504123610201E-2</v>
      </c>
      <c r="O4" s="131">
        <v>-3.08615132730377E-2</v>
      </c>
      <c r="P4" s="131">
        <v>-2.9041131521102201E-2</v>
      </c>
      <c r="Q4" s="131">
        <v>-2.58484250785379E-2</v>
      </c>
      <c r="R4" s="131">
        <v>-2.2995549552459402E-2</v>
      </c>
      <c r="S4" s="131">
        <v>-2.0241940050973802E-2</v>
      </c>
      <c r="T4" s="131">
        <v>-1.84446252959427E-2</v>
      </c>
      <c r="U4" s="131">
        <v>-1.7755862255151099E-2</v>
      </c>
      <c r="V4" s="131">
        <v>-1.7195701832526299E-2</v>
      </c>
      <c r="W4" s="131">
        <v>-1.6449453498249798E-2</v>
      </c>
      <c r="X4" s="131">
        <v>-1.51409154273567E-2</v>
      </c>
      <c r="Y4" s="131">
        <v>-1.3745184374483001E-2</v>
      </c>
      <c r="Z4" s="131">
        <v>-1.2807273124464801E-2</v>
      </c>
      <c r="AA4" s="131">
        <v>-1.1965216369390999E-2</v>
      </c>
      <c r="AB4" s="131">
        <v>-1.1637370942395E-2</v>
      </c>
      <c r="AC4" s="131">
        <v>-1.12821121427241E-2</v>
      </c>
      <c r="AD4" s="131">
        <v>-1.0956093567199199E-2</v>
      </c>
      <c r="AE4" s="131">
        <v>-1.0618603987678501E-2</v>
      </c>
      <c r="AF4" s="131">
        <v>-1.03890368531837E-2</v>
      </c>
      <c r="AG4" s="131">
        <v>-1.0282606914474701E-2</v>
      </c>
      <c r="AH4" s="131">
        <v>-1.02590120837692E-2</v>
      </c>
      <c r="AI4" s="131">
        <v>-1.01472939615382E-2</v>
      </c>
      <c r="AJ4" s="131">
        <v>-1.0084520103689E-2</v>
      </c>
    </row>
    <row r="5" spans="2:36" x14ac:dyDescent="0.2">
      <c r="B5" s="93" t="s">
        <v>605</v>
      </c>
      <c r="C5" s="93" t="s">
        <v>604</v>
      </c>
      <c r="D5" s="130">
        <v>-6.7185400921111901E-2</v>
      </c>
      <c r="E5" s="130">
        <v>-6.5827344485019201E-2</v>
      </c>
      <c r="F5" s="130">
        <v>-5.9658564748022697E-2</v>
      </c>
      <c r="G5" s="130">
        <v>-5.3866905868284798E-2</v>
      </c>
      <c r="H5" s="130">
        <v>-4.4927936717507597E-2</v>
      </c>
      <c r="I5" s="130">
        <v>-4.010413948727954E-2</v>
      </c>
      <c r="J5" s="130">
        <v>-3.3590598032743398E-2</v>
      </c>
      <c r="K5" s="130">
        <v>-2.962520351157787E-2</v>
      </c>
      <c r="L5" s="130">
        <v>-2.7258029502630728E-2</v>
      </c>
      <c r="M5" s="130">
        <v>-2.5243175064305866E-2</v>
      </c>
      <c r="N5" s="130">
        <v>-2.2391125803537901E-2</v>
      </c>
      <c r="O5" s="130">
        <v>-2.10872668848259E-2</v>
      </c>
      <c r="P5" s="130">
        <v>-1.9000609426552899E-2</v>
      </c>
      <c r="Q5" s="130">
        <v>-1.5570477936504699E-2</v>
      </c>
      <c r="R5" s="130">
        <v>-1.4572203096965001E-2</v>
      </c>
      <c r="S5" s="130">
        <v>-1.38728988866074E-2</v>
      </c>
      <c r="T5" s="130">
        <v>-1.46917803832318E-2</v>
      </c>
      <c r="U5" s="130">
        <v>-1.6557330644126698E-2</v>
      </c>
      <c r="V5" s="130">
        <v>-1.7416117433876398E-2</v>
      </c>
      <c r="W5" s="130">
        <v>-1.76188217820403E-2</v>
      </c>
      <c r="X5" s="130">
        <v>-1.6469226512862398E-2</v>
      </c>
      <c r="Y5" s="130">
        <v>-1.5567852837369301E-2</v>
      </c>
      <c r="Z5" s="130">
        <v>-1.7666691689504101E-2</v>
      </c>
      <c r="AA5" s="130">
        <v>-1.78018146344123E-2</v>
      </c>
      <c r="AB5" s="130">
        <v>-1.8949313778907999E-2</v>
      </c>
      <c r="AC5" s="130">
        <v>-1.9850078479442802E-2</v>
      </c>
      <c r="AD5" s="130">
        <v>-1.92451065903472E-2</v>
      </c>
      <c r="AE5" s="130">
        <v>-1.8890530894536801E-2</v>
      </c>
      <c r="AF5" s="130">
        <v>-1.9270720931604601E-2</v>
      </c>
      <c r="AG5" s="130">
        <v>-1.8827818125040599E-2</v>
      </c>
      <c r="AH5" s="130">
        <v>-1.9425535278680101E-2</v>
      </c>
      <c r="AI5" s="130">
        <v>-2.0319345063070399E-2</v>
      </c>
      <c r="AJ5" s="130">
        <v>-2.0584790461696201E-2</v>
      </c>
    </row>
    <row r="6" spans="2:36" x14ac:dyDescent="0.2">
      <c r="B6" s="93" t="s">
        <v>603</v>
      </c>
      <c r="C6" s="93" t="s">
        <v>602</v>
      </c>
      <c r="D6" s="131">
        <v>4.8888238535404901E-2</v>
      </c>
      <c r="E6" s="131">
        <v>5.33841351637677E-2</v>
      </c>
      <c r="F6" s="131">
        <v>5.7686858586787203E-2</v>
      </c>
      <c r="G6" s="131">
        <v>6.3508714501442701E-2</v>
      </c>
      <c r="H6" s="131">
        <v>7.1598418971635699E-2</v>
      </c>
      <c r="I6" s="131">
        <v>7.3920617556422097E-2</v>
      </c>
      <c r="J6" s="131">
        <v>7.9481087490165025E-2</v>
      </c>
      <c r="K6" s="131">
        <v>8.2766208983550041E-2</v>
      </c>
      <c r="L6" s="131">
        <v>8.3624972902475836E-2</v>
      </c>
      <c r="M6" s="131">
        <v>8.4890982778975665E-2</v>
      </c>
      <c r="N6" s="131">
        <v>8.5971206770560998E-2</v>
      </c>
      <c r="O6" s="131">
        <v>8.5558187040176703E-2</v>
      </c>
      <c r="P6" s="131">
        <v>8.7857566463798095E-2</v>
      </c>
      <c r="Q6" s="131">
        <v>9.1340412864115594E-2</v>
      </c>
      <c r="R6" s="131">
        <v>9.8053418921418597E-2</v>
      </c>
      <c r="S6" s="131">
        <v>0.101642334437454</v>
      </c>
      <c r="T6" s="131">
        <v>0.10285511518826</v>
      </c>
      <c r="U6" s="131">
        <v>0.103517424368387</v>
      </c>
      <c r="V6" s="131">
        <v>9.8820381254501696E-2</v>
      </c>
      <c r="W6" s="131">
        <v>9.5319493477940304E-2</v>
      </c>
      <c r="X6" s="131">
        <v>9.0203187595084305E-2</v>
      </c>
      <c r="Y6" s="131">
        <v>8.5138622456250798E-2</v>
      </c>
      <c r="Z6" s="131">
        <v>8.0892382384768202E-2</v>
      </c>
      <c r="AA6" s="131">
        <v>8.0071498270288602E-2</v>
      </c>
      <c r="AB6" s="131">
        <v>7.8841122217357604E-2</v>
      </c>
      <c r="AC6" s="131">
        <v>7.7855444925799697E-2</v>
      </c>
      <c r="AD6" s="131">
        <v>7.4405400982763603E-2</v>
      </c>
      <c r="AE6" s="131">
        <v>7.42565351309631E-2</v>
      </c>
      <c r="AF6" s="131">
        <v>7.3215842993521102E-2</v>
      </c>
      <c r="AG6" s="131">
        <v>7.4237865605753198E-2</v>
      </c>
      <c r="AH6" s="131">
        <v>7.5671547188175897E-2</v>
      </c>
      <c r="AI6" s="131">
        <v>7.5167264242068405E-2</v>
      </c>
      <c r="AJ6" s="131">
        <v>7.4821095933410506E-2</v>
      </c>
    </row>
    <row r="7" spans="2:36" x14ac:dyDescent="0.2">
      <c r="B7" s="93" t="s">
        <v>601</v>
      </c>
      <c r="C7" s="93" t="s">
        <v>600</v>
      </c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>
        <v>7.9338164936955266E-2</v>
      </c>
      <c r="AB7" s="126">
        <v>7.7007788884024264E-2</v>
      </c>
      <c r="AC7" s="126">
        <v>7.4922111592466367E-2</v>
      </c>
      <c r="AD7" s="126">
        <v>7.037206764943027E-2</v>
      </c>
      <c r="AE7" s="126">
        <v>6.9856535130963099E-2</v>
      </c>
      <c r="AF7" s="126">
        <v>6.8815842993521101E-2</v>
      </c>
      <c r="AG7" s="126">
        <v>6.9837865605753197E-2</v>
      </c>
      <c r="AH7" s="126">
        <v>7.1271547188175896E-2</v>
      </c>
      <c r="AI7" s="126">
        <v>7.0767264242068403E-2</v>
      </c>
      <c r="AJ7" s="126">
        <v>7.0421095933410505E-2</v>
      </c>
    </row>
    <row r="8" spans="2:36" s="154" customFormat="1" x14ac:dyDescent="0.2"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</row>
    <row r="9" spans="2:36" s="154" customFormat="1" x14ac:dyDescent="0.2"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</row>
    <row r="10" spans="2:36" x14ac:dyDescent="0.2">
      <c r="B10" s="93" t="s">
        <v>84</v>
      </c>
      <c r="C10" s="93" t="s">
        <v>90</v>
      </c>
      <c r="D10" s="153">
        <v>40330</v>
      </c>
      <c r="E10" s="153">
        <v>40422</v>
      </c>
      <c r="F10" s="153">
        <v>40513</v>
      </c>
      <c r="G10" s="153">
        <v>40603</v>
      </c>
      <c r="H10" s="153">
        <v>40695</v>
      </c>
      <c r="I10" s="153">
        <v>40787</v>
      </c>
      <c r="J10" s="153">
        <v>40878</v>
      </c>
      <c r="K10" s="153">
        <v>40969</v>
      </c>
      <c r="L10" s="153">
        <v>41061</v>
      </c>
      <c r="M10" s="153">
        <v>41153</v>
      </c>
      <c r="N10" s="153">
        <v>41244</v>
      </c>
      <c r="O10" s="153">
        <v>41334</v>
      </c>
      <c r="P10" s="153">
        <v>41426</v>
      </c>
      <c r="Q10" s="153">
        <v>41518</v>
      </c>
      <c r="R10" s="153">
        <v>41609</v>
      </c>
      <c r="S10" s="153">
        <v>41699</v>
      </c>
      <c r="T10" s="153">
        <v>41791</v>
      </c>
      <c r="U10" s="153">
        <v>41883</v>
      </c>
      <c r="V10" s="153">
        <v>41974</v>
      </c>
      <c r="W10" s="153">
        <v>42064</v>
      </c>
      <c r="X10" s="153">
        <v>42156</v>
      </c>
      <c r="Y10" s="153">
        <v>42248</v>
      </c>
      <c r="Z10" s="153">
        <v>42339</v>
      </c>
      <c r="AA10" s="153">
        <v>42430</v>
      </c>
      <c r="AB10" s="153">
        <v>42522</v>
      </c>
      <c r="AC10" s="153">
        <v>42614</v>
      </c>
      <c r="AD10" s="153">
        <v>42705</v>
      </c>
      <c r="AE10" s="153">
        <v>42795</v>
      </c>
      <c r="AF10" s="153">
        <v>42887</v>
      </c>
      <c r="AG10" s="153">
        <v>42979</v>
      </c>
      <c r="AH10" s="153">
        <v>43070</v>
      </c>
      <c r="AI10" s="153">
        <v>43160</v>
      </c>
      <c r="AJ10" s="153">
        <v>43252</v>
      </c>
    </row>
    <row r="11" spans="2:36" x14ac:dyDescent="0.2">
      <c r="B11" s="93" t="s">
        <v>609</v>
      </c>
      <c r="C11" s="93" t="s">
        <v>608</v>
      </c>
      <c r="D11" s="126">
        <v>3.3639965829586199E-2</v>
      </c>
      <c r="E11" s="126">
        <v>3.4084281834300699E-2</v>
      </c>
      <c r="F11" s="126">
        <v>3.39911871237785E-2</v>
      </c>
      <c r="G11" s="126">
        <v>3.4275508214114001E-2</v>
      </c>
      <c r="H11" s="126">
        <v>3.4753151645456497E-2</v>
      </c>
      <c r="I11" s="126">
        <v>3.5170929653007985E-2</v>
      </c>
      <c r="J11" s="126">
        <v>3.6168948005397938E-2</v>
      </c>
      <c r="K11" s="126">
        <v>3.7418844502682971E-2</v>
      </c>
      <c r="L11" s="126">
        <v>3.7500228861702664E-2</v>
      </c>
      <c r="M11" s="126">
        <v>3.7908855257209557E-2</v>
      </c>
      <c r="N11" s="126">
        <v>3.7518323743669299E-2</v>
      </c>
      <c r="O11" s="126">
        <v>3.6670431698683198E-2</v>
      </c>
      <c r="P11" s="126">
        <v>3.5085850391570701E-2</v>
      </c>
      <c r="Q11" s="126">
        <v>3.3169221004972299E-2</v>
      </c>
      <c r="R11" s="126">
        <v>3.2297221945295898E-2</v>
      </c>
      <c r="S11" s="126">
        <v>3.10763319015664E-2</v>
      </c>
      <c r="T11" s="126">
        <v>3.0825303805945101E-2</v>
      </c>
      <c r="U11" s="126">
        <v>3.0838917456064999E-2</v>
      </c>
      <c r="V11" s="126">
        <v>2.9520426375623798E-2</v>
      </c>
      <c r="W11" s="126">
        <v>2.8671737768335301E-2</v>
      </c>
      <c r="X11" s="126">
        <v>2.6634900642235799E-2</v>
      </c>
      <c r="Y11" s="126">
        <v>2.5308019762736202E-2</v>
      </c>
      <c r="Z11" s="126">
        <v>2.4931799850993398E-2</v>
      </c>
      <c r="AA11" s="126">
        <v>2.4300231693871199E-2</v>
      </c>
      <c r="AB11" s="126">
        <v>2.4638008113579999E-2</v>
      </c>
      <c r="AC11" s="126">
        <v>2.48215891104497E-2</v>
      </c>
      <c r="AD11" s="126">
        <v>2.5089898775492399E-2</v>
      </c>
      <c r="AE11" s="126">
        <v>2.5272908819861498E-2</v>
      </c>
      <c r="AF11" s="126">
        <v>2.5670501346588E-2</v>
      </c>
      <c r="AG11" s="126">
        <v>2.61162531373441E-2</v>
      </c>
      <c r="AH11" s="126">
        <v>2.6353943694715901E-2</v>
      </c>
      <c r="AI11" s="126">
        <v>2.6973652311176499E-2</v>
      </c>
      <c r="AJ11" s="126">
        <v>2.72126699454045E-2</v>
      </c>
    </row>
    <row r="12" spans="2:36" x14ac:dyDescent="0.2">
      <c r="B12" s="93" t="s">
        <v>607</v>
      </c>
      <c r="C12" s="93" t="s">
        <v>606</v>
      </c>
      <c r="D12" s="131">
        <v>-2.87054715821334E-2</v>
      </c>
      <c r="E12" s="131">
        <v>-2.80888764935616E-2</v>
      </c>
      <c r="F12" s="131">
        <v>-2.7411023554532399E-2</v>
      </c>
      <c r="G12" s="131">
        <v>-2.6893095882606299E-2</v>
      </c>
      <c r="H12" s="131">
        <v>-2.6907061137631302E-2</v>
      </c>
      <c r="I12" s="131">
        <v>-2.7352865100087467E-2</v>
      </c>
      <c r="J12" s="131">
        <v>-2.8417428630248046E-2</v>
      </c>
      <c r="K12" s="131">
        <v>-2.9647811273779526E-2</v>
      </c>
      <c r="L12" s="131">
        <v>-3.0638937871079658E-2</v>
      </c>
      <c r="M12" s="131">
        <v>-3.1629609435926333E-2</v>
      </c>
      <c r="N12" s="131">
        <v>-3.1733504123610201E-2</v>
      </c>
      <c r="O12" s="131">
        <v>-3.08615132730377E-2</v>
      </c>
      <c r="P12" s="131">
        <v>-2.9041131521102201E-2</v>
      </c>
      <c r="Q12" s="131">
        <v>-2.58484250785379E-2</v>
      </c>
      <c r="R12" s="131">
        <v>-2.2995549552459402E-2</v>
      </c>
      <c r="S12" s="131">
        <v>-2.0241940050973802E-2</v>
      </c>
      <c r="T12" s="131">
        <v>-1.84446252959427E-2</v>
      </c>
      <c r="U12" s="131">
        <v>-1.7755862255151099E-2</v>
      </c>
      <c r="V12" s="131">
        <v>-1.7195701832526299E-2</v>
      </c>
      <c r="W12" s="131">
        <v>-1.6449453498249798E-2</v>
      </c>
      <c r="X12" s="131">
        <v>-1.51409154273567E-2</v>
      </c>
      <c r="Y12" s="131">
        <v>-1.3745184374483001E-2</v>
      </c>
      <c r="Z12" s="131">
        <v>-1.2807273124464801E-2</v>
      </c>
      <c r="AA12" s="131">
        <v>-1.1965216369390999E-2</v>
      </c>
      <c r="AB12" s="131">
        <v>-1.1637370942395E-2</v>
      </c>
      <c r="AC12" s="131">
        <v>-1.12821121427241E-2</v>
      </c>
      <c r="AD12" s="131">
        <v>-1.0956093567199199E-2</v>
      </c>
      <c r="AE12" s="131">
        <v>-1.0618603987678501E-2</v>
      </c>
      <c r="AF12" s="131">
        <v>-1.03890368531837E-2</v>
      </c>
      <c r="AG12" s="131">
        <v>-1.0282606914474701E-2</v>
      </c>
      <c r="AH12" s="131">
        <v>-1.02590120837692E-2</v>
      </c>
      <c r="AI12" s="131">
        <v>-1.01472939615382E-2</v>
      </c>
      <c r="AJ12" s="131">
        <v>-1.0084520103689E-2</v>
      </c>
    </row>
    <row r="13" spans="2:36" x14ac:dyDescent="0.2">
      <c r="B13" s="93" t="s">
        <v>605</v>
      </c>
      <c r="C13" s="93" t="s">
        <v>604</v>
      </c>
      <c r="D13" s="126">
        <v>-3.3097355936172299E-3</v>
      </c>
      <c r="E13" s="126">
        <v>-3.50718756612975E-3</v>
      </c>
      <c r="F13" s="126">
        <v>-3.62163047333137E-3</v>
      </c>
      <c r="G13" s="126">
        <v>-3.8107837723541202E-3</v>
      </c>
      <c r="H13" s="126">
        <v>-3.6305618886617202E-3</v>
      </c>
      <c r="I13" s="126">
        <v>-4.1702602793512308E-3</v>
      </c>
      <c r="J13" s="126">
        <v>-4.7305532896568967E-3</v>
      </c>
      <c r="K13" s="126">
        <v>-4.8081140597409072E-3</v>
      </c>
      <c r="L13" s="126">
        <v>-4.89913247276344E-3</v>
      </c>
      <c r="M13" s="126">
        <v>-4.6794096162354297E-3</v>
      </c>
      <c r="N13" s="126">
        <v>-3.8048175647007599E-3</v>
      </c>
      <c r="O13" s="126">
        <v>-3.4985693459114401E-3</v>
      </c>
      <c r="P13" s="126">
        <v>-2.6975808819810401E-3</v>
      </c>
      <c r="Q13" s="126">
        <v>-2.8690370387354802E-3</v>
      </c>
      <c r="R13" s="126">
        <v>-3.36162514741001E-3</v>
      </c>
      <c r="S13" s="126">
        <v>-3.3353264227861399E-3</v>
      </c>
      <c r="T13" s="126">
        <v>-3.6868822512557101E-3</v>
      </c>
      <c r="U13" s="126">
        <v>-3.3515045175480001E-3</v>
      </c>
      <c r="V13" s="126">
        <v>-3.1456545467418401E-3</v>
      </c>
      <c r="W13" s="126">
        <v>-3.2839921878903499E-3</v>
      </c>
      <c r="X13" s="126">
        <v>-3.0656560864441899E-3</v>
      </c>
      <c r="Y13" s="126">
        <v>-3.0514074938938702E-3</v>
      </c>
      <c r="Z13" s="126">
        <v>-2.9753329885654602E-3</v>
      </c>
      <c r="AA13" s="126">
        <v>-2.6604810262037299E-3</v>
      </c>
      <c r="AB13" s="126">
        <v>-2.8207818223635402E-3</v>
      </c>
      <c r="AC13" s="126">
        <v>-2.72687715342075E-3</v>
      </c>
      <c r="AD13" s="126">
        <v>-2.7530969262982699E-3</v>
      </c>
      <c r="AE13" s="126">
        <v>-2.8533297394239599E-3</v>
      </c>
      <c r="AF13" s="126">
        <v>-2.7235558064067299E-3</v>
      </c>
      <c r="AG13" s="126">
        <v>-2.60550117573962E-3</v>
      </c>
      <c r="AH13" s="126">
        <v>-2.5293672279994399E-3</v>
      </c>
      <c r="AI13" s="126">
        <v>-2.1565364785001602E-3</v>
      </c>
      <c r="AJ13" s="126">
        <v>-2.0678637467622099E-3</v>
      </c>
    </row>
    <row r="14" spans="2:36" x14ac:dyDescent="0.2">
      <c r="B14" s="93" t="s">
        <v>603</v>
      </c>
      <c r="C14" s="93" t="s">
        <v>602</v>
      </c>
      <c r="D14" s="131">
        <v>1.1115703006487799E-2</v>
      </c>
      <c r="E14" s="131">
        <v>1.16576126024055E-2</v>
      </c>
      <c r="F14" s="131">
        <v>1.1728618664225299E-2</v>
      </c>
      <c r="G14" s="131">
        <v>1.21551599564179E-2</v>
      </c>
      <c r="H14" s="131">
        <v>1.25555578051275E-2</v>
      </c>
      <c r="I14" s="131">
        <v>1.2140524179363826E-2</v>
      </c>
      <c r="J14" s="131">
        <v>1.1926706325663627E-2</v>
      </c>
      <c r="K14" s="131">
        <v>1.2328558036351288E-2</v>
      </c>
      <c r="L14" s="131">
        <v>1.1861594476928557E-2</v>
      </c>
      <c r="M14" s="131">
        <v>1.2053214381912095E-2</v>
      </c>
      <c r="N14" s="131">
        <v>1.24623897007319E-2</v>
      </c>
      <c r="O14" s="131">
        <v>1.23443234524262E-2</v>
      </c>
      <c r="P14" s="131">
        <v>1.2144947340257299E-2</v>
      </c>
      <c r="Q14" s="131">
        <v>1.16689732605063E-2</v>
      </c>
      <c r="R14" s="131">
        <v>1.20028974153934E-2</v>
      </c>
      <c r="S14" s="131">
        <v>1.2855600000201001E-2</v>
      </c>
      <c r="T14" s="131">
        <v>1.3854129340736E-2</v>
      </c>
      <c r="U14" s="131">
        <v>1.45654706130845E-2</v>
      </c>
      <c r="V14" s="131">
        <v>1.3560135202046301E-2</v>
      </c>
      <c r="W14" s="131">
        <v>1.35100236800737E-2</v>
      </c>
      <c r="X14" s="131">
        <v>1.29157810601781E-2</v>
      </c>
      <c r="Y14" s="131">
        <v>1.31808313841914E-2</v>
      </c>
      <c r="Z14" s="131">
        <v>1.4151933112865001E-2</v>
      </c>
      <c r="AA14" s="131">
        <v>1.4239518583473099E-2</v>
      </c>
      <c r="AB14" s="131">
        <v>1.4614771666906201E-2</v>
      </c>
      <c r="AC14" s="131">
        <v>1.54088427697541E-2</v>
      </c>
      <c r="AD14" s="131">
        <v>1.60766146305415E-2</v>
      </c>
      <c r="AE14" s="131">
        <v>1.66910929724471E-2</v>
      </c>
      <c r="AF14" s="131">
        <v>1.7451948733117398E-2</v>
      </c>
      <c r="AG14" s="131">
        <v>1.7824126393554102E-2</v>
      </c>
      <c r="AH14" s="131">
        <v>1.7955266796226201E-2</v>
      </c>
      <c r="AI14" s="131">
        <v>1.8929514209582301E-2</v>
      </c>
      <c r="AJ14" s="131">
        <v>1.9335579874889298E-2</v>
      </c>
    </row>
    <row r="15" spans="2:36" x14ac:dyDescent="0.2">
      <c r="B15" s="93" t="s">
        <v>613</v>
      </c>
      <c r="C15" s="93" t="s">
        <v>612</v>
      </c>
      <c r="D15" s="126">
        <v>9.4909443526522592E-3</v>
      </c>
      <c r="E15" s="126">
        <v>9.1693948277961901E-3</v>
      </c>
      <c r="F15" s="126">
        <v>8.7700855683105396E-3</v>
      </c>
      <c r="G15" s="126">
        <v>8.5835313972643604E-3</v>
      </c>
      <c r="H15" s="126">
        <v>8.3400291859640607E-3</v>
      </c>
      <c r="I15" s="126">
        <v>8.4927199057945393E-3</v>
      </c>
      <c r="J15" s="126">
        <v>8.9057402401706304E-3</v>
      </c>
      <c r="K15" s="126">
        <v>9.3656388671887504E-3</v>
      </c>
      <c r="L15" s="126">
        <v>9.8994359590689907E-3</v>
      </c>
      <c r="M15" s="126">
        <v>1.04533781768643E-2</v>
      </c>
      <c r="N15" s="126">
        <v>1.04823876453735E-2</v>
      </c>
      <c r="O15" s="126">
        <v>1.00339743726921E-2</v>
      </c>
      <c r="P15" s="126">
        <v>8.7978093517697403E-3</v>
      </c>
      <c r="Q15" s="126">
        <v>7.2172143728073297E-3</v>
      </c>
      <c r="R15" s="126">
        <v>6.0628501699669102E-3</v>
      </c>
      <c r="S15" s="126">
        <v>5.3565345723945298E-3</v>
      </c>
      <c r="T15" s="126">
        <v>5.16033308198927E-3</v>
      </c>
      <c r="U15" s="126">
        <v>4.8339199297185997E-3</v>
      </c>
      <c r="V15" s="126">
        <v>4.3810652056906598E-3</v>
      </c>
      <c r="W15" s="126">
        <v>4.5717315978785703E-3</v>
      </c>
      <c r="X15" s="126">
        <v>4.4874519317432103E-3</v>
      </c>
      <c r="Y15" s="126">
        <v>4.6694034898320802E-3</v>
      </c>
      <c r="Z15" s="126">
        <v>5.0027393749018803E-3</v>
      </c>
      <c r="AA15" s="126">
        <v>4.5649842851966001E-3</v>
      </c>
      <c r="AB15" s="126">
        <v>4.4349163180848203E-3</v>
      </c>
      <c r="AC15" s="126">
        <v>4.5962429554491698E-3</v>
      </c>
      <c r="AD15" s="126">
        <v>4.6959063485465802E-3</v>
      </c>
      <c r="AE15" s="126">
        <v>4.8901178796879503E-3</v>
      </c>
      <c r="AF15" s="126">
        <v>4.8940400461197804E-3</v>
      </c>
      <c r="AG15" s="126">
        <v>4.5959813464242702E-3</v>
      </c>
      <c r="AH15" s="126">
        <v>4.3897024132789498E-3</v>
      </c>
      <c r="AI15" s="126">
        <v>4.2596923384441597E-3</v>
      </c>
      <c r="AJ15" s="126">
        <v>4.2752937799360301E-3</v>
      </c>
    </row>
    <row r="16" spans="2:36" x14ac:dyDescent="0.2">
      <c r="B16" s="93" t="s">
        <v>601</v>
      </c>
      <c r="C16" s="93" t="s">
        <v>600</v>
      </c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>
        <v>1.3506185250139765E-2</v>
      </c>
      <c r="AB16" s="131">
        <v>1.2781438333572866E-2</v>
      </c>
      <c r="AC16" s="131">
        <v>1.2475509436420767E-2</v>
      </c>
      <c r="AD16" s="131">
        <v>1.2043281297208167E-2</v>
      </c>
      <c r="AE16" s="131">
        <v>1.2291092972447099E-2</v>
      </c>
      <c r="AF16" s="131">
        <v>1.3051948733117397E-2</v>
      </c>
      <c r="AG16" s="131">
        <v>1.3424126393554101E-2</v>
      </c>
      <c r="AH16" s="131">
        <v>1.3555266796226199E-2</v>
      </c>
      <c r="AI16" s="131">
        <v>1.45295142095823E-2</v>
      </c>
      <c r="AJ16" s="131">
        <v>1.4935579874889297E-2</v>
      </c>
    </row>
    <row r="17" spans="2:36" s="154" customFormat="1" x14ac:dyDescent="0.2"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</row>
    <row r="18" spans="2:36" s="154" customFormat="1" x14ac:dyDescent="0.2">
      <c r="B18" s="155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</row>
    <row r="19" spans="2:36" x14ac:dyDescent="0.2">
      <c r="B19" s="93" t="s">
        <v>611</v>
      </c>
      <c r="C19" s="93" t="s">
        <v>610</v>
      </c>
      <c r="D19" s="153">
        <v>40330</v>
      </c>
      <c r="E19" s="153">
        <v>40422</v>
      </c>
      <c r="F19" s="153">
        <v>40513</v>
      </c>
      <c r="G19" s="153">
        <v>40603</v>
      </c>
      <c r="H19" s="153">
        <v>40695</v>
      </c>
      <c r="I19" s="153">
        <v>40787</v>
      </c>
      <c r="J19" s="153">
        <v>40878</v>
      </c>
      <c r="K19" s="153">
        <v>40969</v>
      </c>
      <c r="L19" s="153">
        <v>41061</v>
      </c>
      <c r="M19" s="153">
        <v>41153</v>
      </c>
      <c r="N19" s="153">
        <v>41244</v>
      </c>
      <c r="O19" s="153">
        <v>41334</v>
      </c>
      <c r="P19" s="153">
        <v>41426</v>
      </c>
      <c r="Q19" s="153">
        <v>41518</v>
      </c>
      <c r="R19" s="153">
        <v>41609</v>
      </c>
      <c r="S19" s="153">
        <v>41699</v>
      </c>
      <c r="T19" s="153">
        <v>41791</v>
      </c>
      <c r="U19" s="153">
        <v>41883</v>
      </c>
      <c r="V19" s="153">
        <v>41974</v>
      </c>
      <c r="W19" s="153">
        <v>42064</v>
      </c>
      <c r="X19" s="153">
        <v>42156</v>
      </c>
      <c r="Y19" s="153">
        <v>42248</v>
      </c>
      <c r="Z19" s="153">
        <v>42339</v>
      </c>
      <c r="AA19" s="153">
        <v>42430</v>
      </c>
      <c r="AB19" s="153">
        <v>42522</v>
      </c>
      <c r="AC19" s="153">
        <v>42614</v>
      </c>
      <c r="AD19" s="153">
        <v>42705</v>
      </c>
      <c r="AE19" s="153">
        <v>42795</v>
      </c>
      <c r="AF19" s="153">
        <v>42887</v>
      </c>
      <c r="AG19" s="153">
        <v>42979</v>
      </c>
      <c r="AH19" s="153">
        <v>43070</v>
      </c>
      <c r="AI19" s="153">
        <v>43160</v>
      </c>
      <c r="AJ19" s="153">
        <v>43252</v>
      </c>
    </row>
    <row r="20" spans="2:36" x14ac:dyDescent="0.2">
      <c r="B20" s="93" t="s">
        <v>609</v>
      </c>
      <c r="C20" s="93" t="s">
        <v>608</v>
      </c>
      <c r="D20" s="126">
        <v>7.6090800829565194E-2</v>
      </c>
      <c r="E20" s="126">
        <v>7.16006569176766E-2</v>
      </c>
      <c r="F20" s="126">
        <v>7.2554346893651894E-2</v>
      </c>
      <c r="G20" s="126">
        <v>7.1441756854713198E-2</v>
      </c>
      <c r="H20" s="126">
        <v>7.18786573978379E-2</v>
      </c>
      <c r="I20" s="126">
        <v>7.2417599218983109E-2</v>
      </c>
      <c r="J20" s="126">
        <v>7.520072808543736E-2</v>
      </c>
      <c r="K20" s="126">
        <v>7.7432536497919327E-2</v>
      </c>
      <c r="L20" s="126">
        <v>7.8307325725742269E-2</v>
      </c>
      <c r="M20" s="126">
        <v>8.1226517443985624E-2</v>
      </c>
      <c r="N20" s="126">
        <v>8.07462924422227E-2</v>
      </c>
      <c r="O20" s="126">
        <v>7.9429111705528604E-2</v>
      </c>
      <c r="P20" s="126">
        <v>7.6781343569486404E-2</v>
      </c>
      <c r="Q20" s="126">
        <v>7.3581423056043205E-2</v>
      </c>
      <c r="R20" s="126">
        <v>7.4309859410230897E-2</v>
      </c>
      <c r="S20" s="126">
        <v>7.1996344165828702E-2</v>
      </c>
      <c r="T20" s="126">
        <v>7.0974237519779507E-2</v>
      </c>
      <c r="U20" s="126">
        <v>7.0217965279463501E-2</v>
      </c>
      <c r="V20" s="126">
        <v>6.6776226965577598E-2</v>
      </c>
      <c r="W20" s="126">
        <v>6.4572929471351501E-2</v>
      </c>
      <c r="X20" s="126">
        <v>6.1069900330891699E-2</v>
      </c>
      <c r="Y20" s="126">
        <v>5.8190428765452301E-2</v>
      </c>
      <c r="Z20" s="126">
        <v>5.6313281927824803E-2</v>
      </c>
      <c r="AA20" s="126">
        <v>5.5485162606265397E-2</v>
      </c>
      <c r="AB20" s="126">
        <v>5.5190941325458501E-2</v>
      </c>
      <c r="AC20" s="126">
        <v>5.4829628493276397E-2</v>
      </c>
      <c r="AD20" s="126">
        <v>5.4420533253939002E-2</v>
      </c>
      <c r="AE20" s="126">
        <v>5.4214409869245597E-2</v>
      </c>
      <c r="AF20" s="126">
        <v>5.5656777483892798E-2</v>
      </c>
      <c r="AG20" s="126">
        <v>5.4981883608800498E-2</v>
      </c>
      <c r="AH20" s="126">
        <v>5.7296248718845803E-2</v>
      </c>
      <c r="AI20" s="126">
        <v>5.8007764580766397E-2</v>
      </c>
      <c r="AJ20" s="126">
        <v>5.7619561114652398E-2</v>
      </c>
    </row>
    <row r="21" spans="2:36" x14ac:dyDescent="0.2">
      <c r="B21" s="93" t="s">
        <v>607</v>
      </c>
      <c r="C21" s="93" t="s">
        <v>606</v>
      </c>
      <c r="D21" s="131">
        <v>-2.87054715821334E-2</v>
      </c>
      <c r="E21" s="131">
        <v>-2.80888764935616E-2</v>
      </c>
      <c r="F21" s="131">
        <v>-2.7411023554532399E-2</v>
      </c>
      <c r="G21" s="131">
        <v>-2.6893095882606299E-2</v>
      </c>
      <c r="H21" s="131">
        <v>-2.6907061137631302E-2</v>
      </c>
      <c r="I21" s="131">
        <v>-2.6927978360284138E-2</v>
      </c>
      <c r="J21" s="131">
        <v>-2.8003524791861297E-2</v>
      </c>
      <c r="K21" s="131">
        <v>-2.950480929810901E-2</v>
      </c>
      <c r="L21" s="131">
        <v>-3.0498295853656411E-2</v>
      </c>
      <c r="M21" s="131">
        <v>-3.1883329096053598E-2</v>
      </c>
      <c r="N21" s="131">
        <v>-3.1733504123610201E-2</v>
      </c>
      <c r="O21" s="131">
        <v>-3.08615132730377E-2</v>
      </c>
      <c r="P21" s="131">
        <v>-2.9041131521102201E-2</v>
      </c>
      <c r="Q21" s="131">
        <v>-2.58484250785379E-2</v>
      </c>
      <c r="R21" s="131">
        <v>-2.2995549552459402E-2</v>
      </c>
      <c r="S21" s="131">
        <v>-2.0241940050973802E-2</v>
      </c>
      <c r="T21" s="131">
        <v>-1.84446252959427E-2</v>
      </c>
      <c r="U21" s="131">
        <v>-1.7755862255151099E-2</v>
      </c>
      <c r="V21" s="131">
        <v>-1.7195701832526299E-2</v>
      </c>
      <c r="W21" s="131">
        <v>-1.6449453498249798E-2</v>
      </c>
      <c r="X21" s="131">
        <v>-1.51409154273567E-2</v>
      </c>
      <c r="Y21" s="131">
        <v>-1.3745184374483001E-2</v>
      </c>
      <c r="Z21" s="131">
        <v>-1.2807273124464801E-2</v>
      </c>
      <c r="AA21" s="131">
        <v>-1.1965216369390999E-2</v>
      </c>
      <c r="AB21" s="131">
        <v>-1.1637370942395E-2</v>
      </c>
      <c r="AC21" s="131">
        <v>-1.12821121427241E-2</v>
      </c>
      <c r="AD21" s="131">
        <v>-1.0956093567199199E-2</v>
      </c>
      <c r="AE21" s="131">
        <v>-1.0618603987678501E-2</v>
      </c>
      <c r="AF21" s="131">
        <v>-1.03890368531837E-2</v>
      </c>
      <c r="AG21" s="131">
        <v>-1.0282606914474701E-2</v>
      </c>
      <c r="AH21" s="131">
        <v>-1.02590120837692E-2</v>
      </c>
      <c r="AI21" s="131">
        <v>-1.01472939615382E-2</v>
      </c>
      <c r="AJ21" s="131">
        <v>-1.0084520103689E-2</v>
      </c>
    </row>
    <row r="22" spans="2:36" x14ac:dyDescent="0.2">
      <c r="B22" s="93" t="s">
        <v>605</v>
      </c>
      <c r="C22" s="93" t="s">
        <v>604</v>
      </c>
      <c r="D22" s="126">
        <v>-1.7149123574845999E-2</v>
      </c>
      <c r="E22" s="126">
        <v>-2.0030711506094801E-2</v>
      </c>
      <c r="F22" s="126">
        <v>-1.6460069909701201E-2</v>
      </c>
      <c r="G22" s="126">
        <v>-1.41865124702171E-2</v>
      </c>
      <c r="H22" s="126">
        <v>-1.6487882937379999E-2</v>
      </c>
      <c r="I22" s="126">
        <v>-1.4791006624052605E-2</v>
      </c>
      <c r="J22" s="126">
        <v>-1.750091949601006E-2</v>
      </c>
      <c r="K22" s="126">
        <v>-1.6380073199383244E-2</v>
      </c>
      <c r="L22" s="126">
        <v>-1.6788256976734615E-2</v>
      </c>
      <c r="M22" s="126">
        <v>-1.6709331952923054E-2</v>
      </c>
      <c r="N22" s="126">
        <v>-1.4287625861093899E-2</v>
      </c>
      <c r="O22" s="126">
        <v>-1.55909678929538E-2</v>
      </c>
      <c r="P22" s="126">
        <v>-1.38126457549027E-2</v>
      </c>
      <c r="Q22" s="126">
        <v>-1.44650124105791E-2</v>
      </c>
      <c r="R22" s="126">
        <v>-1.7184964161559999E-2</v>
      </c>
      <c r="S22" s="126">
        <v>-1.76384678105895E-2</v>
      </c>
      <c r="T22" s="126">
        <v>-1.85581906043942E-2</v>
      </c>
      <c r="U22" s="126">
        <v>-1.8050245418731299E-2</v>
      </c>
      <c r="V22" s="126">
        <v>-1.7584116806265399E-2</v>
      </c>
      <c r="W22" s="126">
        <v>-1.60466570914303E-2</v>
      </c>
      <c r="X22" s="126">
        <v>-1.60066915075616E-2</v>
      </c>
      <c r="Y22" s="126">
        <v>-1.5962667674024301E-2</v>
      </c>
      <c r="Z22" s="126">
        <v>-1.4647002727692799E-2</v>
      </c>
      <c r="AA22" s="126">
        <v>-1.3888854882978601E-2</v>
      </c>
      <c r="AB22" s="126">
        <v>-1.3088894361179401E-2</v>
      </c>
      <c r="AC22" s="126">
        <v>-1.20826521267005E-2</v>
      </c>
      <c r="AD22" s="126">
        <v>-1.3068224180500699E-2</v>
      </c>
      <c r="AE22" s="126">
        <v>-1.3320702747689799E-2</v>
      </c>
      <c r="AF22" s="126">
        <v>-1.23546034971677E-2</v>
      </c>
      <c r="AG22" s="126">
        <v>-1.35678880254607E-2</v>
      </c>
      <c r="AH22" s="126">
        <v>-1.37285864824936E-2</v>
      </c>
      <c r="AI22" s="126">
        <v>-1.4480703462490901E-2</v>
      </c>
      <c r="AJ22" s="126">
        <v>-1.5418040405622301E-2</v>
      </c>
    </row>
    <row r="23" spans="2:36" x14ac:dyDescent="0.2">
      <c r="B23" s="93" t="s">
        <v>603</v>
      </c>
      <c r="C23" s="93" t="s">
        <v>602</v>
      </c>
      <c r="D23" s="131">
        <v>3.0236205672585802E-2</v>
      </c>
      <c r="E23" s="131">
        <v>2.3481068918020199E-2</v>
      </c>
      <c r="F23" s="131">
        <v>2.8683253429418201E-2</v>
      </c>
      <c r="G23" s="131">
        <v>3.0362148501889799E-2</v>
      </c>
      <c r="H23" s="131">
        <v>2.84837133228266E-2</v>
      </c>
      <c r="I23" s="131">
        <v>3.0698614234646367E-2</v>
      </c>
      <c r="J23" s="131">
        <v>2.9696283797566007E-2</v>
      </c>
      <c r="K23" s="131">
        <v>3.1547654000427076E-2</v>
      </c>
      <c r="L23" s="131">
        <v>3.1020772895351247E-2</v>
      </c>
      <c r="M23" s="131">
        <v>3.2633856395008973E-2</v>
      </c>
      <c r="N23" s="131">
        <v>3.4725162457518603E-2</v>
      </c>
      <c r="O23" s="131">
        <v>3.2976630539537199E-2</v>
      </c>
      <c r="P23" s="131">
        <v>3.3927566293481502E-2</v>
      </c>
      <c r="Q23" s="131">
        <v>3.32679855669262E-2</v>
      </c>
      <c r="R23" s="131">
        <v>3.4129345696211497E-2</v>
      </c>
      <c r="S23" s="131">
        <v>3.41159363042653E-2</v>
      </c>
      <c r="T23" s="131">
        <v>3.3971421619442603E-2</v>
      </c>
      <c r="U23" s="131">
        <v>3.44118576055812E-2</v>
      </c>
      <c r="V23" s="131">
        <v>3.1996408326785998E-2</v>
      </c>
      <c r="W23" s="131">
        <v>3.2076818881671403E-2</v>
      </c>
      <c r="X23" s="131">
        <v>2.9922293395973399E-2</v>
      </c>
      <c r="Y23" s="131">
        <v>2.8482576716944999E-2</v>
      </c>
      <c r="Z23" s="131">
        <v>2.8859006075667201E-2</v>
      </c>
      <c r="AA23" s="131">
        <v>2.96310913538958E-2</v>
      </c>
      <c r="AB23" s="131">
        <v>3.0464676021884001E-2</v>
      </c>
      <c r="AC23" s="131">
        <v>3.14648642238518E-2</v>
      </c>
      <c r="AD23" s="131">
        <v>3.03962155062391E-2</v>
      </c>
      <c r="AE23" s="131">
        <v>3.0275103133877299E-2</v>
      </c>
      <c r="AF23" s="131">
        <v>3.2913137133541402E-2</v>
      </c>
      <c r="AG23" s="131">
        <v>3.1131388668865102E-2</v>
      </c>
      <c r="AH23" s="131">
        <v>3.3308650152582997E-2</v>
      </c>
      <c r="AI23" s="131">
        <v>3.3379767156737301E-2</v>
      </c>
      <c r="AJ23" s="131">
        <v>3.2117000605341103E-2</v>
      </c>
    </row>
    <row r="24" spans="2:36" x14ac:dyDescent="0.2">
      <c r="B24" s="93" t="s">
        <v>601</v>
      </c>
      <c r="C24" s="93" t="s">
        <v>600</v>
      </c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>
        <v>2.8897758020562467E-2</v>
      </c>
      <c r="AB24" s="126">
        <v>2.8631342688550668E-2</v>
      </c>
      <c r="AC24" s="126">
        <v>2.8531530890518467E-2</v>
      </c>
      <c r="AD24" s="126">
        <v>2.6362882172905767E-2</v>
      </c>
      <c r="AE24" s="126">
        <v>2.5875103133877298E-2</v>
      </c>
      <c r="AF24" s="126">
        <v>2.8513137133541401E-2</v>
      </c>
      <c r="AG24" s="126">
        <v>2.67313886688651E-2</v>
      </c>
      <c r="AH24" s="126">
        <v>2.8908650152582996E-2</v>
      </c>
      <c r="AI24" s="126">
        <v>2.89797671567373E-2</v>
      </c>
      <c r="AJ24" s="126">
        <v>2.7717000605341102E-2</v>
      </c>
    </row>
    <row r="25" spans="2:36" s="154" customFormat="1" x14ac:dyDescent="0.2"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</row>
    <row r="26" spans="2:36" s="154" customFormat="1" x14ac:dyDescent="0.2"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</row>
    <row r="27" spans="2:36" x14ac:dyDescent="0.2">
      <c r="B27" s="93" t="s">
        <v>83</v>
      </c>
      <c r="C27" s="93" t="s">
        <v>77</v>
      </c>
      <c r="D27" s="153">
        <v>40330</v>
      </c>
      <c r="E27" s="153">
        <v>40422</v>
      </c>
      <c r="F27" s="153">
        <v>40513</v>
      </c>
      <c r="G27" s="153">
        <v>40603</v>
      </c>
      <c r="H27" s="153">
        <v>40695</v>
      </c>
      <c r="I27" s="153">
        <v>40787</v>
      </c>
      <c r="J27" s="153">
        <v>40878</v>
      </c>
      <c r="K27" s="153">
        <v>40969</v>
      </c>
      <c r="L27" s="153">
        <v>41061</v>
      </c>
      <c r="M27" s="153">
        <v>41153</v>
      </c>
      <c r="N27" s="153">
        <v>41244</v>
      </c>
      <c r="O27" s="153">
        <v>41334</v>
      </c>
      <c r="P27" s="153">
        <v>41426</v>
      </c>
      <c r="Q27" s="153">
        <v>41518</v>
      </c>
      <c r="R27" s="153">
        <v>41609</v>
      </c>
      <c r="S27" s="153">
        <v>41699</v>
      </c>
      <c r="T27" s="153">
        <v>41791</v>
      </c>
      <c r="U27" s="153">
        <v>41883</v>
      </c>
      <c r="V27" s="153">
        <v>41974</v>
      </c>
      <c r="W27" s="153">
        <v>42064</v>
      </c>
      <c r="X27" s="153">
        <v>42156</v>
      </c>
      <c r="Y27" s="153">
        <v>42248</v>
      </c>
      <c r="Z27" s="153">
        <v>42339</v>
      </c>
      <c r="AA27" s="153">
        <v>42430</v>
      </c>
      <c r="AB27" s="153">
        <v>42522</v>
      </c>
      <c r="AC27" s="153">
        <v>42614</v>
      </c>
      <c r="AD27" s="153">
        <v>42705</v>
      </c>
      <c r="AE27" s="153">
        <v>42795</v>
      </c>
      <c r="AF27" s="153">
        <v>42887</v>
      </c>
      <c r="AG27" s="153">
        <v>42979</v>
      </c>
      <c r="AH27" s="153">
        <v>43070</v>
      </c>
      <c r="AI27" s="153">
        <v>43160</v>
      </c>
      <c r="AJ27" s="153">
        <v>43252</v>
      </c>
    </row>
    <row r="28" spans="2:36" x14ac:dyDescent="0.2">
      <c r="B28" s="93" t="s">
        <v>609</v>
      </c>
      <c r="C28" s="93" t="s">
        <v>608</v>
      </c>
      <c r="D28" s="126">
        <v>5.1827538748189697E-2</v>
      </c>
      <c r="E28" s="126">
        <v>5.2805544681303697E-2</v>
      </c>
      <c r="F28" s="126">
        <v>5.4300351074551098E-2</v>
      </c>
      <c r="G28" s="126">
        <v>5.4995657313476498E-2</v>
      </c>
      <c r="H28" s="126">
        <v>5.6004759447792103E-2</v>
      </c>
      <c r="I28" s="126">
        <v>5.7872961307037098E-2</v>
      </c>
      <c r="J28" s="126">
        <v>5.9275265495060001E-2</v>
      </c>
      <c r="K28" s="126">
        <v>6.1123519228516499E-2</v>
      </c>
      <c r="L28" s="126">
        <v>6.1817955226729303E-2</v>
      </c>
      <c r="M28" s="126">
        <v>6.2035877985192202E-2</v>
      </c>
      <c r="N28" s="126">
        <v>6.1225944411894002E-2</v>
      </c>
      <c r="O28" s="126">
        <v>5.9471820473811297E-2</v>
      </c>
      <c r="P28" s="126">
        <v>5.6742681520210198E-2</v>
      </c>
      <c r="Q28" s="126">
        <v>5.2976566283287702E-2</v>
      </c>
      <c r="R28" s="126">
        <v>4.9650330815629598E-2</v>
      </c>
      <c r="S28" s="126">
        <v>4.7647287506243897E-2</v>
      </c>
      <c r="T28" s="126">
        <v>4.6105454778535303E-2</v>
      </c>
      <c r="U28" s="126">
        <v>4.5425294198293102E-2</v>
      </c>
      <c r="V28" s="126">
        <v>4.4447197653936302E-2</v>
      </c>
      <c r="W28" s="126">
        <v>4.2485479350419797E-2</v>
      </c>
      <c r="X28" s="126">
        <v>4.0111616408006298E-2</v>
      </c>
      <c r="Y28" s="126">
        <v>3.8240517545351203E-2</v>
      </c>
      <c r="Z28" s="126">
        <v>3.7809441501671599E-2</v>
      </c>
      <c r="AA28" s="126">
        <v>3.6767789808940299E-2</v>
      </c>
      <c r="AB28" s="126">
        <v>3.6647181794030197E-2</v>
      </c>
      <c r="AC28" s="126">
        <v>3.6231874102269197E-2</v>
      </c>
      <c r="AD28" s="126">
        <v>3.59767249013025E-2</v>
      </c>
      <c r="AE28" s="126">
        <v>3.5768210287576097E-2</v>
      </c>
      <c r="AF28" s="126">
        <v>3.5870138912982102E-2</v>
      </c>
      <c r="AG28" s="126">
        <v>3.5850801799933801E-2</v>
      </c>
      <c r="AH28" s="126">
        <v>3.6495541483145003E-2</v>
      </c>
      <c r="AI28" s="126">
        <v>3.6430515901424397E-2</v>
      </c>
      <c r="AJ28" s="126">
        <v>3.6563654392335103E-2</v>
      </c>
    </row>
    <row r="29" spans="2:36" x14ac:dyDescent="0.2">
      <c r="B29" s="93" t="s">
        <v>607</v>
      </c>
      <c r="C29" s="93" t="s">
        <v>606</v>
      </c>
      <c r="D29" s="131">
        <v>-2.87054715821334E-2</v>
      </c>
      <c r="E29" s="131">
        <v>-2.80888764935616E-2</v>
      </c>
      <c r="F29" s="131">
        <v>-2.7411023554532399E-2</v>
      </c>
      <c r="G29" s="131">
        <v>-2.6893095882606299E-2</v>
      </c>
      <c r="H29" s="131">
        <v>-2.6907061137631302E-2</v>
      </c>
      <c r="I29" s="131">
        <v>-2.6927978360284099E-2</v>
      </c>
      <c r="J29" s="131">
        <v>-2.8003524791861301E-2</v>
      </c>
      <c r="K29" s="131">
        <v>-2.9504809298108999E-2</v>
      </c>
      <c r="L29" s="131">
        <v>-3.0498295853656401E-2</v>
      </c>
      <c r="M29" s="131">
        <v>-3.1883329096053598E-2</v>
      </c>
      <c r="N29" s="131">
        <v>-3.1733504123610201E-2</v>
      </c>
      <c r="O29" s="131">
        <v>-3.08615132730377E-2</v>
      </c>
      <c r="P29" s="131">
        <v>-2.9041131521102201E-2</v>
      </c>
      <c r="Q29" s="131">
        <v>-2.58484250785379E-2</v>
      </c>
      <c r="R29" s="131">
        <v>-2.2995549552459402E-2</v>
      </c>
      <c r="S29" s="131">
        <v>-2.0241940050973802E-2</v>
      </c>
      <c r="T29" s="131">
        <v>-1.84446252959427E-2</v>
      </c>
      <c r="U29" s="131">
        <v>-1.7755862255151099E-2</v>
      </c>
      <c r="V29" s="131">
        <v>-1.7195701832526299E-2</v>
      </c>
      <c r="W29" s="131">
        <v>-1.6449453498249798E-2</v>
      </c>
      <c r="X29" s="131">
        <v>-1.51409154273567E-2</v>
      </c>
      <c r="Y29" s="131">
        <v>-1.3745184374483001E-2</v>
      </c>
      <c r="Z29" s="131">
        <v>-1.2807273124464801E-2</v>
      </c>
      <c r="AA29" s="131">
        <v>-1.1965216369390999E-2</v>
      </c>
      <c r="AB29" s="131">
        <v>-1.1637370942395E-2</v>
      </c>
      <c r="AC29" s="131">
        <v>-1.12821121427241E-2</v>
      </c>
      <c r="AD29" s="131">
        <v>-1.0956093567199199E-2</v>
      </c>
      <c r="AE29" s="131">
        <v>-1.0618603987678501E-2</v>
      </c>
      <c r="AF29" s="131">
        <v>-1.03890368531837E-2</v>
      </c>
      <c r="AG29" s="131">
        <v>-1.0282606914474701E-2</v>
      </c>
      <c r="AH29" s="131">
        <v>-1.02590120837692E-2</v>
      </c>
      <c r="AI29" s="131">
        <v>-1.01472939615382E-2</v>
      </c>
      <c r="AJ29" s="131">
        <v>-1.0084520103689E-2</v>
      </c>
    </row>
    <row r="30" spans="2:36" x14ac:dyDescent="0.2">
      <c r="B30" s="93" t="s">
        <v>605</v>
      </c>
      <c r="C30" s="93" t="s">
        <v>604</v>
      </c>
      <c r="D30" s="126">
        <v>-9.3839009634403298E-3</v>
      </c>
      <c r="E30" s="126">
        <v>-1.00126221810677E-2</v>
      </c>
      <c r="F30" s="126">
        <v>-7.1535538128421703E-3</v>
      </c>
      <c r="G30" s="126">
        <v>-6.3918966064616398E-3</v>
      </c>
      <c r="H30" s="126">
        <v>-5.8684573741477099E-3</v>
      </c>
      <c r="I30" s="126">
        <v>-3.9180037035357902E-3</v>
      </c>
      <c r="J30" s="126">
        <v>-4.8064198661617397E-3</v>
      </c>
      <c r="K30" s="126">
        <v>-6.6020997024497496E-3</v>
      </c>
      <c r="L30" s="126">
        <v>-9.1009577775969103E-3</v>
      </c>
      <c r="M30" s="126">
        <v>-1.0963160640128001E-2</v>
      </c>
      <c r="N30" s="126">
        <v>-1.36279494432654E-2</v>
      </c>
      <c r="O30" s="126">
        <v>-1.3615233716663899E-2</v>
      </c>
      <c r="P30" s="126">
        <v>-1.33893535170359E-2</v>
      </c>
      <c r="Q30" s="126">
        <v>-1.39321062108457E-2</v>
      </c>
      <c r="R30" s="126">
        <v>-1.36644071572182E-2</v>
      </c>
      <c r="S30" s="126">
        <v>-1.4015351298042799E-2</v>
      </c>
      <c r="T30" s="126">
        <v>-1.3477432954009201E-2</v>
      </c>
      <c r="U30" s="126">
        <v>-1.26393575046877E-2</v>
      </c>
      <c r="V30" s="126">
        <v>-1.25099437724313E-2</v>
      </c>
      <c r="W30" s="126">
        <v>-1.17667129858679E-2</v>
      </c>
      <c r="X30" s="126">
        <v>-1.05419024715701E-2</v>
      </c>
      <c r="Y30" s="126">
        <v>-9.9021035959458402E-3</v>
      </c>
      <c r="Z30" s="126">
        <v>-7.5188333818614903E-3</v>
      </c>
      <c r="AA30" s="126">
        <v>-6.9510202359675099E-3</v>
      </c>
      <c r="AB30" s="126">
        <v>-6.9324042772616898E-3</v>
      </c>
      <c r="AC30" s="126">
        <v>-6.5651283776178397E-3</v>
      </c>
      <c r="AD30" s="126">
        <v>-7.7491657649757899E-3</v>
      </c>
      <c r="AE30" s="126">
        <v>-7.7291299786067004E-3</v>
      </c>
      <c r="AF30" s="126">
        <v>-7.1643591625915898E-3</v>
      </c>
      <c r="AG30" s="126">
        <v>-7.70960617940359E-3</v>
      </c>
      <c r="AH30" s="126">
        <v>-8.8392688708489302E-3</v>
      </c>
      <c r="AI30" s="126">
        <v>-8.7444386311578397E-3</v>
      </c>
      <c r="AJ30" s="126">
        <v>-9.4224666881205302E-3</v>
      </c>
    </row>
    <row r="31" spans="2:36" x14ac:dyDescent="0.2">
      <c r="B31" s="93" t="s">
        <v>603</v>
      </c>
      <c r="C31" s="93" t="s">
        <v>602</v>
      </c>
      <c r="D31" s="131">
        <v>1.3738166202615899E-2</v>
      </c>
      <c r="E31" s="131">
        <v>1.4704046006674401E-2</v>
      </c>
      <c r="F31" s="131">
        <v>1.97357737071766E-2</v>
      </c>
      <c r="G31" s="131">
        <v>2.1710664824408501E-2</v>
      </c>
      <c r="H31" s="131">
        <v>2.3229240936013099E-2</v>
      </c>
      <c r="I31" s="131">
        <v>2.7026979243217199E-2</v>
      </c>
      <c r="J31" s="131">
        <v>2.6465320837036899E-2</v>
      </c>
      <c r="K31" s="131">
        <v>2.50166102279578E-2</v>
      </c>
      <c r="L31" s="131">
        <v>2.2218701595475902E-2</v>
      </c>
      <c r="M31" s="131">
        <v>1.9189388249010699E-2</v>
      </c>
      <c r="N31" s="131">
        <v>1.5864490845018401E-2</v>
      </c>
      <c r="O31" s="131">
        <v>1.49950734841097E-2</v>
      </c>
      <c r="P31" s="131">
        <v>1.43121964820721E-2</v>
      </c>
      <c r="Q31" s="131">
        <v>1.3196034993904201E-2</v>
      </c>
      <c r="R31" s="131">
        <v>1.2990374105952E-2</v>
      </c>
      <c r="S31" s="131">
        <v>1.33899961572272E-2</v>
      </c>
      <c r="T31" s="131">
        <v>1.4183396528583501E-2</v>
      </c>
      <c r="U31" s="131">
        <v>1.50300744384543E-2</v>
      </c>
      <c r="V31" s="131">
        <v>1.47415520489788E-2</v>
      </c>
      <c r="W31" s="131">
        <v>1.4269312866302101E-2</v>
      </c>
      <c r="X31" s="131">
        <v>1.44287985090795E-2</v>
      </c>
      <c r="Y31" s="131">
        <v>1.45932295749223E-2</v>
      </c>
      <c r="Z31" s="131">
        <v>1.7483334995345299E-2</v>
      </c>
      <c r="AA31" s="131">
        <v>1.7851553203581901E-2</v>
      </c>
      <c r="AB31" s="131">
        <v>1.8077406574373501E-2</v>
      </c>
      <c r="AC31" s="131">
        <v>1.8384633581927299E-2</v>
      </c>
      <c r="AD31" s="131">
        <v>1.7271465569127401E-2</v>
      </c>
      <c r="AE31" s="131">
        <v>1.7420476321290901E-2</v>
      </c>
      <c r="AF31" s="131">
        <v>1.8316742897206799E-2</v>
      </c>
      <c r="AG31" s="131">
        <v>1.78585887060555E-2</v>
      </c>
      <c r="AH31" s="131">
        <v>1.7397260528526901E-2</v>
      </c>
      <c r="AI31" s="131">
        <v>1.7538783308728299E-2</v>
      </c>
      <c r="AJ31" s="131">
        <v>1.7056667600525599E-2</v>
      </c>
    </row>
    <row r="32" spans="2:36" x14ac:dyDescent="0.2">
      <c r="B32" s="93" t="s">
        <v>601</v>
      </c>
      <c r="C32" s="93" t="s">
        <v>600</v>
      </c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>
        <v>1.7118219870248568E-2</v>
      </c>
      <c r="AB32" s="126">
        <v>1.6244073241040168E-2</v>
      </c>
      <c r="AC32" s="126">
        <v>1.5451300248593966E-2</v>
      </c>
      <c r="AD32" s="126">
        <v>1.3238132235794068E-2</v>
      </c>
      <c r="AE32" s="126">
        <v>1.30204763212909E-2</v>
      </c>
      <c r="AF32" s="126">
        <v>1.3916742897206798E-2</v>
      </c>
      <c r="AG32" s="126">
        <v>1.3458588706055499E-2</v>
      </c>
      <c r="AH32" s="126">
        <v>1.2997260528526899E-2</v>
      </c>
      <c r="AI32" s="126">
        <v>1.3138783308728297E-2</v>
      </c>
      <c r="AJ32" s="126">
        <v>1.2656667600525598E-2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EEFDC-D0FA-408A-A3AB-66FDF473CDC2}">
  <sheetPr codeName="Arkusz52"/>
  <dimension ref="B2:R21"/>
  <sheetViews>
    <sheetView workbookViewId="0">
      <selection activeCell="B1" sqref="B1:B1048576"/>
    </sheetView>
  </sheetViews>
  <sheetFormatPr defaultRowHeight="12.75" x14ac:dyDescent="0.2"/>
  <cols>
    <col min="1" max="1" width="9.140625" style="27"/>
    <col min="2" max="2" width="38.28515625" style="27" customWidth="1"/>
    <col min="3" max="6" width="30.7109375" style="27" customWidth="1"/>
    <col min="7" max="16384" width="9.140625" style="27"/>
  </cols>
  <sheetData>
    <row r="2" spans="2:18" ht="76.5" x14ac:dyDescent="0.2">
      <c r="C2" s="93" t="s">
        <v>621</v>
      </c>
      <c r="D2" s="93" t="s">
        <v>620</v>
      </c>
      <c r="E2" s="93" t="s">
        <v>619</v>
      </c>
      <c r="F2" s="93" t="s">
        <v>618</v>
      </c>
    </row>
    <row r="3" spans="2:18" ht="76.5" x14ac:dyDescent="0.2">
      <c r="C3" s="93" t="s">
        <v>617</v>
      </c>
      <c r="D3" s="93" t="s">
        <v>616</v>
      </c>
      <c r="E3" s="93" t="s">
        <v>615</v>
      </c>
      <c r="F3" s="93" t="s">
        <v>614</v>
      </c>
    </row>
    <row r="4" spans="2:18" x14ac:dyDescent="0.2">
      <c r="B4" s="159">
        <v>41699</v>
      </c>
      <c r="C4" s="158">
        <v>83.012984119004699</v>
      </c>
      <c r="D4" s="158">
        <v>57.829483318324499</v>
      </c>
      <c r="E4" s="158">
        <v>57.794954700893001</v>
      </c>
      <c r="F4" s="158">
        <v>57.765719407372998</v>
      </c>
    </row>
    <row r="5" spans="2:18" x14ac:dyDescent="0.2">
      <c r="B5" s="157">
        <v>41791</v>
      </c>
      <c r="C5" s="156">
        <v>87.879815458484799</v>
      </c>
      <c r="D5" s="156">
        <v>60.7349955411946</v>
      </c>
      <c r="E5" s="156">
        <v>60.662804822337698</v>
      </c>
      <c r="F5" s="156">
        <v>60.651958233337702</v>
      </c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x14ac:dyDescent="0.2">
      <c r="B6" s="159">
        <v>41883</v>
      </c>
      <c r="C6" s="158">
        <v>90.4237302985497</v>
      </c>
      <c r="D6" s="158">
        <v>63.030532705384203</v>
      </c>
      <c r="E6" s="158">
        <v>63.030532705384203</v>
      </c>
      <c r="F6" s="158">
        <v>63.013864626999201</v>
      </c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</row>
    <row r="7" spans="2:18" x14ac:dyDescent="0.2">
      <c r="B7" s="157">
        <v>41974</v>
      </c>
      <c r="C7" s="156">
        <v>87.953111570414791</v>
      </c>
      <c r="D7" s="156">
        <v>61.006463889289599</v>
      </c>
      <c r="E7" s="156">
        <v>61.006463889289599</v>
      </c>
      <c r="F7" s="156">
        <v>60.988553175729599</v>
      </c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</row>
    <row r="8" spans="2:18" x14ac:dyDescent="0.2">
      <c r="B8" s="159">
        <v>42064</v>
      </c>
      <c r="C8" s="158">
        <v>86.35041688552991</v>
      </c>
      <c r="D8" s="158">
        <v>62.317773466745003</v>
      </c>
      <c r="E8" s="158">
        <v>62.317773466745003</v>
      </c>
      <c r="F8" s="158">
        <v>62.317773466745003</v>
      </c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</row>
    <row r="9" spans="2:18" x14ac:dyDescent="0.2">
      <c r="B9" s="157">
        <v>42156</v>
      </c>
      <c r="C9" s="156">
        <v>91.611737308186406</v>
      </c>
      <c r="D9" s="156">
        <v>67.500554299740003</v>
      </c>
      <c r="E9" s="156">
        <v>67.500554299740003</v>
      </c>
      <c r="F9" s="156">
        <v>67.500554299740003</v>
      </c>
    </row>
    <row r="10" spans="2:18" x14ac:dyDescent="0.2">
      <c r="B10" s="159">
        <v>42248</v>
      </c>
      <c r="C10" s="158">
        <v>93.472825621475096</v>
      </c>
      <c r="D10" s="158">
        <v>69.591229825530107</v>
      </c>
      <c r="E10" s="158">
        <v>69.591229825530107</v>
      </c>
      <c r="F10" s="158">
        <v>69.591229825530107</v>
      </c>
    </row>
    <row r="11" spans="2:18" x14ac:dyDescent="0.2">
      <c r="B11" s="157">
        <v>42339</v>
      </c>
      <c r="C11" s="156">
        <v>95.745644228329894</v>
      </c>
      <c r="D11" s="156">
        <v>72.149868514890102</v>
      </c>
      <c r="E11" s="156">
        <v>41.798489696921401</v>
      </c>
      <c r="F11" s="156">
        <v>41.723773547921404</v>
      </c>
    </row>
    <row r="12" spans="2:18" x14ac:dyDescent="0.2">
      <c r="B12" s="159">
        <v>42430</v>
      </c>
      <c r="C12" s="158">
        <v>100.26298235397</v>
      </c>
      <c r="D12" s="158">
        <v>77.082644634445003</v>
      </c>
      <c r="E12" s="158">
        <v>68.343056037107701</v>
      </c>
      <c r="F12" s="158">
        <v>56.7588732912577</v>
      </c>
    </row>
    <row r="13" spans="2:18" x14ac:dyDescent="0.2">
      <c r="B13" s="157">
        <v>42522</v>
      </c>
      <c r="C13" s="156">
        <v>102.918315206735</v>
      </c>
      <c r="D13" s="156">
        <v>80.632359225664899</v>
      </c>
      <c r="E13" s="156">
        <v>72.029115529288504</v>
      </c>
      <c r="F13" s="156">
        <v>60.342446362088701</v>
      </c>
    </row>
    <row r="14" spans="2:18" x14ac:dyDescent="0.2">
      <c r="B14" s="159">
        <v>42614</v>
      </c>
      <c r="C14" s="158">
        <v>105.07746949995</v>
      </c>
      <c r="D14" s="158">
        <v>82.769484344769893</v>
      </c>
      <c r="E14" s="158">
        <v>74.291071716127803</v>
      </c>
      <c r="F14" s="158">
        <v>62.641278244427802</v>
      </c>
    </row>
    <row r="15" spans="2:18" x14ac:dyDescent="0.2">
      <c r="B15" s="157">
        <v>42705</v>
      </c>
      <c r="C15" s="156">
        <v>105.00593413311999</v>
      </c>
      <c r="D15" s="156">
        <v>82.401096159464998</v>
      </c>
      <c r="E15" s="156">
        <v>74.698181567054903</v>
      </c>
      <c r="F15" s="156">
        <v>59.2753991020749</v>
      </c>
    </row>
    <row r="16" spans="2:18" x14ac:dyDescent="0.2">
      <c r="B16" s="159">
        <v>42795</v>
      </c>
      <c r="C16" s="158">
        <v>108.34261299542999</v>
      </c>
      <c r="D16" s="158">
        <v>85.145395721035101</v>
      </c>
      <c r="E16" s="158">
        <v>77.492995833578505</v>
      </c>
      <c r="F16" s="158">
        <v>61.915858189498401</v>
      </c>
    </row>
    <row r="17" spans="2:6" x14ac:dyDescent="0.2">
      <c r="B17" s="157">
        <v>42887</v>
      </c>
      <c r="C17" s="156">
        <v>113.37069131297</v>
      </c>
      <c r="D17" s="156">
        <v>90.3960626844801</v>
      </c>
      <c r="E17" s="156">
        <v>82.870425396592807</v>
      </c>
      <c r="F17" s="156">
        <v>67.448063126392697</v>
      </c>
    </row>
    <row r="18" spans="2:6" x14ac:dyDescent="0.2">
      <c r="B18" s="159">
        <v>42979</v>
      </c>
      <c r="C18" s="158">
        <v>115.233766079305</v>
      </c>
      <c r="D18" s="158">
        <v>91.893727102860197</v>
      </c>
      <c r="E18" s="158">
        <v>84.4630138833123</v>
      </c>
      <c r="F18" s="158">
        <v>68.782947761432098</v>
      </c>
    </row>
    <row r="19" spans="2:6" x14ac:dyDescent="0.2">
      <c r="B19" s="157">
        <v>43070</v>
      </c>
      <c r="C19" s="156">
        <v>115.88313136054499</v>
      </c>
      <c r="D19" s="156">
        <v>94.881247448600007</v>
      </c>
      <c r="E19" s="156">
        <v>86.607141827148197</v>
      </c>
      <c r="F19" s="156">
        <v>70.6657954171081</v>
      </c>
    </row>
    <row r="20" spans="2:6" x14ac:dyDescent="0.2">
      <c r="B20" s="159">
        <v>43160</v>
      </c>
      <c r="C20" s="158">
        <v>117.30932650710001</v>
      </c>
      <c r="D20" s="158">
        <v>96.931759260860005</v>
      </c>
      <c r="E20" s="158">
        <v>88.515511497973804</v>
      </c>
      <c r="F20" s="158">
        <v>38.804922566348196</v>
      </c>
    </row>
    <row r="21" spans="2:6" x14ac:dyDescent="0.2">
      <c r="B21" s="157">
        <v>43252</v>
      </c>
      <c r="C21" s="156">
        <v>119.29282326505</v>
      </c>
      <c r="D21" s="156">
        <v>98.684225011120105</v>
      </c>
      <c r="E21" s="156">
        <v>90.156364273686009</v>
      </c>
      <c r="F21" s="156">
        <v>38.933855930440807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7CDE7-2183-4A9E-BEAA-2B611E25C49F}">
  <sheetPr codeName="Arkusz53"/>
  <dimension ref="B2:L15"/>
  <sheetViews>
    <sheetView workbookViewId="0">
      <selection sqref="A1:XFD1"/>
    </sheetView>
  </sheetViews>
  <sheetFormatPr defaultRowHeight="12.75" x14ac:dyDescent="0.2"/>
  <cols>
    <col min="1" max="1" width="9.140625" style="27"/>
    <col min="2" max="2" width="19.7109375" style="27" customWidth="1"/>
    <col min="3" max="12" width="12.7109375" style="27" customWidth="1"/>
    <col min="13" max="16384" width="9.140625" style="27"/>
  </cols>
  <sheetData>
    <row r="2" spans="2:12" x14ac:dyDescent="0.2">
      <c r="B2" s="93" t="s">
        <v>518</v>
      </c>
      <c r="C2" s="93" t="s">
        <v>631</v>
      </c>
      <c r="D2" s="93" t="s">
        <v>630</v>
      </c>
      <c r="E2" s="93" t="s">
        <v>629</v>
      </c>
      <c r="F2" s="93" t="s">
        <v>628</v>
      </c>
      <c r="G2" s="93" t="s">
        <v>627</v>
      </c>
      <c r="H2" s="93" t="s">
        <v>626</v>
      </c>
      <c r="I2" s="93" t="s">
        <v>625</v>
      </c>
      <c r="J2" s="93" t="s">
        <v>624</v>
      </c>
      <c r="K2" s="93" t="s">
        <v>623</v>
      </c>
      <c r="L2" s="93" t="s">
        <v>622</v>
      </c>
    </row>
    <row r="3" spans="2:12" x14ac:dyDescent="0.2">
      <c r="B3" s="93" t="s">
        <v>376</v>
      </c>
      <c r="C3" s="93" t="s">
        <v>631</v>
      </c>
      <c r="D3" s="93" t="s">
        <v>630</v>
      </c>
      <c r="E3" s="93" t="s">
        <v>629</v>
      </c>
      <c r="F3" s="93" t="s">
        <v>628</v>
      </c>
      <c r="G3" s="93" t="s">
        <v>627</v>
      </c>
      <c r="H3" s="93" t="s">
        <v>626</v>
      </c>
      <c r="I3" s="93" t="s">
        <v>625</v>
      </c>
      <c r="J3" s="93" t="s">
        <v>624</v>
      </c>
      <c r="K3" s="93" t="s">
        <v>623</v>
      </c>
      <c r="L3" s="93" t="s">
        <v>622</v>
      </c>
    </row>
    <row r="4" spans="2:12" x14ac:dyDescent="0.2">
      <c r="B4" s="164">
        <v>42339</v>
      </c>
      <c r="C4" s="163">
        <v>8.0559239086846396E-2</v>
      </c>
      <c r="D4" s="163">
        <v>4.1161054601075997E-2</v>
      </c>
      <c r="E4" s="163">
        <v>0</v>
      </c>
      <c r="F4" s="163">
        <v>4.8376853499773997E-2</v>
      </c>
      <c r="G4" s="163">
        <v>0</v>
      </c>
      <c r="H4" s="163">
        <v>4.62657465461387E-2</v>
      </c>
      <c r="I4" s="163">
        <v>3.2037028654452099E-2</v>
      </c>
      <c r="J4" s="163">
        <v>0.209652841006779</v>
      </c>
      <c r="K4" s="163">
        <v>0.26734732528504901</v>
      </c>
      <c r="L4" s="163">
        <v>0.27459991131988398</v>
      </c>
    </row>
    <row r="5" spans="2:12" ht="15" x14ac:dyDescent="0.25">
      <c r="B5" s="162">
        <v>42705</v>
      </c>
      <c r="C5" s="161">
        <v>1.40114515321663E-2</v>
      </c>
      <c r="D5" s="161">
        <v>0</v>
      </c>
      <c r="E5" s="161">
        <v>0</v>
      </c>
      <c r="F5" s="161">
        <v>0</v>
      </c>
      <c r="G5" s="161">
        <v>0</v>
      </c>
      <c r="H5" s="161">
        <v>0</v>
      </c>
      <c r="I5" s="161">
        <v>0</v>
      </c>
      <c r="J5" s="161">
        <v>0</v>
      </c>
      <c r="K5" s="161">
        <v>0.362243284024101</v>
      </c>
      <c r="L5" s="161">
        <v>0.62374526444373302</v>
      </c>
    </row>
    <row r="6" spans="2:12" x14ac:dyDescent="0.2">
      <c r="B6" s="164">
        <v>43070</v>
      </c>
      <c r="C6" s="163">
        <v>1.81277566866271E-3</v>
      </c>
      <c r="D6" s="163">
        <v>0</v>
      </c>
      <c r="E6" s="163">
        <v>0</v>
      </c>
      <c r="F6" s="163">
        <v>4.0974585262920901E-2</v>
      </c>
      <c r="G6" s="163">
        <v>0</v>
      </c>
      <c r="H6" s="163">
        <v>1.6085408417247999E-2</v>
      </c>
      <c r="I6" s="163">
        <v>0</v>
      </c>
      <c r="J6" s="163">
        <v>4.9002622531620903E-2</v>
      </c>
      <c r="K6" s="163">
        <v>0.211627664136917</v>
      </c>
      <c r="L6" s="163">
        <v>0.68049694398263005</v>
      </c>
    </row>
    <row r="7" spans="2:12" ht="15" x14ac:dyDescent="0.25">
      <c r="B7" s="162">
        <v>43252</v>
      </c>
      <c r="C7" s="161">
        <v>0.11732752093648501</v>
      </c>
      <c r="D7" s="161">
        <v>0</v>
      </c>
      <c r="E7" s="161">
        <v>2.7581411893829001E-2</v>
      </c>
      <c r="F7" s="161">
        <v>0</v>
      </c>
      <c r="G7" s="161">
        <v>0</v>
      </c>
      <c r="H7" s="161">
        <v>8.3065214705613899E-2</v>
      </c>
      <c r="I7" s="161">
        <v>7.53813263752528E-2</v>
      </c>
      <c r="J7" s="161">
        <v>0</v>
      </c>
      <c r="K7" s="161">
        <v>0.59312208496804997</v>
      </c>
      <c r="L7" s="161">
        <v>0.103522441120769</v>
      </c>
    </row>
    <row r="8" spans="2:12" x14ac:dyDescent="0.2">
      <c r="C8" s="122"/>
    </row>
    <row r="9" spans="2:12" x14ac:dyDescent="0.2">
      <c r="C9" s="122"/>
    </row>
    <row r="10" spans="2:12" x14ac:dyDescent="0.2">
      <c r="B10" s="93" t="s">
        <v>632</v>
      </c>
      <c r="C10" s="93" t="s">
        <v>631</v>
      </c>
      <c r="D10" s="93" t="s">
        <v>630</v>
      </c>
      <c r="E10" s="93" t="s">
        <v>629</v>
      </c>
      <c r="F10" s="93" t="s">
        <v>628</v>
      </c>
      <c r="G10" s="93" t="s">
        <v>627</v>
      </c>
      <c r="H10" s="93" t="s">
        <v>626</v>
      </c>
      <c r="I10" s="93" t="s">
        <v>625</v>
      </c>
      <c r="J10" s="93" t="s">
        <v>624</v>
      </c>
      <c r="K10" s="93" t="s">
        <v>623</v>
      </c>
      <c r="L10" s="93" t="s">
        <v>622</v>
      </c>
    </row>
    <row r="11" spans="2:12" x14ac:dyDescent="0.2">
      <c r="B11" s="93" t="s">
        <v>377</v>
      </c>
      <c r="C11" s="93" t="s">
        <v>631</v>
      </c>
      <c r="D11" s="93" t="s">
        <v>630</v>
      </c>
      <c r="E11" s="93" t="s">
        <v>629</v>
      </c>
      <c r="F11" s="93" t="s">
        <v>628</v>
      </c>
      <c r="G11" s="93" t="s">
        <v>627</v>
      </c>
      <c r="H11" s="93" t="s">
        <v>626</v>
      </c>
      <c r="I11" s="93" t="s">
        <v>625</v>
      </c>
      <c r="J11" s="93" t="s">
        <v>624</v>
      </c>
      <c r="K11" s="93" t="s">
        <v>623</v>
      </c>
      <c r="L11" s="93" t="s">
        <v>622</v>
      </c>
    </row>
    <row r="12" spans="2:12" x14ac:dyDescent="0.2">
      <c r="B12" s="164">
        <v>42339</v>
      </c>
      <c r="C12" s="163">
        <v>2.7920164154283299E-2</v>
      </c>
      <c r="D12" s="163">
        <v>0</v>
      </c>
      <c r="E12" s="163">
        <v>1.00483236993891E-2</v>
      </c>
      <c r="F12" s="163">
        <v>7.8974220912539396E-3</v>
      </c>
      <c r="G12" s="163">
        <v>1.4576061111994301E-3</v>
      </c>
      <c r="H12" s="163">
        <v>9.1321371497679795E-3</v>
      </c>
      <c r="I12" s="163">
        <v>5.7205435923468103E-3</v>
      </c>
      <c r="J12" s="163">
        <v>2.9397278666794299E-2</v>
      </c>
      <c r="K12" s="163">
        <v>0.33063144861886801</v>
      </c>
      <c r="L12" s="163">
        <v>0.57779507591609702</v>
      </c>
    </row>
    <row r="13" spans="2:12" ht="15" x14ac:dyDescent="0.25">
      <c r="B13" s="162">
        <v>42705</v>
      </c>
      <c r="C13" s="161">
        <v>3.5735846076873197E-2</v>
      </c>
      <c r="D13" s="161">
        <v>1.40229139832728E-3</v>
      </c>
      <c r="E13" s="161">
        <v>1.5161197228170799E-2</v>
      </c>
      <c r="F13" s="161">
        <v>0</v>
      </c>
      <c r="G13" s="161">
        <v>1.0018899262184699E-3</v>
      </c>
      <c r="H13" s="161">
        <v>1.30961080441073E-2</v>
      </c>
      <c r="I13" s="161">
        <v>1.3161970024512E-2</v>
      </c>
      <c r="J13" s="161">
        <v>3.4634547261422101E-3</v>
      </c>
      <c r="K13" s="161">
        <v>0.37764473601562698</v>
      </c>
      <c r="L13" s="161">
        <v>0.53933250656002196</v>
      </c>
    </row>
    <row r="14" spans="2:12" x14ac:dyDescent="0.2">
      <c r="B14" s="164">
        <v>43070</v>
      </c>
      <c r="C14" s="163">
        <v>3.7058261553104398E-2</v>
      </c>
      <c r="D14" s="163">
        <v>7.5390785613302499E-3</v>
      </c>
      <c r="E14" s="163">
        <v>7.9723025888723594E-3</v>
      </c>
      <c r="F14" s="163">
        <v>2.44816919183234E-3</v>
      </c>
      <c r="G14" s="163">
        <v>1.1715553077126699E-2</v>
      </c>
      <c r="H14" s="163">
        <v>1.19801864781668E-2</v>
      </c>
      <c r="I14" s="163">
        <v>9.6091639658747192E-3</v>
      </c>
      <c r="J14" s="163">
        <v>1.38999775278409E-2</v>
      </c>
      <c r="K14" s="163">
        <v>0.33757744742790602</v>
      </c>
      <c r="L14" s="163">
        <v>0.56019985962794505</v>
      </c>
    </row>
    <row r="15" spans="2:12" ht="15" x14ac:dyDescent="0.25">
      <c r="B15" s="162">
        <v>43252</v>
      </c>
      <c r="C15" s="161">
        <v>9.52361744670394E-2</v>
      </c>
      <c r="D15" s="161">
        <v>7.0386625781084303E-3</v>
      </c>
      <c r="E15" s="161">
        <v>1.85917988359918E-2</v>
      </c>
      <c r="F15" s="161">
        <v>1.43534710158144E-2</v>
      </c>
      <c r="G15" s="161">
        <v>1.5467254656138799E-2</v>
      </c>
      <c r="H15" s="161">
        <v>9.5476883920140199E-2</v>
      </c>
      <c r="I15" s="161">
        <v>0.133421059349078</v>
      </c>
      <c r="J15" s="161">
        <v>7.3206339705508994E-2</v>
      </c>
      <c r="K15" s="161">
        <v>0.23173895698140901</v>
      </c>
      <c r="L15" s="161">
        <v>0.31546939849077099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C4816-83D9-433B-8767-F8D075EA2E39}">
  <sheetPr codeName="Arkusz54"/>
  <dimension ref="B2:AQ45"/>
  <sheetViews>
    <sheetView workbookViewId="0">
      <selection sqref="A1:XFD1"/>
    </sheetView>
  </sheetViews>
  <sheetFormatPr defaultRowHeight="12.75" x14ac:dyDescent="0.2"/>
  <cols>
    <col min="1" max="1" width="9.140625" style="27"/>
    <col min="2" max="2" width="27.5703125" style="27" customWidth="1"/>
    <col min="3" max="7" width="20.7109375" style="27" customWidth="1"/>
    <col min="8" max="8" width="9.140625" style="27"/>
    <col min="9" max="9" width="9.140625" style="27" customWidth="1"/>
    <col min="10" max="16384" width="9.140625" style="27"/>
  </cols>
  <sheetData>
    <row r="2" spans="2:43" ht="38.25" x14ac:dyDescent="0.2">
      <c r="C2" s="93" t="s">
        <v>642</v>
      </c>
      <c r="D2" s="93" t="s">
        <v>641</v>
      </c>
      <c r="E2" s="93" t="s">
        <v>640</v>
      </c>
      <c r="F2" s="93" t="s">
        <v>639</v>
      </c>
      <c r="G2" s="93" t="s">
        <v>638</v>
      </c>
    </row>
    <row r="3" spans="2:43" ht="25.5" x14ac:dyDescent="0.2">
      <c r="C3" s="93" t="s">
        <v>637</v>
      </c>
      <c r="D3" s="93" t="s">
        <v>636</v>
      </c>
      <c r="E3" s="93" t="s">
        <v>635</v>
      </c>
      <c r="F3" s="93" t="s">
        <v>634</v>
      </c>
      <c r="G3" s="93" t="s">
        <v>633</v>
      </c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</row>
    <row r="4" spans="2:43" x14ac:dyDescent="0.2">
      <c r="B4" s="169">
        <v>39508</v>
      </c>
      <c r="C4" s="168">
        <v>57.195096329999998</v>
      </c>
      <c r="D4" s="168">
        <v>5.335392777</v>
      </c>
      <c r="E4" s="167">
        <v>0.110531351788502</v>
      </c>
      <c r="F4" s="167">
        <v>0.10110030168180401</v>
      </c>
      <c r="G4" s="167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</row>
    <row r="5" spans="2:43" x14ac:dyDescent="0.2">
      <c r="B5" s="157">
        <v>39600</v>
      </c>
      <c r="C5" s="166">
        <v>57.869649068000001</v>
      </c>
      <c r="D5" s="166">
        <v>5.2422462830000001</v>
      </c>
      <c r="E5" s="165">
        <v>0.108138309646804</v>
      </c>
      <c r="F5" s="165">
        <v>9.9156046499055198E-2</v>
      </c>
      <c r="G5" s="165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</row>
    <row r="6" spans="2:43" x14ac:dyDescent="0.2">
      <c r="B6" s="169">
        <v>39692</v>
      </c>
      <c r="C6" s="168">
        <v>64.721705138000004</v>
      </c>
      <c r="D6" s="168">
        <v>6.0462911549999996</v>
      </c>
      <c r="E6" s="167">
        <v>0.11514646252428901</v>
      </c>
      <c r="F6" s="167">
        <v>0.105308554509942</v>
      </c>
      <c r="G6" s="167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</row>
    <row r="7" spans="2:43" x14ac:dyDescent="0.2">
      <c r="B7" s="157">
        <v>39783</v>
      </c>
      <c r="C7" s="166">
        <v>67.838599865000006</v>
      </c>
      <c r="D7" s="166">
        <v>6.8978693089999998</v>
      </c>
      <c r="E7" s="165">
        <v>0.10964957646580401</v>
      </c>
      <c r="F7" s="165">
        <v>9.9529370673269099E-2</v>
      </c>
      <c r="G7" s="165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</row>
    <row r="8" spans="2:43" x14ac:dyDescent="0.2">
      <c r="B8" s="169">
        <v>39873</v>
      </c>
      <c r="C8" s="168">
        <v>70.687514222999994</v>
      </c>
      <c r="D8" s="168">
        <v>7.4791758599999998</v>
      </c>
      <c r="E8" s="167">
        <v>0.110298100916641</v>
      </c>
      <c r="F8" s="167">
        <v>9.9744514818731297E-2</v>
      </c>
      <c r="G8" s="167"/>
    </row>
    <row r="9" spans="2:43" x14ac:dyDescent="0.2">
      <c r="B9" s="157">
        <v>39965</v>
      </c>
      <c r="C9" s="166">
        <v>73.158171437999997</v>
      </c>
      <c r="D9" s="166">
        <v>8.0059078659999994</v>
      </c>
      <c r="E9" s="165">
        <v>0.117341565823761</v>
      </c>
      <c r="F9" s="165">
        <v>0.105767162800983</v>
      </c>
      <c r="G9" s="165"/>
    </row>
    <row r="10" spans="2:43" x14ac:dyDescent="0.2">
      <c r="B10" s="169">
        <v>40057</v>
      </c>
      <c r="C10" s="168">
        <v>75.467064163000003</v>
      </c>
      <c r="D10" s="168">
        <v>8.1839984799999996</v>
      </c>
      <c r="E10" s="167">
        <v>0.11618079417963</v>
      </c>
      <c r="F10" s="167">
        <v>0.104814250672237</v>
      </c>
      <c r="G10" s="167"/>
    </row>
    <row r="11" spans="2:43" x14ac:dyDescent="0.2">
      <c r="B11" s="157">
        <v>40148</v>
      </c>
      <c r="C11" s="166">
        <v>79.850041938999993</v>
      </c>
      <c r="D11" s="166">
        <v>8.6064438279999997</v>
      </c>
      <c r="E11" s="165">
        <v>0.132591071133393</v>
      </c>
      <c r="F11" s="165">
        <v>0.119690517873684</v>
      </c>
      <c r="G11" s="165"/>
    </row>
    <row r="12" spans="2:43" x14ac:dyDescent="0.2">
      <c r="B12" s="169">
        <v>40238</v>
      </c>
      <c r="C12" s="168">
        <v>85.716496085000003</v>
      </c>
      <c r="D12" s="168">
        <v>8.7024582030000008</v>
      </c>
      <c r="E12" s="167">
        <v>0.14143757286706399</v>
      </c>
      <c r="F12" s="167">
        <v>0.12840147671993801</v>
      </c>
      <c r="G12" s="167"/>
    </row>
    <row r="13" spans="2:43" x14ac:dyDescent="0.2">
      <c r="B13" s="157">
        <v>40330</v>
      </c>
      <c r="C13" s="166">
        <v>85.163674634000003</v>
      </c>
      <c r="D13" s="166">
        <v>9.0490567179999992</v>
      </c>
      <c r="E13" s="165">
        <v>0.13312121021585799</v>
      </c>
      <c r="F13" s="165">
        <v>0.120335025542882</v>
      </c>
      <c r="G13" s="165"/>
    </row>
    <row r="14" spans="2:43" x14ac:dyDescent="0.2">
      <c r="B14" s="169">
        <v>40422</v>
      </c>
      <c r="C14" s="168">
        <v>88.998219215000006</v>
      </c>
      <c r="D14" s="168">
        <v>9.2021577459999992</v>
      </c>
      <c r="E14" s="167">
        <v>0.13881160913552201</v>
      </c>
      <c r="F14" s="167">
        <v>0.125803855359297</v>
      </c>
      <c r="G14" s="167"/>
    </row>
    <row r="15" spans="2:43" x14ac:dyDescent="0.2">
      <c r="B15" s="157">
        <v>40513</v>
      </c>
      <c r="C15" s="166">
        <v>88.979087686</v>
      </c>
      <c r="D15" s="166">
        <v>9.8228608299999998</v>
      </c>
      <c r="E15" s="165">
        <v>0.13780863866204099</v>
      </c>
      <c r="F15" s="165">
        <v>0.124107744103977</v>
      </c>
      <c r="G15" s="165"/>
    </row>
    <row r="16" spans="2:43" x14ac:dyDescent="0.2">
      <c r="B16" s="169">
        <v>40603</v>
      </c>
      <c r="C16" s="168">
        <v>91.443782638000002</v>
      </c>
      <c r="D16" s="168">
        <v>9.758030217</v>
      </c>
      <c r="E16" s="167">
        <v>0.13829391859897799</v>
      </c>
      <c r="F16" s="167">
        <v>0.124959412047701</v>
      </c>
      <c r="G16" s="167"/>
    </row>
    <row r="17" spans="2:7" x14ac:dyDescent="0.2">
      <c r="B17" s="157">
        <v>40695</v>
      </c>
      <c r="C17" s="166">
        <v>93.253759908000006</v>
      </c>
      <c r="D17" s="166">
        <v>10.199729176</v>
      </c>
      <c r="E17" s="165">
        <v>0.13643112059489201</v>
      </c>
      <c r="F17" s="165">
        <v>0.122980047136015</v>
      </c>
      <c r="G17" s="165"/>
    </row>
    <row r="18" spans="2:7" x14ac:dyDescent="0.2">
      <c r="B18" s="169">
        <v>40787</v>
      </c>
      <c r="C18" s="168">
        <v>97.205307767999997</v>
      </c>
      <c r="D18" s="168">
        <v>11.187814159</v>
      </c>
      <c r="E18" s="167">
        <v>0.13149912917211401</v>
      </c>
      <c r="F18" s="167">
        <v>0.11792642462137</v>
      </c>
      <c r="G18" s="167"/>
    </row>
    <row r="19" spans="2:7" x14ac:dyDescent="0.2">
      <c r="B19" s="157">
        <v>40878</v>
      </c>
      <c r="C19" s="166">
        <v>97.423845155999999</v>
      </c>
      <c r="D19" s="166">
        <v>11.419939359000001</v>
      </c>
      <c r="E19" s="165">
        <v>0.13053325913869701</v>
      </c>
      <c r="F19" s="165">
        <v>0.116837650240689</v>
      </c>
      <c r="G19" s="165"/>
    </row>
    <row r="20" spans="2:7" x14ac:dyDescent="0.2">
      <c r="B20" s="169">
        <v>40969</v>
      </c>
      <c r="C20" s="168">
        <v>105.565600471</v>
      </c>
      <c r="D20" s="168">
        <v>11.82548596</v>
      </c>
      <c r="E20" s="167">
        <v>0.14119865757855199</v>
      </c>
      <c r="F20" s="167">
        <v>0.12697489669916501</v>
      </c>
      <c r="G20" s="167"/>
    </row>
    <row r="21" spans="2:7" x14ac:dyDescent="0.2">
      <c r="B21" s="157">
        <v>41061</v>
      </c>
      <c r="C21" s="166">
        <v>109.102099599</v>
      </c>
      <c r="D21" s="166">
        <v>12.176984023999999</v>
      </c>
      <c r="E21" s="165">
        <v>0.13541570820100099</v>
      </c>
      <c r="F21" s="165">
        <v>0.12181934132468</v>
      </c>
      <c r="G21" s="165"/>
    </row>
    <row r="22" spans="2:7" x14ac:dyDescent="0.2">
      <c r="B22" s="169">
        <v>41153</v>
      </c>
      <c r="C22" s="168">
        <v>112.11929478</v>
      </c>
      <c r="D22" s="168">
        <v>12.095754805</v>
      </c>
      <c r="E22" s="167">
        <v>0.13966850013944701</v>
      </c>
      <c r="F22" s="167">
        <v>0.126067926478582</v>
      </c>
      <c r="G22" s="167"/>
    </row>
    <row r="23" spans="2:7" x14ac:dyDescent="0.2">
      <c r="B23" s="157">
        <v>41244</v>
      </c>
      <c r="C23" s="166">
        <v>112.976650687</v>
      </c>
      <c r="D23" s="166">
        <v>13.879099953000001</v>
      </c>
      <c r="E23" s="165">
        <v>0.14689928548776399</v>
      </c>
      <c r="F23" s="165">
        <v>0.130827252048027</v>
      </c>
      <c r="G23" s="165"/>
    </row>
    <row r="24" spans="2:7" x14ac:dyDescent="0.2">
      <c r="B24" s="169">
        <v>41334</v>
      </c>
      <c r="C24" s="168">
        <v>117.04395889200001</v>
      </c>
      <c r="D24" s="168">
        <v>12.771737302</v>
      </c>
      <c r="E24" s="167">
        <v>0.14914828470998001</v>
      </c>
      <c r="F24" s="167">
        <v>0.13447453748828</v>
      </c>
      <c r="G24" s="167"/>
    </row>
    <row r="25" spans="2:7" x14ac:dyDescent="0.2">
      <c r="B25" s="157">
        <v>41426</v>
      </c>
      <c r="C25" s="166">
        <v>117.654299298</v>
      </c>
      <c r="D25" s="166">
        <v>12.857950502</v>
      </c>
      <c r="E25" s="165">
        <v>0.14789132636490501</v>
      </c>
      <c r="F25" s="165">
        <v>0.13332120473272799</v>
      </c>
      <c r="G25" s="165"/>
    </row>
    <row r="26" spans="2:7" x14ac:dyDescent="0.2">
      <c r="B26" s="169">
        <v>41518</v>
      </c>
      <c r="C26" s="168">
        <v>119.042084667</v>
      </c>
      <c r="D26" s="168">
        <v>12.861070487999999</v>
      </c>
      <c r="E26" s="167">
        <v>0.1504607780651</v>
      </c>
      <c r="F26" s="167">
        <v>0.135790267188384</v>
      </c>
      <c r="G26" s="167"/>
    </row>
    <row r="27" spans="2:7" x14ac:dyDescent="0.2">
      <c r="B27" s="157">
        <v>41609</v>
      </c>
      <c r="C27" s="166">
        <v>117.684209439</v>
      </c>
      <c r="D27" s="166">
        <v>13.445699442</v>
      </c>
      <c r="E27" s="165">
        <v>0.15040034871654301</v>
      </c>
      <c r="F27" s="165">
        <v>0.13497871148616999</v>
      </c>
      <c r="G27" s="165"/>
    </row>
    <row r="28" spans="2:7" x14ac:dyDescent="0.2">
      <c r="B28" s="169">
        <v>41699</v>
      </c>
      <c r="C28" s="168">
        <v>118.85900876300001</v>
      </c>
      <c r="D28" s="168">
        <v>11.872421914</v>
      </c>
      <c r="E28" s="167">
        <v>0.146493777908277</v>
      </c>
      <c r="F28" s="167">
        <v>0.13318989275918799</v>
      </c>
      <c r="G28" s="167">
        <v>0.133021896846512</v>
      </c>
    </row>
    <row r="29" spans="2:7" x14ac:dyDescent="0.2">
      <c r="B29" s="157">
        <v>41791</v>
      </c>
      <c r="C29" s="166">
        <v>124.65193604700001</v>
      </c>
      <c r="D29" s="166">
        <v>10.735601726000001</v>
      </c>
      <c r="E29" s="165">
        <v>0.14785246804082</v>
      </c>
      <c r="F29" s="165">
        <v>0.13612845534953499</v>
      </c>
      <c r="G29" s="165">
        <v>0.13597078003068599</v>
      </c>
    </row>
    <row r="30" spans="2:7" x14ac:dyDescent="0.2">
      <c r="B30" s="169">
        <v>41883</v>
      </c>
      <c r="C30" s="168">
        <v>127.79169289399999</v>
      </c>
      <c r="D30" s="168">
        <v>11.133582355</v>
      </c>
      <c r="E30" s="167">
        <v>0.149260497766281</v>
      </c>
      <c r="F30" s="167">
        <v>0.13729864243613599</v>
      </c>
      <c r="G30" s="167">
        <v>0.13715072343786899</v>
      </c>
    </row>
    <row r="31" spans="2:7" x14ac:dyDescent="0.2">
      <c r="B31" s="157">
        <v>41974</v>
      </c>
      <c r="C31" s="166">
        <v>125.33454917019999</v>
      </c>
      <c r="D31" s="166">
        <v>11.507211850999999</v>
      </c>
      <c r="E31" s="165">
        <v>0.14693052948299101</v>
      </c>
      <c r="F31" s="165">
        <v>0.134574939219296</v>
      </c>
      <c r="G31" s="165">
        <v>0.13443514153837799</v>
      </c>
    </row>
    <row r="32" spans="2:7" x14ac:dyDescent="0.2">
      <c r="B32" s="169">
        <v>42064</v>
      </c>
      <c r="C32" s="168">
        <v>129.37154969299999</v>
      </c>
      <c r="D32" s="168">
        <v>12.673521549</v>
      </c>
      <c r="E32" s="167">
        <v>0.14887693222573201</v>
      </c>
      <c r="F32" s="167">
        <v>0.13559385952060901</v>
      </c>
      <c r="G32" s="167">
        <v>0.13546594630216799</v>
      </c>
    </row>
    <row r="33" spans="2:7" x14ac:dyDescent="0.2">
      <c r="B33" s="157">
        <v>42156</v>
      </c>
      <c r="C33" s="166">
        <v>135.06790468880001</v>
      </c>
      <c r="D33" s="166">
        <v>12.531264023</v>
      </c>
      <c r="E33" s="165">
        <v>0.15307377808185199</v>
      </c>
      <c r="F33" s="165">
        <v>0.14007771621454401</v>
      </c>
      <c r="G33" s="165">
        <v>0.13995636073367801</v>
      </c>
    </row>
    <row r="34" spans="2:7" x14ac:dyDescent="0.2">
      <c r="B34" s="169">
        <v>42248</v>
      </c>
      <c r="C34" s="168">
        <v>136.87485947600001</v>
      </c>
      <c r="D34" s="168">
        <v>12.357895216999999</v>
      </c>
      <c r="E34" s="167">
        <v>0.155634196573637</v>
      </c>
      <c r="F34" s="167">
        <v>0.14274620092284601</v>
      </c>
      <c r="G34" s="167">
        <v>0.142482406908544</v>
      </c>
    </row>
    <row r="35" spans="2:7" x14ac:dyDescent="0.2">
      <c r="B35" s="157">
        <v>42339</v>
      </c>
      <c r="C35" s="166">
        <v>138.3451311874</v>
      </c>
      <c r="D35" s="166">
        <v>12.528045324000001</v>
      </c>
      <c r="E35" s="165">
        <v>0.159691104141782</v>
      </c>
      <c r="F35" s="165">
        <v>0.14643084518265101</v>
      </c>
      <c r="G35" s="165">
        <v>0.146339813082735</v>
      </c>
    </row>
    <row r="36" spans="2:7" x14ac:dyDescent="0.2">
      <c r="B36" s="169">
        <v>42430</v>
      </c>
      <c r="C36" s="168">
        <v>142.3911221898</v>
      </c>
      <c r="D36" s="168">
        <v>13.306528517</v>
      </c>
      <c r="E36" s="167">
        <v>0.16657267689670599</v>
      </c>
      <c r="F36" s="167">
        <v>0.15233672622425201</v>
      </c>
      <c r="G36" s="167">
        <v>0.152245697609348</v>
      </c>
    </row>
    <row r="37" spans="2:7" x14ac:dyDescent="0.2">
      <c r="B37" s="157">
        <v>42522</v>
      </c>
      <c r="C37" s="166">
        <v>145.43067404039999</v>
      </c>
      <c r="D37" s="166">
        <v>15.678779930999999</v>
      </c>
      <c r="E37" s="165">
        <v>0.17083419041993</v>
      </c>
      <c r="F37" s="165">
        <v>0.15420902280710899</v>
      </c>
      <c r="G37" s="165">
        <v>0.154124176642086</v>
      </c>
    </row>
    <row r="38" spans="2:7" x14ac:dyDescent="0.2">
      <c r="B38" s="169">
        <v>42614</v>
      </c>
      <c r="C38" s="168">
        <v>147.52812373</v>
      </c>
      <c r="D38" s="168">
        <v>15.101678108</v>
      </c>
      <c r="E38" s="167">
        <v>0.17265586213739301</v>
      </c>
      <c r="F38" s="167">
        <v>0.15662317179411001</v>
      </c>
      <c r="G38" s="167">
        <v>0.15654480367204399</v>
      </c>
    </row>
    <row r="39" spans="2:7" x14ac:dyDescent="0.2">
      <c r="B39" s="157">
        <v>42705</v>
      </c>
      <c r="C39" s="166">
        <v>147.78044101899999</v>
      </c>
      <c r="D39" s="166">
        <v>15.45128923</v>
      </c>
      <c r="E39" s="165">
        <v>0.171790114699471</v>
      </c>
      <c r="F39" s="165">
        <v>0.155528700665402</v>
      </c>
      <c r="G39" s="165">
        <v>0.15545593334270499</v>
      </c>
    </row>
    <row r="40" spans="2:7" x14ac:dyDescent="0.2">
      <c r="B40" s="169">
        <v>42795</v>
      </c>
      <c r="C40" s="168">
        <v>151.27637896799999</v>
      </c>
      <c r="D40" s="168">
        <v>14.659836522000001</v>
      </c>
      <c r="E40" s="167">
        <v>0.17397538663183101</v>
      </c>
      <c r="F40" s="167">
        <v>0.158605319770037</v>
      </c>
      <c r="G40" s="167">
        <v>0.158535761721145</v>
      </c>
    </row>
    <row r="41" spans="2:7" x14ac:dyDescent="0.2">
      <c r="B41" s="157">
        <v>42887</v>
      </c>
      <c r="C41" s="166">
        <v>156.005486069</v>
      </c>
      <c r="D41" s="166">
        <v>14.494259864</v>
      </c>
      <c r="E41" s="165">
        <v>0.17993997964696201</v>
      </c>
      <c r="F41" s="165">
        <v>0.164643201281375</v>
      </c>
      <c r="G41" s="165">
        <v>0.16457583014765101</v>
      </c>
    </row>
    <row r="42" spans="2:7" x14ac:dyDescent="0.2">
      <c r="B42" s="169">
        <v>42979</v>
      </c>
      <c r="C42" s="168">
        <v>158.519599253</v>
      </c>
      <c r="D42" s="168">
        <v>14.373501943000001</v>
      </c>
      <c r="E42" s="167">
        <v>0.179842618002544</v>
      </c>
      <c r="F42" s="167">
        <v>0.16489136661418799</v>
      </c>
      <c r="G42" s="167">
        <v>0.164827246771552</v>
      </c>
    </row>
    <row r="43" spans="2:7" x14ac:dyDescent="0.2">
      <c r="B43" s="157">
        <v>43070</v>
      </c>
      <c r="C43" s="166">
        <v>160.60682839399999</v>
      </c>
      <c r="D43" s="166">
        <v>18.173684105</v>
      </c>
      <c r="E43" s="165">
        <v>0.180071608324546</v>
      </c>
      <c r="F43" s="165">
        <v>0.161766679670826</v>
      </c>
      <c r="G43" s="165">
        <v>0.16170955412222801</v>
      </c>
    </row>
    <row r="44" spans="2:7" x14ac:dyDescent="0.2">
      <c r="B44" s="169">
        <v>43160</v>
      </c>
      <c r="C44" s="168">
        <v>163.01468541200001</v>
      </c>
      <c r="D44" s="168">
        <v>19.513697873000002</v>
      </c>
      <c r="E44" s="167">
        <v>0.180977129347449</v>
      </c>
      <c r="F44" s="167">
        <v>0.16162927253498399</v>
      </c>
      <c r="G44" s="167">
        <v>0.16157648665462901</v>
      </c>
    </row>
    <row r="45" spans="2:7" x14ac:dyDescent="0.2">
      <c r="B45" s="157">
        <v>43252</v>
      </c>
      <c r="C45" s="166">
        <v>166.408642528</v>
      </c>
      <c r="D45" s="166">
        <v>20.659027516999998</v>
      </c>
      <c r="E45" s="165">
        <v>0.18129813633712</v>
      </c>
      <c r="F45" s="165">
        <v>0.16127627373270301</v>
      </c>
      <c r="G45" s="165">
        <v>0.16122710005615501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EDF6F-A648-4032-84A9-7E5418C7F5E7}">
  <sheetPr codeName="Arkusz55"/>
  <dimension ref="B2:S21"/>
  <sheetViews>
    <sheetView workbookViewId="0">
      <selection sqref="A1:XFD1"/>
    </sheetView>
  </sheetViews>
  <sheetFormatPr defaultRowHeight="12.75" x14ac:dyDescent="0.2"/>
  <cols>
    <col min="1" max="1" width="9.140625" style="27"/>
    <col min="2" max="2" width="7.5703125" style="27" bestFit="1" customWidth="1"/>
    <col min="3" max="6" width="15.7109375" style="27" customWidth="1"/>
    <col min="7" max="16384" width="9.140625" style="27"/>
  </cols>
  <sheetData>
    <row r="2" spans="2:19" ht="51" x14ac:dyDescent="0.2">
      <c r="C2" s="93" t="s">
        <v>648</v>
      </c>
      <c r="D2" s="93" t="s">
        <v>647</v>
      </c>
      <c r="E2" s="93" t="s">
        <v>490</v>
      </c>
      <c r="F2" s="93" t="s">
        <v>646</v>
      </c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</row>
    <row r="3" spans="2:19" ht="38.25" x14ac:dyDescent="0.2">
      <c r="C3" s="93" t="s">
        <v>645</v>
      </c>
      <c r="D3" s="93" t="s">
        <v>644</v>
      </c>
      <c r="E3" s="93" t="s">
        <v>489</v>
      </c>
      <c r="F3" s="93" t="s">
        <v>643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</row>
    <row r="4" spans="2:19" x14ac:dyDescent="0.2">
      <c r="B4" s="173">
        <v>41699</v>
      </c>
      <c r="C4" s="172">
        <v>100.00000000000001</v>
      </c>
      <c r="D4" s="172">
        <v>100</v>
      </c>
      <c r="E4" s="172">
        <v>100</v>
      </c>
      <c r="F4" s="172">
        <v>100</v>
      </c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</row>
    <row r="5" spans="2:19" x14ac:dyDescent="0.2">
      <c r="B5" s="171">
        <v>41791</v>
      </c>
      <c r="C5" s="170">
        <v>104.88460073110807</v>
      </c>
      <c r="D5" s="170">
        <v>102.60972839135887</v>
      </c>
      <c r="E5" s="170">
        <v>102.70825087055918</v>
      </c>
      <c r="F5" s="170">
        <v>102.58059935268807</v>
      </c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</row>
    <row r="6" spans="2:19" x14ac:dyDescent="0.2">
      <c r="B6" s="173">
        <v>41883</v>
      </c>
      <c r="C6" s="172">
        <v>107.53516647344125</v>
      </c>
      <c r="D6" s="172">
        <v>104.30040496851674</v>
      </c>
      <c r="E6" s="172">
        <v>105.54328803483509</v>
      </c>
      <c r="F6" s="172">
        <v>104.73691591101417</v>
      </c>
    </row>
    <row r="7" spans="2:19" x14ac:dyDescent="0.2">
      <c r="B7" s="171">
        <v>41974</v>
      </c>
      <c r="C7" s="170">
        <v>105.4715791246026</v>
      </c>
      <c r="D7" s="170">
        <v>104.36577756465023</v>
      </c>
      <c r="E7" s="170">
        <v>107.15808313901721</v>
      </c>
      <c r="F7" s="170">
        <v>104.87962938581832</v>
      </c>
    </row>
    <row r="8" spans="2:19" x14ac:dyDescent="0.2">
      <c r="B8" s="173">
        <v>42064</v>
      </c>
      <c r="C8" s="172">
        <v>108.87920012117469</v>
      </c>
      <c r="D8" s="172">
        <v>106.92037451763636</v>
      </c>
      <c r="E8" s="172">
        <v>108.83871530523159</v>
      </c>
      <c r="F8" s="172">
        <v>107.70735534262214</v>
      </c>
    </row>
    <row r="9" spans="2:19" x14ac:dyDescent="0.2">
      <c r="B9" s="171">
        <v>42156</v>
      </c>
      <c r="C9" s="170">
        <v>113.68201948557775</v>
      </c>
      <c r="D9" s="170">
        <v>108.06032498951193</v>
      </c>
      <c r="E9" s="170">
        <v>110.31799907557213</v>
      </c>
      <c r="F9" s="170">
        <v>109.29318175205573</v>
      </c>
    </row>
    <row r="10" spans="2:19" x14ac:dyDescent="0.2">
      <c r="B10" s="173">
        <v>42248</v>
      </c>
      <c r="C10" s="172">
        <v>115.08968443398246</v>
      </c>
      <c r="D10" s="172">
        <v>107.4680131238345</v>
      </c>
      <c r="E10" s="172">
        <v>111.58953991975962</v>
      </c>
      <c r="F10" s="172">
        <v>108.86476035532526</v>
      </c>
    </row>
    <row r="11" spans="2:19" x14ac:dyDescent="0.2">
      <c r="B11" s="171">
        <v>42339</v>
      </c>
      <c r="C11" s="170">
        <v>116.46886282154325</v>
      </c>
      <c r="D11" s="170">
        <v>105.88009157504773</v>
      </c>
      <c r="E11" s="170">
        <v>112.83474478472441</v>
      </c>
      <c r="F11" s="170">
        <v>107.28666039958632</v>
      </c>
    </row>
    <row r="12" spans="2:19" x14ac:dyDescent="0.2">
      <c r="B12" s="173">
        <v>42430</v>
      </c>
      <c r="C12" s="172">
        <v>119.87796219404945</v>
      </c>
      <c r="D12" s="172">
        <v>104.74117936694867</v>
      </c>
      <c r="E12" s="172">
        <v>112.77242376857117</v>
      </c>
      <c r="F12" s="172">
        <v>105.98992168019421</v>
      </c>
    </row>
    <row r="13" spans="2:19" x14ac:dyDescent="0.2">
      <c r="B13" s="171">
        <v>42522</v>
      </c>
      <c r="C13" s="170">
        <v>122.44273732384035</v>
      </c>
      <c r="D13" s="170">
        <v>105.67819746878601</v>
      </c>
      <c r="E13" s="170">
        <v>115.26044880431314</v>
      </c>
      <c r="F13" s="170">
        <v>107.3069319588309</v>
      </c>
    </row>
    <row r="14" spans="2:19" x14ac:dyDescent="0.2">
      <c r="B14" s="173">
        <v>42614</v>
      </c>
      <c r="C14" s="172">
        <v>124.2148414595718</v>
      </c>
      <c r="D14" s="172">
        <v>105.54993484201943</v>
      </c>
      <c r="E14" s="172">
        <v>115.20362928069486</v>
      </c>
      <c r="F14" s="172">
        <v>107.83935959769386</v>
      </c>
    </row>
    <row r="15" spans="2:19" x14ac:dyDescent="0.2">
      <c r="B15" s="171">
        <v>42705</v>
      </c>
      <c r="C15" s="170">
        <v>124.43133075088105</v>
      </c>
      <c r="D15" s="170">
        <v>106.47449272411191</v>
      </c>
      <c r="E15" s="170">
        <v>118.72202782570125</v>
      </c>
      <c r="F15" s="170">
        <v>108.91296379069718</v>
      </c>
    </row>
    <row r="16" spans="2:19" x14ac:dyDescent="0.2">
      <c r="B16" s="173">
        <v>42795</v>
      </c>
      <c r="C16" s="172">
        <v>127.378650337126</v>
      </c>
      <c r="D16" s="172">
        <v>106.879037900589</v>
      </c>
      <c r="E16" s="172">
        <v>118.123243106977</v>
      </c>
      <c r="F16" s="172">
        <v>109.45736510794301</v>
      </c>
    </row>
    <row r="17" spans="2:6" x14ac:dyDescent="0.2">
      <c r="B17" s="171">
        <v>42887</v>
      </c>
      <c r="C17" s="170">
        <v>131.36454087675199</v>
      </c>
      <c r="D17" s="170">
        <v>106.17816960193601</v>
      </c>
      <c r="E17" s="170">
        <v>118.24196671802299</v>
      </c>
      <c r="F17" s="170">
        <v>109.38512023627401</v>
      </c>
    </row>
    <row r="18" spans="2:6" x14ac:dyDescent="0.2">
      <c r="B18" s="173">
        <v>42979</v>
      </c>
      <c r="C18" s="172">
        <v>133.48426711343001</v>
      </c>
      <c r="D18" s="172">
        <v>107.726912621461</v>
      </c>
      <c r="E18" s="172">
        <v>119.45582096517199</v>
      </c>
      <c r="F18" s="172">
        <v>111.95479291311</v>
      </c>
    </row>
    <row r="19" spans="2:6" x14ac:dyDescent="0.2">
      <c r="B19" s="171">
        <v>43070</v>
      </c>
      <c r="C19" s="170">
        <v>135.24668927390599</v>
      </c>
      <c r="D19" s="170">
        <v>111.25360679572201</v>
      </c>
      <c r="E19" s="170">
        <v>122.51299335136</v>
      </c>
      <c r="F19" s="170">
        <v>115.97656859793599</v>
      </c>
    </row>
    <row r="20" spans="2:6" x14ac:dyDescent="0.2">
      <c r="B20" s="173">
        <v>43160</v>
      </c>
      <c r="C20" s="172">
        <v>137.02853182606401</v>
      </c>
      <c r="D20" s="172">
        <v>112.945403013845</v>
      </c>
      <c r="E20" s="172">
        <v>122.217184248358</v>
      </c>
      <c r="F20" s="172">
        <v>117.593086350821</v>
      </c>
    </row>
    <row r="21" spans="2:6" x14ac:dyDescent="0.2">
      <c r="B21" s="171">
        <v>43252</v>
      </c>
      <c r="C21" s="170">
        <v>139.57708398522999</v>
      </c>
      <c r="D21" s="170">
        <v>115.54252350583801</v>
      </c>
      <c r="E21" s="170">
        <v>124.14887419757</v>
      </c>
      <c r="F21" s="170">
        <v>120.567555744893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A83BA-9B0C-4C3A-B40B-6C3194A6B1A2}">
  <sheetPr codeName="Arkusz56"/>
  <dimension ref="B2:AR93"/>
  <sheetViews>
    <sheetView workbookViewId="0">
      <selection sqref="A1:XFD1"/>
    </sheetView>
  </sheetViews>
  <sheetFormatPr defaultRowHeight="12.75" x14ac:dyDescent="0.2"/>
  <cols>
    <col min="1" max="1" width="9.140625" style="27"/>
    <col min="2" max="2" width="18.7109375" style="27" bestFit="1" customWidth="1"/>
    <col min="3" max="5" width="12.7109375" style="27" customWidth="1"/>
    <col min="6" max="16384" width="9.140625" style="27"/>
  </cols>
  <sheetData>
    <row r="2" spans="2:44" ht="38.25" x14ac:dyDescent="0.2">
      <c r="B2" s="93" t="s">
        <v>650</v>
      </c>
      <c r="C2" s="93" t="s">
        <v>524</v>
      </c>
      <c r="D2" s="93" t="s">
        <v>525</v>
      </c>
      <c r="E2" s="93" t="s">
        <v>523</v>
      </c>
    </row>
    <row r="3" spans="2:44" ht="25.5" x14ac:dyDescent="0.2">
      <c r="B3" s="93" t="s">
        <v>376</v>
      </c>
      <c r="C3" s="93" t="s">
        <v>524</v>
      </c>
      <c r="D3" s="93" t="s">
        <v>521</v>
      </c>
      <c r="E3" s="93" t="s">
        <v>519</v>
      </c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</row>
    <row r="4" spans="2:44" x14ac:dyDescent="0.2">
      <c r="B4" s="175">
        <v>39417</v>
      </c>
      <c r="C4" s="174">
        <v>7.7738302228223394E-2</v>
      </c>
      <c r="D4" s="174">
        <v>5.5131268680955803E-2</v>
      </c>
      <c r="E4" s="174">
        <v>5.8291422568220598E-2</v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</row>
    <row r="5" spans="2:44" ht="15" x14ac:dyDescent="0.2">
      <c r="B5" s="177">
        <v>39508</v>
      </c>
      <c r="C5" s="176">
        <v>7.6472232583399899E-2</v>
      </c>
      <c r="D5" s="176">
        <v>4.9994775644734299E-2</v>
      </c>
      <c r="E5" s="176">
        <v>6.6928864782961103E-2</v>
      </c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</row>
    <row r="6" spans="2:44" x14ac:dyDescent="0.2">
      <c r="B6" s="175">
        <v>39600</v>
      </c>
      <c r="C6" s="174">
        <v>7.2773273266176802E-2</v>
      </c>
      <c r="D6" s="174">
        <v>4.6599464094102698E-2</v>
      </c>
      <c r="E6" s="174">
        <v>6.5054442009952196E-2</v>
      </c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</row>
    <row r="7" spans="2:44" ht="15" x14ac:dyDescent="0.2">
      <c r="B7" s="177">
        <v>39692</v>
      </c>
      <c r="C7" s="176">
        <v>7.7855447106869993E-2</v>
      </c>
      <c r="D7" s="176">
        <v>5.1143344258294199E-2</v>
      </c>
      <c r="E7" s="176">
        <v>7.0033067255459394E-2</v>
      </c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</row>
    <row r="8" spans="2:44" x14ac:dyDescent="0.2">
      <c r="B8" s="175">
        <v>39783</v>
      </c>
      <c r="C8" s="174">
        <v>7.1947955816966905E-2</v>
      </c>
      <c r="D8" s="174">
        <v>4.7130962483172403E-2</v>
      </c>
      <c r="E8" s="174">
        <v>6.4962352294430703E-2</v>
      </c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</row>
    <row r="9" spans="2:44" ht="15" x14ac:dyDescent="0.2">
      <c r="B9" s="177">
        <v>39873</v>
      </c>
      <c r="C9" s="176">
        <v>6.7659465957561102E-2</v>
      </c>
      <c r="D9" s="176">
        <v>5.2949944340537097E-2</v>
      </c>
      <c r="E9" s="176">
        <v>6.5086026748364598E-2</v>
      </c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</row>
    <row r="10" spans="2:44" x14ac:dyDescent="0.2">
      <c r="B10" s="175">
        <v>39965</v>
      </c>
      <c r="C10" s="174">
        <v>7.1955544768748297E-2</v>
      </c>
      <c r="D10" s="174">
        <v>5.1490328345337899E-2</v>
      </c>
      <c r="E10" s="174">
        <v>6.9767569915046707E-2</v>
      </c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</row>
    <row r="11" spans="2:44" ht="15" x14ac:dyDescent="0.2">
      <c r="B11" s="177">
        <v>40057</v>
      </c>
      <c r="C11" s="176">
        <v>7.6652282612685196E-2</v>
      </c>
      <c r="D11" s="176">
        <v>5.6565311126381898E-2</v>
      </c>
      <c r="E11" s="176">
        <v>7.4101422647685697E-2</v>
      </c>
    </row>
    <row r="12" spans="2:44" x14ac:dyDescent="0.2">
      <c r="B12" s="175">
        <v>40148</v>
      </c>
      <c r="C12" s="174">
        <v>7.9238622590536906E-2</v>
      </c>
      <c r="D12" s="174">
        <v>6.36526545281942E-2</v>
      </c>
      <c r="E12" s="174">
        <v>7.8375614701150398E-2</v>
      </c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</row>
    <row r="13" spans="2:44" ht="15" x14ac:dyDescent="0.2">
      <c r="B13" s="177">
        <v>40238</v>
      </c>
      <c r="C13" s="176">
        <v>8.0936101981721104E-2</v>
      </c>
      <c r="D13" s="176">
        <v>6.8079174404508405E-2</v>
      </c>
      <c r="E13" s="176">
        <v>8.3060712862356403E-2</v>
      </c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</row>
    <row r="14" spans="2:44" x14ac:dyDescent="0.2">
      <c r="B14" s="175">
        <v>40330</v>
      </c>
      <c r="C14" s="174">
        <v>8.3239209034106004E-2</v>
      </c>
      <c r="D14" s="174">
        <v>6.5996885385104995E-2</v>
      </c>
      <c r="E14" s="174">
        <v>7.8852227350652296E-2</v>
      </c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</row>
    <row r="15" spans="2:44" ht="15" x14ac:dyDescent="0.2">
      <c r="B15" s="177">
        <v>40422</v>
      </c>
      <c r="C15" s="176">
        <v>8.8489624497506594E-2</v>
      </c>
      <c r="D15" s="176">
        <v>5.7841812632597099E-2</v>
      </c>
      <c r="E15" s="176">
        <v>8.2361506323140404E-2</v>
      </c>
    </row>
    <row r="16" spans="2:44" x14ac:dyDescent="0.2">
      <c r="B16" s="175">
        <v>40513</v>
      </c>
      <c r="C16" s="174">
        <v>8.5870056894950197E-2</v>
      </c>
      <c r="D16" s="174">
        <v>5.7708501583480197E-2</v>
      </c>
      <c r="E16" s="174">
        <v>8.0073107974863694E-2</v>
      </c>
    </row>
    <row r="17" spans="2:5" ht="15" x14ac:dyDescent="0.2">
      <c r="B17" s="177">
        <v>40603</v>
      </c>
      <c r="C17" s="176">
        <v>8.4488512397131302E-2</v>
      </c>
      <c r="D17" s="176">
        <v>4.7739249787485102E-2</v>
      </c>
      <c r="E17" s="176">
        <v>8.0675167473056406E-2</v>
      </c>
    </row>
    <row r="18" spans="2:5" x14ac:dyDescent="0.2">
      <c r="B18" s="175">
        <v>40695</v>
      </c>
      <c r="C18" s="174">
        <v>8.4326351329575694E-2</v>
      </c>
      <c r="D18" s="174">
        <v>5.7974084429397998E-2</v>
      </c>
      <c r="E18" s="174">
        <v>7.9970367304371806E-2</v>
      </c>
    </row>
    <row r="19" spans="2:5" ht="15" x14ac:dyDescent="0.2">
      <c r="B19" s="177">
        <v>40787</v>
      </c>
      <c r="C19" s="176">
        <v>8.1518900950965298E-2</v>
      </c>
      <c r="D19" s="176">
        <v>6.1128821381420499E-2</v>
      </c>
      <c r="E19" s="176">
        <v>7.7018231094236694E-2</v>
      </c>
    </row>
    <row r="20" spans="2:5" x14ac:dyDescent="0.2">
      <c r="B20" s="175">
        <v>40878</v>
      </c>
      <c r="C20" s="174">
        <v>7.9434448691034304E-2</v>
      </c>
      <c r="D20" s="174">
        <v>5.1756375005148597E-2</v>
      </c>
      <c r="E20" s="174">
        <v>7.5688469155829996E-2</v>
      </c>
    </row>
    <row r="21" spans="2:5" ht="15" x14ac:dyDescent="0.2">
      <c r="B21" s="177">
        <v>40969</v>
      </c>
      <c r="C21" s="176">
        <v>8.1657838651532602E-2</v>
      </c>
      <c r="D21" s="176">
        <v>4.4795869119693903E-2</v>
      </c>
      <c r="E21" s="176">
        <v>8.2820220741509104E-2</v>
      </c>
    </row>
    <row r="22" spans="2:5" x14ac:dyDescent="0.2">
      <c r="B22" s="175">
        <v>41061</v>
      </c>
      <c r="C22" s="174">
        <v>8.9448908135741495E-2</v>
      </c>
      <c r="D22" s="174">
        <v>4.8539852090026099E-2</v>
      </c>
      <c r="E22" s="174">
        <v>8.3815095866659403E-2</v>
      </c>
    </row>
    <row r="23" spans="2:5" ht="15" x14ac:dyDescent="0.2">
      <c r="B23" s="177">
        <v>41153</v>
      </c>
      <c r="C23" s="176">
        <v>9.4040955568149301E-2</v>
      </c>
      <c r="D23" s="176">
        <v>5.0586471929398899E-2</v>
      </c>
      <c r="E23" s="176">
        <v>8.6389348072073505E-2</v>
      </c>
    </row>
    <row r="24" spans="2:5" x14ac:dyDescent="0.2">
      <c r="B24" s="175">
        <v>41244</v>
      </c>
      <c r="C24" s="174">
        <v>9.1206541912808303E-2</v>
      </c>
      <c r="D24" s="174">
        <v>5.1367510198961797E-2</v>
      </c>
      <c r="E24" s="174">
        <v>8.4673503296212593E-2</v>
      </c>
    </row>
    <row r="25" spans="2:5" ht="15" x14ac:dyDescent="0.2">
      <c r="B25" s="177">
        <v>41334</v>
      </c>
      <c r="C25" s="176">
        <v>9.2628013906246101E-2</v>
      </c>
      <c r="D25" s="176">
        <v>5.2021486143828698E-2</v>
      </c>
      <c r="E25" s="176">
        <v>8.6997746755247907E-2</v>
      </c>
    </row>
    <row r="26" spans="2:5" x14ac:dyDescent="0.2">
      <c r="B26" s="175">
        <v>41426</v>
      </c>
      <c r="C26" s="174">
        <v>8.8728841831348507E-2</v>
      </c>
      <c r="D26" s="174">
        <v>5.3198287995888001E-2</v>
      </c>
      <c r="E26" s="174">
        <v>8.5603626758243095E-2</v>
      </c>
    </row>
    <row r="27" spans="2:5" ht="15" x14ac:dyDescent="0.2">
      <c r="B27" s="177">
        <v>41518</v>
      </c>
      <c r="C27" s="176">
        <v>9.1534589583707901E-2</v>
      </c>
      <c r="D27" s="176">
        <v>5.1891550662357698E-2</v>
      </c>
      <c r="E27" s="176">
        <v>8.5808652608607705E-2</v>
      </c>
    </row>
    <row r="28" spans="2:5" x14ac:dyDescent="0.2">
      <c r="B28" s="175">
        <v>41609</v>
      </c>
      <c r="C28" s="174">
        <v>9.1022699414958802E-2</v>
      </c>
      <c r="D28" s="174">
        <v>4.35847298502662E-2</v>
      </c>
      <c r="E28" s="174">
        <v>8.4871399743858503E-2</v>
      </c>
    </row>
    <row r="29" spans="2:5" ht="15" x14ac:dyDescent="0.2">
      <c r="B29" s="177">
        <v>41699</v>
      </c>
      <c r="C29" s="176">
        <v>8.4974845157119505E-2</v>
      </c>
      <c r="D29" s="176">
        <v>4.4264598745861097E-2</v>
      </c>
      <c r="E29" s="176">
        <v>8.3147357733608998E-2</v>
      </c>
    </row>
    <row r="30" spans="2:5" x14ac:dyDescent="0.2">
      <c r="B30" s="175">
        <v>41791</v>
      </c>
      <c r="C30" s="174">
        <v>8.6000522258887199E-2</v>
      </c>
      <c r="D30" s="174">
        <v>4.2766883457600401E-2</v>
      </c>
      <c r="E30" s="174">
        <v>8.4506512669810102E-2</v>
      </c>
    </row>
    <row r="31" spans="2:5" ht="15" x14ac:dyDescent="0.2">
      <c r="B31" s="177">
        <v>41883</v>
      </c>
      <c r="C31" s="176">
        <v>8.5508673449949904E-2</v>
      </c>
      <c r="D31" s="176">
        <v>4.4995736240943503E-2</v>
      </c>
      <c r="E31" s="176">
        <v>8.4544664471321099E-2</v>
      </c>
    </row>
    <row r="32" spans="2:5" x14ac:dyDescent="0.2">
      <c r="B32" s="175">
        <v>41974</v>
      </c>
      <c r="C32" s="174">
        <v>8.1723869952652503E-2</v>
      </c>
      <c r="D32" s="174">
        <v>4.8399678088681702E-2</v>
      </c>
      <c r="E32" s="174">
        <v>8.4380505704942002E-2</v>
      </c>
    </row>
    <row r="33" spans="2:5" ht="15" x14ac:dyDescent="0.2">
      <c r="B33" s="177">
        <v>42064</v>
      </c>
      <c r="C33" s="176">
        <v>8.6999999999999994E-2</v>
      </c>
      <c r="D33" s="176">
        <v>4.1799999999999997E-2</v>
      </c>
      <c r="E33" s="176">
        <v>8.3955686767177504E-2</v>
      </c>
    </row>
    <row r="34" spans="2:5" x14ac:dyDescent="0.2">
      <c r="B34" s="175">
        <v>42156</v>
      </c>
      <c r="C34" s="174">
        <v>9.3350000000000002E-2</v>
      </c>
      <c r="D34" s="174">
        <v>5.4399999999999997E-2</v>
      </c>
      <c r="E34" s="174">
        <v>8.5918222985244402E-2</v>
      </c>
    </row>
    <row r="35" spans="2:5" ht="15" x14ac:dyDescent="0.2">
      <c r="B35" s="177">
        <v>42248</v>
      </c>
      <c r="C35" s="176">
        <v>9.1899999999999996E-2</v>
      </c>
      <c r="D35" s="176">
        <v>4.7699999999999999E-2</v>
      </c>
      <c r="E35" s="176">
        <v>8.6412825980046404E-2</v>
      </c>
    </row>
    <row r="36" spans="2:5" x14ac:dyDescent="0.2">
      <c r="B36" s="175">
        <v>42339</v>
      </c>
      <c r="C36" s="174">
        <v>9.2182115872106604E-2</v>
      </c>
      <c r="D36" s="174">
        <v>5.0531935009494898E-2</v>
      </c>
      <c r="E36" s="174">
        <v>8.6106789523450203E-2</v>
      </c>
    </row>
    <row r="37" spans="2:5" ht="15" x14ac:dyDescent="0.2">
      <c r="B37" s="177">
        <v>42430</v>
      </c>
      <c r="C37" s="176">
        <v>9.3432661750748394E-2</v>
      </c>
      <c r="D37" s="176">
        <v>4.5879609020828799E-2</v>
      </c>
      <c r="E37" s="176">
        <v>8.8719448678377305E-2</v>
      </c>
    </row>
    <row r="38" spans="2:5" x14ac:dyDescent="0.2">
      <c r="B38" s="175">
        <v>42522</v>
      </c>
      <c r="C38" s="174">
        <v>9.7054294036734406E-2</v>
      </c>
      <c r="D38" s="174">
        <v>5.2420231454339099E-2</v>
      </c>
      <c r="E38" s="174">
        <v>8.8573351844458997E-2</v>
      </c>
    </row>
    <row r="39" spans="2:5" ht="15" x14ac:dyDescent="0.2">
      <c r="B39" s="177">
        <v>42614</v>
      </c>
      <c r="C39" s="176">
        <v>9.9924588154827798E-2</v>
      </c>
      <c r="D39" s="176">
        <v>4.4315607460376001E-2</v>
      </c>
      <c r="E39" s="176">
        <v>9.52959522206447E-2</v>
      </c>
    </row>
    <row r="40" spans="2:5" x14ac:dyDescent="0.2">
      <c r="B40" s="175">
        <v>42705</v>
      </c>
      <c r="C40" s="174">
        <v>9.6317656027295501E-2</v>
      </c>
      <c r="D40" s="174">
        <v>4.5103124800141198E-2</v>
      </c>
      <c r="E40" s="174">
        <v>9.2147409586174497E-2</v>
      </c>
    </row>
    <row r="41" spans="2:5" ht="15" x14ac:dyDescent="0.2">
      <c r="B41" s="177">
        <v>42795</v>
      </c>
      <c r="C41" s="176">
        <v>9.5989104700445596E-2</v>
      </c>
      <c r="D41" s="176">
        <v>4.71404313237914E-2</v>
      </c>
      <c r="E41" s="176">
        <v>9.4781190156951606E-2</v>
      </c>
    </row>
    <row r="42" spans="2:5" x14ac:dyDescent="0.2">
      <c r="B42" s="175">
        <v>42887</v>
      </c>
      <c r="C42" s="174">
        <v>9.8231461867397202E-2</v>
      </c>
      <c r="D42" s="174">
        <v>4.5474936803580002E-2</v>
      </c>
      <c r="E42" s="174">
        <v>9.7765237219016504E-2</v>
      </c>
    </row>
    <row r="43" spans="2:5" ht="15" x14ac:dyDescent="0.2">
      <c r="B43" s="177">
        <v>42979</v>
      </c>
      <c r="C43" s="176">
        <v>9.8165050566305201E-2</v>
      </c>
      <c r="D43" s="176">
        <v>4.4342309489715799E-2</v>
      </c>
      <c r="E43" s="176">
        <v>9.7949942441076507E-2</v>
      </c>
    </row>
    <row r="44" spans="2:5" x14ac:dyDescent="0.2">
      <c r="B44" s="175">
        <v>43070</v>
      </c>
      <c r="C44" s="174">
        <v>9.71306618005537E-2</v>
      </c>
      <c r="D44" s="174">
        <v>4.6754197660941001E-2</v>
      </c>
      <c r="E44" s="174">
        <v>9.71077593888693E-2</v>
      </c>
    </row>
    <row r="45" spans="2:5" ht="15" x14ac:dyDescent="0.2">
      <c r="B45" s="177">
        <v>43160</v>
      </c>
      <c r="C45" s="176">
        <v>9.6471569889376704E-2</v>
      </c>
      <c r="D45" s="176">
        <v>4.6696830562379998E-2</v>
      </c>
      <c r="E45" s="176">
        <v>9.7613212441809302E-2</v>
      </c>
    </row>
    <row r="46" spans="2:5" x14ac:dyDescent="0.2">
      <c r="B46" s="175">
        <v>43252</v>
      </c>
      <c r="C46" s="174">
        <v>9.7445488119223905E-2</v>
      </c>
      <c r="D46" s="174">
        <v>5.8413674180767199E-2</v>
      </c>
      <c r="E46" s="174">
        <v>9.7967246242335701E-2</v>
      </c>
    </row>
    <row r="49" spans="2:5" ht="38.25" x14ac:dyDescent="0.2">
      <c r="B49" s="93" t="s">
        <v>649</v>
      </c>
      <c r="C49" s="93" t="s">
        <v>524</v>
      </c>
      <c r="D49" s="93" t="s">
        <v>525</v>
      </c>
      <c r="E49" s="93" t="s">
        <v>523</v>
      </c>
    </row>
    <row r="50" spans="2:5" ht="25.5" x14ac:dyDescent="0.2">
      <c r="B50" s="93" t="s">
        <v>377</v>
      </c>
      <c r="C50" s="93" t="s">
        <v>524</v>
      </c>
      <c r="D50" s="93" t="s">
        <v>521</v>
      </c>
      <c r="E50" s="93" t="s">
        <v>519</v>
      </c>
    </row>
    <row r="51" spans="2:5" x14ac:dyDescent="0.2">
      <c r="B51" s="175">
        <v>39417</v>
      </c>
      <c r="C51" s="174">
        <v>0.101102461212047</v>
      </c>
      <c r="D51" s="174">
        <v>5.4563076876788803E-2</v>
      </c>
      <c r="E51" s="174">
        <v>8.4451752299337698E-2</v>
      </c>
    </row>
    <row r="52" spans="2:5" ht="15" x14ac:dyDescent="0.2">
      <c r="B52" s="177">
        <v>39508</v>
      </c>
      <c r="C52" s="176">
        <v>9.5972024945542606E-2</v>
      </c>
      <c r="D52" s="176">
        <v>5.0089380715414501E-2</v>
      </c>
      <c r="E52" s="176">
        <v>9.1053043012016902E-2</v>
      </c>
    </row>
    <row r="53" spans="2:5" x14ac:dyDescent="0.2">
      <c r="B53" s="175">
        <v>39600</v>
      </c>
      <c r="C53" s="174">
        <v>0.10146200109513</v>
      </c>
      <c r="D53" s="174">
        <v>5.2396317628561902E-2</v>
      </c>
      <c r="E53" s="174">
        <v>9.2452885175431904E-2</v>
      </c>
    </row>
    <row r="54" spans="2:5" ht="15" x14ac:dyDescent="0.2">
      <c r="B54" s="177">
        <v>39692</v>
      </c>
      <c r="C54" s="176">
        <v>9.8531463888167803E-2</v>
      </c>
      <c r="D54" s="176">
        <v>5.0596052523891398E-2</v>
      </c>
      <c r="E54" s="176">
        <v>8.8411487120474294E-2</v>
      </c>
    </row>
    <row r="55" spans="2:5" x14ac:dyDescent="0.2">
      <c r="B55" s="175">
        <v>39783</v>
      </c>
      <c r="C55" s="174">
        <v>9.4740860978484595E-2</v>
      </c>
      <c r="D55" s="174">
        <v>4.6949005694094E-2</v>
      </c>
      <c r="E55" s="174">
        <v>8.4915955230426901E-2</v>
      </c>
    </row>
    <row r="56" spans="2:5" ht="15" x14ac:dyDescent="0.2">
      <c r="B56" s="177">
        <v>39873</v>
      </c>
      <c r="C56" s="176">
        <v>9.8940013747833594E-2</v>
      </c>
      <c r="D56" s="176">
        <v>5.3651849994364301E-2</v>
      </c>
      <c r="E56" s="176">
        <v>9.0337867253528298E-2</v>
      </c>
    </row>
    <row r="57" spans="2:5" x14ac:dyDescent="0.2">
      <c r="B57" s="175">
        <v>39965</v>
      </c>
      <c r="C57" s="174">
        <v>0.10913631378884101</v>
      </c>
      <c r="D57" s="174">
        <v>5.4967505040407802E-2</v>
      </c>
      <c r="E57" s="174">
        <v>9.6372213115342303E-2</v>
      </c>
    </row>
    <row r="58" spans="2:5" ht="15" x14ac:dyDescent="0.2">
      <c r="B58" s="177">
        <v>40057</v>
      </c>
      <c r="C58" s="176">
        <v>0.10676492047456899</v>
      </c>
      <c r="D58" s="176">
        <v>5.6287163390014598E-2</v>
      </c>
      <c r="E58" s="176">
        <v>9.4881819948468005E-2</v>
      </c>
    </row>
    <row r="59" spans="2:5" x14ac:dyDescent="0.2">
      <c r="B59" s="175">
        <v>40148</v>
      </c>
      <c r="C59" s="174">
        <v>0.102835553930634</v>
      </c>
      <c r="D59" s="174">
        <v>5.4100691247529101E-2</v>
      </c>
      <c r="E59" s="174">
        <v>9.0726142725461895E-2</v>
      </c>
    </row>
    <row r="60" spans="2:5" ht="15" x14ac:dyDescent="0.2">
      <c r="B60" s="177">
        <v>40238</v>
      </c>
      <c r="C60" s="176">
        <v>0.101106394605756</v>
      </c>
      <c r="D60" s="176">
        <v>5.2765236695484198E-2</v>
      </c>
      <c r="E60" s="176">
        <v>9.1399097387760503E-2</v>
      </c>
    </row>
    <row r="61" spans="2:5" x14ac:dyDescent="0.2">
      <c r="B61" s="175">
        <v>40330</v>
      </c>
      <c r="C61" s="174">
        <v>0.110263037037222</v>
      </c>
      <c r="D61" s="174">
        <v>5.7484430458680298E-2</v>
      </c>
      <c r="E61" s="174">
        <v>9.5673290986019302E-2</v>
      </c>
    </row>
    <row r="62" spans="2:5" ht="15" x14ac:dyDescent="0.2">
      <c r="B62" s="177">
        <v>40422</v>
      </c>
      <c r="C62" s="176">
        <v>0.109167628896467</v>
      </c>
      <c r="D62" s="176">
        <v>5.6237398697249502E-2</v>
      </c>
      <c r="E62" s="176">
        <v>9.4102270272313299E-2</v>
      </c>
    </row>
    <row r="63" spans="2:5" x14ac:dyDescent="0.2">
      <c r="B63" s="175">
        <v>40513</v>
      </c>
      <c r="C63" s="174">
        <v>0.10426051498483301</v>
      </c>
      <c r="D63" s="174">
        <v>5.2641093705333E-2</v>
      </c>
      <c r="E63" s="174">
        <v>9.0996812469713806E-2</v>
      </c>
    </row>
    <row r="64" spans="2:5" ht="15" x14ac:dyDescent="0.2">
      <c r="B64" s="177">
        <v>40603</v>
      </c>
      <c r="C64" s="176">
        <v>0.101127817999466</v>
      </c>
      <c r="D64" s="176">
        <v>4.98668980646534E-2</v>
      </c>
      <c r="E64" s="176">
        <v>9.1613121071428799E-2</v>
      </c>
    </row>
    <row r="65" spans="2:5" x14ac:dyDescent="0.2">
      <c r="B65" s="175">
        <v>40695</v>
      </c>
      <c r="C65" s="174">
        <v>0.10952505332590499</v>
      </c>
      <c r="D65" s="174">
        <v>5.3718715960588803E-2</v>
      </c>
      <c r="E65" s="174">
        <v>9.5865977175614694E-2</v>
      </c>
    </row>
    <row r="66" spans="2:5" ht="15" x14ac:dyDescent="0.2">
      <c r="B66" s="177">
        <v>40787</v>
      </c>
      <c r="C66" s="176">
        <v>0.109320639378652</v>
      </c>
      <c r="D66" s="176">
        <v>5.26996617588203E-2</v>
      </c>
      <c r="E66" s="176">
        <v>9.4579707363487697E-2</v>
      </c>
    </row>
    <row r="67" spans="2:5" x14ac:dyDescent="0.2">
      <c r="B67" s="175">
        <v>40878</v>
      </c>
      <c r="C67" s="174">
        <v>0.10429862748557001</v>
      </c>
      <c r="D67" s="174">
        <v>5.1323775546722898E-2</v>
      </c>
      <c r="E67" s="174">
        <v>9.0838573693939606E-2</v>
      </c>
    </row>
    <row r="68" spans="2:5" ht="15" x14ac:dyDescent="0.2">
      <c r="B68" s="177">
        <v>40969</v>
      </c>
      <c r="C68" s="176">
        <v>0.10442301417048599</v>
      </c>
      <c r="D68" s="176">
        <v>5.0450400743157597E-2</v>
      </c>
      <c r="E68" s="176">
        <v>9.2427172935266602E-2</v>
      </c>
    </row>
    <row r="69" spans="2:5" x14ac:dyDescent="0.2">
      <c r="B69" s="175">
        <v>41061</v>
      </c>
      <c r="C69" s="174">
        <v>0.110937869786997</v>
      </c>
      <c r="D69" s="174">
        <v>5.3198564784070403E-2</v>
      </c>
      <c r="E69" s="174">
        <v>9.7212258255642003E-2</v>
      </c>
    </row>
    <row r="70" spans="2:5" ht="15" x14ac:dyDescent="0.2">
      <c r="B70" s="177">
        <v>41153</v>
      </c>
      <c r="C70" s="176">
        <v>0.110457556680881</v>
      </c>
      <c r="D70" s="176">
        <v>5.3416959975641103E-2</v>
      </c>
      <c r="E70" s="176">
        <v>9.5654178445663596E-2</v>
      </c>
    </row>
    <row r="71" spans="2:5" x14ac:dyDescent="0.2">
      <c r="B71" s="175">
        <v>41244</v>
      </c>
      <c r="C71" s="174">
        <v>0.10675269401820101</v>
      </c>
      <c r="D71" s="174">
        <v>5.2455955291658002E-2</v>
      </c>
      <c r="E71" s="174">
        <v>9.3447565455772902E-2</v>
      </c>
    </row>
    <row r="72" spans="2:5" ht="15" x14ac:dyDescent="0.2">
      <c r="B72" s="177">
        <v>41334</v>
      </c>
      <c r="C72" s="176">
        <v>0.10293828161865801</v>
      </c>
      <c r="D72" s="176">
        <v>4.8731104329534702E-2</v>
      </c>
      <c r="E72" s="176">
        <v>9.09182207545223E-2</v>
      </c>
    </row>
    <row r="73" spans="2:5" x14ac:dyDescent="0.2">
      <c r="B73" s="175">
        <v>41426</v>
      </c>
      <c r="C73" s="174">
        <v>0.11063995559423601</v>
      </c>
      <c r="D73" s="174">
        <v>5.1077379057444701E-2</v>
      </c>
      <c r="E73" s="174">
        <v>9.5313763238682694E-2</v>
      </c>
    </row>
    <row r="74" spans="2:5" ht="15" x14ac:dyDescent="0.2">
      <c r="B74" s="177">
        <v>41518</v>
      </c>
      <c r="C74" s="176">
        <v>0.10785259789497401</v>
      </c>
      <c r="D74" s="176">
        <v>5.0867279153990801E-2</v>
      </c>
      <c r="E74" s="176">
        <v>9.4190017923946698E-2</v>
      </c>
    </row>
    <row r="75" spans="2:5" x14ac:dyDescent="0.2">
      <c r="B75" s="175">
        <v>41609</v>
      </c>
      <c r="C75" s="174">
        <v>0.10543027161378001</v>
      </c>
      <c r="D75" s="174">
        <v>4.82653810262988E-2</v>
      </c>
      <c r="E75" s="174">
        <v>9.2637305501548806E-2</v>
      </c>
    </row>
    <row r="76" spans="2:5" ht="15" x14ac:dyDescent="0.2">
      <c r="B76" s="177">
        <v>41699</v>
      </c>
      <c r="C76" s="176">
        <v>9.8508118250596702E-2</v>
      </c>
      <c r="D76" s="176">
        <v>4.9366767361800998E-2</v>
      </c>
      <c r="E76" s="176">
        <v>8.7062880888504293E-2</v>
      </c>
    </row>
    <row r="77" spans="2:5" x14ac:dyDescent="0.2">
      <c r="B77" s="175">
        <v>41791</v>
      </c>
      <c r="C77" s="174">
        <v>0.100210664276412</v>
      </c>
      <c r="D77" s="174">
        <v>4.9366949066096101E-2</v>
      </c>
      <c r="E77" s="174">
        <v>8.8066641452254596E-2</v>
      </c>
    </row>
    <row r="78" spans="2:5" ht="15" x14ac:dyDescent="0.2">
      <c r="B78" s="177">
        <v>41883</v>
      </c>
      <c r="C78" s="176">
        <v>0.102590731180476</v>
      </c>
      <c r="D78" s="176">
        <v>4.8101172482671102E-2</v>
      </c>
      <c r="E78" s="176">
        <v>8.9312472451746797E-2</v>
      </c>
    </row>
    <row r="79" spans="2:5" x14ac:dyDescent="0.2">
      <c r="B79" s="175">
        <v>41974</v>
      </c>
      <c r="C79" s="174">
        <v>0.101490287944457</v>
      </c>
      <c r="D79" s="174">
        <v>4.7518862362091803E-2</v>
      </c>
      <c r="E79" s="174">
        <v>8.8276941381859902E-2</v>
      </c>
    </row>
    <row r="80" spans="2:5" ht="15" x14ac:dyDescent="0.2">
      <c r="B80" s="177">
        <v>42064</v>
      </c>
      <c r="C80" s="176">
        <v>9.7000000000000003E-2</v>
      </c>
      <c r="D80" s="176">
        <v>4.4499999999999998E-2</v>
      </c>
      <c r="E80" s="176">
        <v>8.5157650242379507E-2</v>
      </c>
    </row>
    <row r="81" spans="2:5" x14ac:dyDescent="0.2">
      <c r="B81" s="175">
        <v>42156</v>
      </c>
      <c r="C81" s="174">
        <v>0.1022</v>
      </c>
      <c r="D81" s="174">
        <v>4.6399999999999997E-2</v>
      </c>
      <c r="E81" s="174">
        <v>8.9647069162559295E-2</v>
      </c>
    </row>
    <row r="82" spans="2:5" ht="15" x14ac:dyDescent="0.2">
      <c r="B82" s="177">
        <v>42248</v>
      </c>
      <c r="C82" s="176">
        <v>0.10034999999999999</v>
      </c>
      <c r="D82" s="176">
        <v>4.8125000000000001E-2</v>
      </c>
      <c r="E82" s="176">
        <v>8.3723305818060201E-2</v>
      </c>
    </row>
    <row r="83" spans="2:5" x14ac:dyDescent="0.2">
      <c r="B83" s="175">
        <v>42339</v>
      </c>
      <c r="C83" s="174">
        <v>9.9504407428148603E-2</v>
      </c>
      <c r="D83" s="174">
        <v>4.6099377986804801E-2</v>
      </c>
      <c r="E83" s="174">
        <v>8.8041856588822506E-2</v>
      </c>
    </row>
    <row r="84" spans="2:5" ht="15" x14ac:dyDescent="0.2">
      <c r="B84" s="177">
        <v>42430</v>
      </c>
      <c r="C84" s="176">
        <v>9.7089930760740698E-2</v>
      </c>
      <c r="D84" s="176">
        <v>4.2070442203515399E-2</v>
      </c>
      <c r="E84" s="176">
        <v>8.6549404387940301E-2</v>
      </c>
    </row>
    <row r="85" spans="2:5" x14ac:dyDescent="0.2">
      <c r="B85" s="175">
        <v>42522</v>
      </c>
      <c r="C85" s="174">
        <v>9.7533133413647305E-2</v>
      </c>
      <c r="D85" s="174">
        <v>4.3933396633974199E-2</v>
      </c>
      <c r="E85" s="174">
        <v>8.7059312422580401E-2</v>
      </c>
    </row>
    <row r="86" spans="2:5" ht="15" x14ac:dyDescent="0.2">
      <c r="B86" s="177">
        <v>42614</v>
      </c>
      <c r="C86" s="176">
        <v>9.7362193654823001E-2</v>
      </c>
      <c r="D86" s="176">
        <v>4.3971561136114501E-2</v>
      </c>
      <c r="E86" s="176">
        <v>8.6525874835958499E-2</v>
      </c>
    </row>
    <row r="87" spans="2:5" x14ac:dyDescent="0.2">
      <c r="B87" s="175">
        <v>42705</v>
      </c>
      <c r="C87" s="174">
        <v>9.2971903394007196E-2</v>
      </c>
      <c r="D87" s="174">
        <v>4.0969658358688502E-2</v>
      </c>
      <c r="E87" s="174">
        <v>8.2963374803183096E-2</v>
      </c>
    </row>
    <row r="88" spans="2:5" ht="15" x14ac:dyDescent="0.2">
      <c r="B88" s="177">
        <v>42795</v>
      </c>
      <c r="C88" s="176">
        <v>9.0790087253430005E-2</v>
      </c>
      <c r="D88" s="176">
        <v>3.96658297789294E-2</v>
      </c>
      <c r="E88" s="176">
        <v>8.2416477629521104E-2</v>
      </c>
    </row>
    <row r="89" spans="2:5" x14ac:dyDescent="0.2">
      <c r="B89" s="175">
        <v>42887</v>
      </c>
      <c r="C89" s="174">
        <v>9.5061215252605302E-2</v>
      </c>
      <c r="D89" s="174">
        <v>4.18710498145657E-2</v>
      </c>
      <c r="E89" s="174">
        <v>8.6254467375334307E-2</v>
      </c>
    </row>
    <row r="90" spans="2:5" ht="15" x14ac:dyDescent="0.2">
      <c r="B90" s="177">
        <v>42979</v>
      </c>
      <c r="C90" s="176">
        <v>9.3914086940877106E-2</v>
      </c>
      <c r="D90" s="176">
        <v>4.0727592026925899E-2</v>
      </c>
      <c r="E90" s="176">
        <v>8.4863881324378498E-2</v>
      </c>
    </row>
    <row r="91" spans="2:5" x14ac:dyDescent="0.2">
      <c r="B91" s="175">
        <v>43070</v>
      </c>
      <c r="C91" s="174">
        <v>9.0041084636445501E-2</v>
      </c>
      <c r="D91" s="174">
        <v>3.8641322109328302E-2</v>
      </c>
      <c r="E91" s="174">
        <v>8.1143326210015104E-2</v>
      </c>
    </row>
    <row r="92" spans="2:5" ht="15" x14ac:dyDescent="0.2">
      <c r="B92" s="177">
        <v>43160</v>
      </c>
      <c r="C92" s="176">
        <v>8.8524636750940397E-2</v>
      </c>
      <c r="D92" s="176">
        <v>3.5877684011176698E-2</v>
      </c>
      <c r="E92" s="176">
        <v>8.1241556691634506E-2</v>
      </c>
    </row>
    <row r="93" spans="2:5" x14ac:dyDescent="0.2">
      <c r="B93" s="175">
        <v>43252</v>
      </c>
      <c r="C93" s="174">
        <v>9.2510442199013804E-2</v>
      </c>
      <c r="D93" s="174">
        <v>3.9928324704367801E-2</v>
      </c>
      <c r="E93" s="174">
        <v>8.5104300777630607E-2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FD4A6-7363-41BC-B1C1-C426A5B1A0D4}">
  <sheetPr codeName="Arkusz57"/>
  <dimension ref="B2:J17"/>
  <sheetViews>
    <sheetView workbookViewId="0">
      <selection activeCell="B2" sqref="B2:J3"/>
    </sheetView>
  </sheetViews>
  <sheetFormatPr defaultRowHeight="12.75" x14ac:dyDescent="0.2"/>
  <cols>
    <col min="1" max="1" width="9.140625" style="27"/>
    <col min="2" max="2" width="17.5703125" style="27" bestFit="1" customWidth="1"/>
    <col min="3" max="10" width="15.7109375" style="27" customWidth="1"/>
    <col min="11" max="16384" width="9.140625" style="27"/>
  </cols>
  <sheetData>
    <row r="2" spans="2:10" x14ac:dyDescent="0.2">
      <c r="B2" s="93" t="s">
        <v>657</v>
      </c>
      <c r="C2" s="180">
        <v>0</v>
      </c>
      <c r="D2" s="93" t="s">
        <v>656</v>
      </c>
      <c r="E2" s="93" t="s">
        <v>655</v>
      </c>
      <c r="F2" s="93" t="s">
        <v>654</v>
      </c>
      <c r="G2" s="93" t="s">
        <v>653</v>
      </c>
      <c r="H2" s="93" t="s">
        <v>652</v>
      </c>
      <c r="I2" s="180">
        <v>1</v>
      </c>
      <c r="J2" s="180" t="s">
        <v>651</v>
      </c>
    </row>
    <row r="3" spans="2:10" ht="25.5" x14ac:dyDescent="0.2">
      <c r="B3" s="93" t="s">
        <v>376</v>
      </c>
      <c r="C3" s="180">
        <v>0</v>
      </c>
      <c r="D3" s="93" t="s">
        <v>656</v>
      </c>
      <c r="E3" s="93" t="s">
        <v>655</v>
      </c>
      <c r="F3" s="93" t="s">
        <v>654</v>
      </c>
      <c r="G3" s="93" t="s">
        <v>653</v>
      </c>
      <c r="H3" s="93" t="s">
        <v>652</v>
      </c>
      <c r="I3" s="180">
        <v>1</v>
      </c>
      <c r="J3" s="180" t="s">
        <v>651</v>
      </c>
    </row>
    <row r="4" spans="2:10" x14ac:dyDescent="0.2">
      <c r="B4" s="178">
        <v>2014</v>
      </c>
      <c r="C4" s="163">
        <v>0.2558834614276102</v>
      </c>
      <c r="D4" s="163">
        <v>8.0562332569519612E-2</v>
      </c>
      <c r="E4" s="163">
        <v>5.8086531204521369E-2</v>
      </c>
      <c r="F4" s="163">
        <v>3.2232584044452887E-2</v>
      </c>
      <c r="G4" s="163">
        <v>0.22727846359485815</v>
      </c>
      <c r="H4" s="163">
        <v>1.2410078670579406E-2</v>
      </c>
      <c r="I4" s="163">
        <v>0.29938320429038295</v>
      </c>
      <c r="J4" s="163">
        <v>3.3755041544461108E-2</v>
      </c>
    </row>
    <row r="5" spans="2:10" ht="15" x14ac:dyDescent="0.25">
      <c r="B5" s="179">
        <v>2015</v>
      </c>
      <c r="C5" s="161">
        <v>0.26273144581422442</v>
      </c>
      <c r="D5" s="161">
        <v>7.9827320135953297E-2</v>
      </c>
      <c r="E5" s="161">
        <v>6.7818176769117736E-2</v>
      </c>
      <c r="F5" s="161">
        <v>2.7181828785690604E-2</v>
      </c>
      <c r="G5" s="161">
        <v>0.24300013402970722</v>
      </c>
      <c r="H5" s="161">
        <v>1.585542010949861E-2</v>
      </c>
      <c r="I5" s="161">
        <v>0.27128634615465519</v>
      </c>
      <c r="J5" s="161">
        <v>3.1973318956882463E-2</v>
      </c>
    </row>
    <row r="6" spans="2:10" x14ac:dyDescent="0.2">
      <c r="B6" s="178">
        <v>2016</v>
      </c>
      <c r="C6" s="163">
        <v>0.27775839614825609</v>
      </c>
      <c r="D6" s="163">
        <v>7.5747167812423369E-2</v>
      </c>
      <c r="E6" s="163">
        <v>8.5543133847284528E-2</v>
      </c>
      <c r="F6" s="163">
        <v>2.4144129099960998E-2</v>
      </c>
      <c r="G6" s="163">
        <v>0.23617888889631394</v>
      </c>
      <c r="H6" s="163">
        <v>1.2621504799188242E-2</v>
      </c>
      <c r="I6" s="163">
        <v>0.25991901722270006</v>
      </c>
      <c r="J6" s="163">
        <v>2.7584987483254005E-2</v>
      </c>
    </row>
    <row r="7" spans="2:10" ht="15" x14ac:dyDescent="0.25">
      <c r="B7" s="179">
        <v>2017</v>
      </c>
      <c r="C7" s="161">
        <v>0.29010225916315929</v>
      </c>
      <c r="D7" s="161">
        <v>6.9101245819647161E-2</v>
      </c>
      <c r="E7" s="161">
        <v>0.11057381137475404</v>
      </c>
      <c r="F7" s="161">
        <v>2.434967283790155E-2</v>
      </c>
      <c r="G7" s="161">
        <v>0.21037234034317978</v>
      </c>
      <c r="H7" s="161">
        <v>1.6827344012402011E-2</v>
      </c>
      <c r="I7" s="161">
        <v>0.18863999315997076</v>
      </c>
      <c r="J7" s="161">
        <v>8.9762641312858424E-2</v>
      </c>
    </row>
    <row r="8" spans="2:10" x14ac:dyDescent="0.2">
      <c r="B8" s="178" t="s">
        <v>304</v>
      </c>
      <c r="C8" s="163">
        <v>0.26801189191361097</v>
      </c>
      <c r="D8" s="163">
        <v>7.952973125252509E-2</v>
      </c>
      <c r="E8" s="163">
        <v>0.11205957473726536</v>
      </c>
      <c r="F8" s="163">
        <v>2.5745661982718698E-2</v>
      </c>
      <c r="G8" s="163">
        <v>0.21124840567236505</v>
      </c>
      <c r="H8" s="163">
        <v>1.8777818157590279E-2</v>
      </c>
      <c r="I8" s="163">
        <v>0.19408271570352828</v>
      </c>
      <c r="J8" s="163">
        <v>8.9937967493294343E-2</v>
      </c>
    </row>
    <row r="11" spans="2:10" ht="25.5" x14ac:dyDescent="0.2">
      <c r="B11" s="93" t="s">
        <v>458</v>
      </c>
      <c r="C11" s="180">
        <v>0</v>
      </c>
      <c r="D11" s="93" t="s">
        <v>656</v>
      </c>
      <c r="E11" s="93" t="s">
        <v>655</v>
      </c>
      <c r="F11" s="180" t="s">
        <v>654</v>
      </c>
      <c r="G11" s="93" t="s">
        <v>653</v>
      </c>
      <c r="H11" s="93" t="s">
        <v>652</v>
      </c>
      <c r="I11" s="180">
        <v>1</v>
      </c>
      <c r="J11" s="93" t="s">
        <v>651</v>
      </c>
    </row>
    <row r="12" spans="2:10" ht="25.5" x14ac:dyDescent="0.2">
      <c r="B12" s="93" t="s">
        <v>377</v>
      </c>
      <c r="C12" s="180">
        <v>0</v>
      </c>
      <c r="D12" s="93" t="s">
        <v>656</v>
      </c>
      <c r="E12" s="93" t="s">
        <v>655</v>
      </c>
      <c r="F12" s="180" t="s">
        <v>654</v>
      </c>
      <c r="G12" s="93" t="s">
        <v>653</v>
      </c>
      <c r="H12" s="93" t="s">
        <v>652</v>
      </c>
      <c r="I12" s="180">
        <v>1</v>
      </c>
      <c r="J12" s="93" t="s">
        <v>651</v>
      </c>
    </row>
    <row r="13" spans="2:10" x14ac:dyDescent="0.2">
      <c r="B13" s="178">
        <v>2014</v>
      </c>
      <c r="C13" s="163">
        <v>0.12102052147919642</v>
      </c>
      <c r="D13" s="163">
        <v>0.26086735268325389</v>
      </c>
      <c r="E13" s="163">
        <v>1.151014423564514E-2</v>
      </c>
      <c r="F13" s="163">
        <v>2.28088114707495E-2</v>
      </c>
      <c r="G13" s="163">
        <v>0.20730268944678931</v>
      </c>
      <c r="H13" s="163">
        <v>0</v>
      </c>
      <c r="I13" s="163">
        <v>0.36431704398611431</v>
      </c>
      <c r="J13" s="163">
        <v>8.5884902713965362E-3</v>
      </c>
    </row>
    <row r="14" spans="2:10" ht="15" x14ac:dyDescent="0.25">
      <c r="B14" s="179">
        <v>2015</v>
      </c>
      <c r="C14" s="161">
        <v>0.12800306705102202</v>
      </c>
      <c r="D14" s="161">
        <v>0.25231152850462263</v>
      </c>
      <c r="E14" s="161">
        <v>1.4039976632820927E-2</v>
      </c>
      <c r="F14" s="161">
        <v>3.1839779612761659E-2</v>
      </c>
      <c r="G14" s="161">
        <v>0.21678690937382752</v>
      </c>
      <c r="H14" s="161">
        <v>0</v>
      </c>
      <c r="I14" s="161">
        <v>0.34838714832685963</v>
      </c>
      <c r="J14" s="161">
        <v>7.859943003305005E-3</v>
      </c>
    </row>
    <row r="15" spans="2:10" x14ac:dyDescent="0.2">
      <c r="B15" s="178">
        <v>2016</v>
      </c>
      <c r="C15" s="163">
        <v>0.35489209298306729</v>
      </c>
      <c r="D15" s="163">
        <v>8.6513843092703338E-2</v>
      </c>
      <c r="E15" s="163">
        <v>1.3961153487728304E-2</v>
      </c>
      <c r="F15" s="163">
        <v>1.2789192888875778E-2</v>
      </c>
      <c r="G15" s="163">
        <v>0.2046561117900042</v>
      </c>
      <c r="H15" s="163">
        <v>0</v>
      </c>
      <c r="I15" s="163">
        <v>0.31684981366756798</v>
      </c>
      <c r="J15" s="163">
        <v>9.5966652892043869E-3</v>
      </c>
    </row>
    <row r="16" spans="2:10" ht="15" x14ac:dyDescent="0.25">
      <c r="B16" s="179">
        <v>2017</v>
      </c>
      <c r="C16" s="161">
        <v>0.37537980242956326</v>
      </c>
      <c r="D16" s="161">
        <v>8.833642472003618E-2</v>
      </c>
      <c r="E16" s="161">
        <v>1.3916024021130916E-2</v>
      </c>
      <c r="F16" s="161">
        <v>1.0768529630779103E-2</v>
      </c>
      <c r="G16" s="161">
        <v>0.18862717951029903</v>
      </c>
      <c r="H16" s="161">
        <v>0</v>
      </c>
      <c r="I16" s="161">
        <v>0.31262868203749594</v>
      </c>
      <c r="J16" s="161">
        <v>9.6494700874915698E-3</v>
      </c>
    </row>
    <row r="17" spans="2:10" x14ac:dyDescent="0.2">
      <c r="B17" s="178" t="s">
        <v>304</v>
      </c>
      <c r="C17" s="163">
        <v>0.37822925131761898</v>
      </c>
      <c r="D17" s="163">
        <v>8.0861950796531606E-2</v>
      </c>
      <c r="E17" s="163">
        <v>1.48812154970402E-2</v>
      </c>
      <c r="F17" s="163">
        <v>1.2084807078041699E-2</v>
      </c>
      <c r="G17" s="163">
        <v>0.190388271776984</v>
      </c>
      <c r="H17" s="163">
        <v>0</v>
      </c>
      <c r="I17" s="163">
        <v>0.31219993299682502</v>
      </c>
      <c r="J17" s="163">
        <v>1.050038255171E-2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2A9C2-F8FA-4C26-87F2-E76C2C29C1A1}">
  <sheetPr codeName="Arkusz58"/>
  <dimension ref="B2:F13"/>
  <sheetViews>
    <sheetView workbookViewId="0">
      <selection activeCell="C5" sqref="C5:F6"/>
    </sheetView>
  </sheetViews>
  <sheetFormatPr defaultRowHeight="12.75" x14ac:dyDescent="0.2"/>
  <cols>
    <col min="3" max="6" width="14.7109375" customWidth="1"/>
  </cols>
  <sheetData>
    <row r="2" spans="2:6" x14ac:dyDescent="0.2">
      <c r="B2" s="585" t="s">
        <v>664</v>
      </c>
    </row>
    <row r="3" spans="2:6" x14ac:dyDescent="0.2">
      <c r="B3" s="585" t="s">
        <v>665</v>
      </c>
    </row>
    <row r="5" spans="2:6" ht="63.75" x14ac:dyDescent="0.2">
      <c r="C5" s="93"/>
      <c r="D5" s="180" t="s">
        <v>658</v>
      </c>
      <c r="E5" s="93" t="s">
        <v>659</v>
      </c>
      <c r="F5" s="93" t="s">
        <v>660</v>
      </c>
    </row>
    <row r="6" spans="2:6" ht="76.5" x14ac:dyDescent="0.2">
      <c r="C6" s="93"/>
      <c r="D6" s="180" t="s">
        <v>661</v>
      </c>
      <c r="E6" s="93" t="s">
        <v>662</v>
      </c>
      <c r="F6" s="93" t="s">
        <v>663</v>
      </c>
    </row>
    <row r="7" spans="2:6" x14ac:dyDescent="0.2">
      <c r="C7" s="586" t="s">
        <v>298</v>
      </c>
      <c r="D7" s="587">
        <v>11.323031</v>
      </c>
      <c r="E7" s="588">
        <v>10.44223</v>
      </c>
      <c r="F7" s="589">
        <v>0.39466817405880739</v>
      </c>
    </row>
    <row r="8" spans="2:6" x14ac:dyDescent="0.2">
      <c r="C8" s="586" t="s">
        <v>299</v>
      </c>
      <c r="D8" s="587">
        <v>11.001849999999999</v>
      </c>
      <c r="E8" s="588">
        <v>10.466479999999999</v>
      </c>
      <c r="F8" s="589">
        <v>0.41866235716078271</v>
      </c>
    </row>
    <row r="9" spans="2:6" x14ac:dyDescent="0.2">
      <c r="C9" s="586" t="s">
        <v>300</v>
      </c>
      <c r="D9" s="587">
        <v>10.792260000000001</v>
      </c>
      <c r="E9" s="588">
        <v>10.504340000000001</v>
      </c>
      <c r="F9" s="589">
        <v>0.44758714271333017</v>
      </c>
    </row>
    <row r="10" spans="2:6" x14ac:dyDescent="0.2">
      <c r="C10" s="586" t="s">
        <v>301</v>
      </c>
      <c r="D10" s="587">
        <v>10.31521</v>
      </c>
      <c r="E10" s="588">
        <v>10.18657</v>
      </c>
      <c r="F10" s="589">
        <v>0.45888917106571203</v>
      </c>
    </row>
    <row r="11" spans="2:6" x14ac:dyDescent="0.2">
      <c r="C11" s="586" t="s">
        <v>302</v>
      </c>
      <c r="D11" s="587">
        <v>10.340070000000001</v>
      </c>
      <c r="E11" s="587">
        <v>10.237310000000001</v>
      </c>
      <c r="F11" s="589">
        <v>0.45929579524214054</v>
      </c>
    </row>
    <row r="12" spans="2:6" x14ac:dyDescent="0.2">
      <c r="C12" s="586" t="s">
        <v>303</v>
      </c>
      <c r="D12" s="587">
        <v>10.184722935</v>
      </c>
      <c r="E12" s="587">
        <v>10.101555495000001</v>
      </c>
      <c r="F12" s="590">
        <v>0.46805519638666088</v>
      </c>
    </row>
    <row r="13" spans="2:6" x14ac:dyDescent="0.2">
      <c r="C13" s="586" t="s">
        <v>304</v>
      </c>
      <c r="D13" s="587">
        <v>9.8842372180000009</v>
      </c>
      <c r="E13" s="587">
        <v>9.8842372180000009</v>
      </c>
      <c r="F13" s="589">
        <v>0.48072288253000706</v>
      </c>
    </row>
  </sheetData>
  <pageMargins left="0.7" right="0.7" top="0.75" bottom="0.75" header="0.3" footer="0.3"/>
  <tableParts count="1">
    <tablePart r:id="rId1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9E0E7-DCD9-4410-9E16-637ED0BC6234}">
  <sheetPr codeName="Arkusz59"/>
  <dimension ref="B2:H14"/>
  <sheetViews>
    <sheetView workbookViewId="0">
      <selection activeCell="C6" sqref="C6:H7"/>
    </sheetView>
  </sheetViews>
  <sheetFormatPr defaultRowHeight="12.75" x14ac:dyDescent="0.2"/>
  <cols>
    <col min="3" max="8" width="11.42578125" customWidth="1"/>
  </cols>
  <sheetData>
    <row r="2" spans="2:8" x14ac:dyDescent="0.2">
      <c r="B2" s="181" t="s">
        <v>676</v>
      </c>
    </row>
    <row r="3" spans="2:8" x14ac:dyDescent="0.2">
      <c r="B3" s="181" t="s">
        <v>677</v>
      </c>
    </row>
    <row r="6" spans="2:8" ht="76.5" x14ac:dyDescent="0.2">
      <c r="C6" s="93"/>
      <c r="D6" s="180" t="s">
        <v>666</v>
      </c>
      <c r="E6" s="93" t="s">
        <v>667</v>
      </c>
      <c r="F6" s="93" t="s">
        <v>668</v>
      </c>
      <c r="G6" s="93" t="s">
        <v>669</v>
      </c>
      <c r="H6" s="180" t="s">
        <v>670</v>
      </c>
    </row>
    <row r="7" spans="2:8" ht="89.25" x14ac:dyDescent="0.2">
      <c r="C7" s="93"/>
      <c r="D7" s="180" t="s">
        <v>671</v>
      </c>
      <c r="E7" s="93" t="s">
        <v>672</v>
      </c>
      <c r="F7" s="93" t="s">
        <v>673</v>
      </c>
      <c r="G7" s="93" t="s">
        <v>674</v>
      </c>
      <c r="H7" s="180" t="s">
        <v>675</v>
      </c>
    </row>
    <row r="8" spans="2:8" x14ac:dyDescent="0.2">
      <c r="C8" s="591" t="s">
        <v>298</v>
      </c>
      <c r="D8" s="592">
        <v>0.75563000000000002</v>
      </c>
      <c r="E8" s="592">
        <v>2.1863200000000003</v>
      </c>
      <c r="F8" s="592">
        <v>5.7976200000000002</v>
      </c>
      <c r="G8" s="592">
        <v>1.1740999999999999</v>
      </c>
      <c r="H8" s="593">
        <v>0.52855999999999992</v>
      </c>
    </row>
    <row r="9" spans="2:8" x14ac:dyDescent="0.2">
      <c r="C9" s="594" t="s">
        <v>299</v>
      </c>
      <c r="D9" s="592">
        <v>0.73694000000000004</v>
      </c>
      <c r="E9" s="592">
        <v>2.2231700000000001</v>
      </c>
      <c r="F9" s="592">
        <v>5.8318400000000006</v>
      </c>
      <c r="G9" s="592">
        <v>1.2176500000000001</v>
      </c>
      <c r="H9" s="593">
        <v>0.45687999999999795</v>
      </c>
    </row>
    <row r="10" spans="2:8" x14ac:dyDescent="0.2">
      <c r="C10" s="594" t="s">
        <v>300</v>
      </c>
      <c r="D10" s="592">
        <v>0.71904999999999997</v>
      </c>
      <c r="E10" s="592">
        <v>2.1068699999999998</v>
      </c>
      <c r="F10" s="592">
        <v>5.9506300000000003</v>
      </c>
      <c r="G10" s="592">
        <v>1.1913900000000002</v>
      </c>
      <c r="H10" s="593">
        <v>0.53640000000000132</v>
      </c>
    </row>
    <row r="11" spans="2:8" x14ac:dyDescent="0.2">
      <c r="C11" s="591" t="s">
        <v>301</v>
      </c>
      <c r="D11" s="592">
        <v>0.69113999999999998</v>
      </c>
      <c r="E11" s="592">
        <v>1.97807</v>
      </c>
      <c r="F11" s="592">
        <v>5.9965099999999998</v>
      </c>
      <c r="G11" s="592">
        <v>0.92015999999999998</v>
      </c>
      <c r="H11" s="593">
        <v>0.60068999999999939</v>
      </c>
    </row>
    <row r="12" spans="2:8" x14ac:dyDescent="0.2">
      <c r="C12" s="591" t="s">
        <v>302</v>
      </c>
      <c r="D12" s="592">
        <v>0.69069000000000003</v>
      </c>
      <c r="E12" s="592">
        <v>1.9558499999999999</v>
      </c>
      <c r="F12" s="592">
        <v>5.9814099999999994</v>
      </c>
      <c r="G12" s="592">
        <v>1.11225</v>
      </c>
      <c r="H12" s="593">
        <v>0.49710999999999972</v>
      </c>
    </row>
    <row r="13" spans="2:8" x14ac:dyDescent="0.2">
      <c r="C13" s="595" t="s">
        <v>303</v>
      </c>
      <c r="D13" s="592">
        <v>0.37920920299999999</v>
      </c>
      <c r="E13" s="592">
        <v>1.81982511</v>
      </c>
      <c r="F13" s="592">
        <v>5.9898577590000004</v>
      </c>
      <c r="G13" s="592">
        <v>1.5391925579999999</v>
      </c>
      <c r="H13" s="593">
        <v>0.37347086500000071</v>
      </c>
    </row>
    <row r="14" spans="2:8" x14ac:dyDescent="0.2">
      <c r="C14" s="595" t="s">
        <v>304</v>
      </c>
      <c r="D14" s="592">
        <v>0.31871284799999999</v>
      </c>
      <c r="E14" s="592">
        <v>1.6463394060000001</v>
      </c>
      <c r="F14" s="592">
        <v>6.0721072359999999</v>
      </c>
      <c r="G14" s="592">
        <v>1.4547918850000001</v>
      </c>
      <c r="H14" s="593">
        <v>0.39228584300000024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7A31F-5BCE-44B7-B4A8-F3BF56C25841}">
  <sheetPr codeName="Arkusz6"/>
  <dimension ref="B2:K18"/>
  <sheetViews>
    <sheetView workbookViewId="0">
      <selection activeCell="B2" sqref="B2:B5"/>
    </sheetView>
  </sheetViews>
  <sheetFormatPr defaultRowHeight="12.75" x14ac:dyDescent="0.2"/>
  <cols>
    <col min="2" max="2" width="11.42578125" customWidth="1"/>
    <col min="3" max="10" width="11.28515625" customWidth="1"/>
    <col min="11" max="11" width="12.28515625" customWidth="1"/>
  </cols>
  <sheetData>
    <row r="2" spans="2:11" x14ac:dyDescent="0.2">
      <c r="B2" s="1" t="s">
        <v>50</v>
      </c>
      <c r="C2" s="2"/>
      <c r="D2" s="2"/>
      <c r="E2" s="2"/>
      <c r="F2" s="2"/>
      <c r="G2" s="2"/>
      <c r="H2" s="2"/>
      <c r="I2" s="2"/>
      <c r="J2" s="2"/>
      <c r="K2" s="2"/>
    </row>
    <row r="3" spans="2:11" ht="14.25" x14ac:dyDescent="0.2">
      <c r="B3" s="582" t="s">
        <v>1272</v>
      </c>
      <c r="C3" s="2"/>
      <c r="D3" s="2"/>
      <c r="E3" s="2"/>
      <c r="F3" s="2"/>
      <c r="G3" s="2"/>
      <c r="H3" s="2"/>
      <c r="I3" s="2"/>
      <c r="J3" s="2"/>
      <c r="K3" s="2"/>
    </row>
    <row r="4" spans="2:11" x14ac:dyDescent="0.2">
      <c r="B4" s="1" t="s">
        <v>2</v>
      </c>
      <c r="C4" s="2"/>
      <c r="D4" s="2"/>
      <c r="E4" s="2"/>
      <c r="F4" s="2"/>
      <c r="G4" s="2"/>
      <c r="H4" s="3"/>
      <c r="I4" s="3"/>
      <c r="J4" s="3"/>
      <c r="K4" s="2"/>
    </row>
    <row r="5" spans="2:11" ht="14.25" x14ac:dyDescent="0.2">
      <c r="B5" s="582" t="s">
        <v>1273</v>
      </c>
      <c r="C5" s="2"/>
      <c r="D5" s="2"/>
      <c r="E5" s="2"/>
      <c r="F5" s="2"/>
      <c r="G5" s="2"/>
      <c r="H5" s="3"/>
      <c r="I5" s="3"/>
      <c r="J5" s="3"/>
      <c r="K5" s="2"/>
    </row>
    <row r="7" spans="2:11" x14ac:dyDescent="0.2">
      <c r="B7" s="4"/>
      <c r="C7" s="574" t="s">
        <v>51</v>
      </c>
      <c r="D7" s="574" t="s">
        <v>52</v>
      </c>
      <c r="E7" s="574" t="s">
        <v>53</v>
      </c>
      <c r="F7" s="574" t="s">
        <v>54</v>
      </c>
      <c r="G7" s="574" t="s">
        <v>55</v>
      </c>
      <c r="H7" s="574" t="s">
        <v>56</v>
      </c>
      <c r="I7" s="574" t="s">
        <v>57</v>
      </c>
      <c r="J7" s="574" t="s">
        <v>58</v>
      </c>
      <c r="K7" s="574" t="s">
        <v>59</v>
      </c>
    </row>
    <row r="8" spans="2:11" x14ac:dyDescent="0.2">
      <c r="B8" s="4"/>
      <c r="C8" s="575" t="s">
        <v>51</v>
      </c>
      <c r="D8" s="575" t="s">
        <v>52</v>
      </c>
      <c r="E8" s="575" t="s">
        <v>53</v>
      </c>
      <c r="F8" s="575" t="s">
        <v>54</v>
      </c>
      <c r="G8" s="575" t="s">
        <v>55</v>
      </c>
      <c r="H8" s="575" t="s">
        <v>56</v>
      </c>
      <c r="I8" s="575" t="s">
        <v>57</v>
      </c>
      <c r="J8" s="575" t="s">
        <v>60</v>
      </c>
      <c r="K8" s="575" t="s">
        <v>59</v>
      </c>
    </row>
    <row r="9" spans="2:11" x14ac:dyDescent="0.2">
      <c r="B9" s="576">
        <v>41426</v>
      </c>
      <c r="C9" s="577"/>
      <c r="D9" s="577"/>
      <c r="E9" s="577"/>
      <c r="F9" s="577"/>
      <c r="G9" s="578"/>
      <c r="H9" s="577"/>
      <c r="I9" s="577"/>
      <c r="J9" s="577"/>
      <c r="K9" s="577"/>
    </row>
    <row r="10" spans="2:11" x14ac:dyDescent="0.2">
      <c r="B10" s="579">
        <v>41609</v>
      </c>
      <c r="C10" s="580">
        <v>14.815465350877195</v>
      </c>
      <c r="D10" s="580">
        <v>13.775</v>
      </c>
      <c r="E10" s="580">
        <v>13.937948717948712</v>
      </c>
      <c r="F10" s="580">
        <v>10.57718</v>
      </c>
      <c r="G10" s="581"/>
      <c r="H10" s="580">
        <v>22.12976479999999</v>
      </c>
      <c r="I10" s="580"/>
      <c r="J10" s="580">
        <v>13.310187931034482</v>
      </c>
      <c r="K10" s="580">
        <v>15.387967549668858</v>
      </c>
    </row>
    <row r="11" spans="2:11" x14ac:dyDescent="0.2">
      <c r="B11" s="576">
        <v>41791</v>
      </c>
      <c r="C11" s="577">
        <v>14.844390384615386</v>
      </c>
      <c r="D11" s="577">
        <v>13.211111111111112</v>
      </c>
      <c r="E11" s="577">
        <v>13.844680851063833</v>
      </c>
      <c r="F11" s="577">
        <v>11.23999090909091</v>
      </c>
      <c r="G11" s="578"/>
      <c r="H11" s="577">
        <v>20.896239041095885</v>
      </c>
      <c r="I11" s="577"/>
      <c r="J11" s="577">
        <v>13.34909585798817</v>
      </c>
      <c r="K11" s="577">
        <v>15.423689327146182</v>
      </c>
    </row>
    <row r="12" spans="2:11" x14ac:dyDescent="0.2">
      <c r="B12" s="579">
        <v>41974</v>
      </c>
      <c r="C12" s="580">
        <v>14.222128214285714</v>
      </c>
      <c r="D12" s="580">
        <v>12.885894444444446</v>
      </c>
      <c r="E12" s="580">
        <v>13.82794117647058</v>
      </c>
      <c r="F12" s="580">
        <v>12.339532075471693</v>
      </c>
      <c r="G12" s="580">
        <v>12.089432812499998</v>
      </c>
      <c r="H12" s="580">
        <v>20.401646794871787</v>
      </c>
      <c r="I12" s="580">
        <v>13.458288888888887</v>
      </c>
      <c r="J12" s="580">
        <v>13.254123383084579</v>
      </c>
      <c r="K12" s="580">
        <v>15.592087671232877</v>
      </c>
    </row>
    <row r="13" spans="2:11" x14ac:dyDescent="0.2">
      <c r="B13" s="576">
        <v>42156</v>
      </c>
      <c r="C13" s="577">
        <v>14.166792386968087</v>
      </c>
      <c r="D13" s="577">
        <v>11.969658333333335</v>
      </c>
      <c r="E13" s="577">
        <v>14.441765432098769</v>
      </c>
      <c r="F13" s="577">
        <v>11.732256521739131</v>
      </c>
      <c r="G13" s="577">
        <v>12.054215476190475</v>
      </c>
      <c r="H13" s="577">
        <v>22.180621343873504</v>
      </c>
      <c r="I13" s="577">
        <v>14.427133043478255</v>
      </c>
      <c r="J13" s="577">
        <v>12.452563098591551</v>
      </c>
      <c r="K13" s="577">
        <v>15.655634410339292</v>
      </c>
    </row>
    <row r="14" spans="2:11" x14ac:dyDescent="0.2">
      <c r="B14" s="579">
        <v>42339</v>
      </c>
      <c r="C14" s="580">
        <v>11.695371217079632</v>
      </c>
      <c r="D14" s="580">
        <v>12.427371910112367</v>
      </c>
      <c r="E14" s="580">
        <v>13.045822365591391</v>
      </c>
      <c r="F14" s="580">
        <v>11.908793333333334</v>
      </c>
      <c r="G14" s="580">
        <v>12.848855900621102</v>
      </c>
      <c r="H14" s="580">
        <v>22.283073076923099</v>
      </c>
      <c r="I14" s="580">
        <v>13.910733057851235</v>
      </c>
      <c r="J14" s="580">
        <v>12.122828028503564</v>
      </c>
      <c r="K14" s="580">
        <v>15.105053687821616</v>
      </c>
    </row>
    <row r="15" spans="2:11" x14ac:dyDescent="0.2">
      <c r="B15" s="576">
        <v>42522</v>
      </c>
      <c r="C15" s="577">
        <v>12.625092665491579</v>
      </c>
      <c r="D15" s="577">
        <v>12.114036111111112</v>
      </c>
      <c r="E15" s="577">
        <v>13.70424097222223</v>
      </c>
      <c r="F15" s="577">
        <v>11.785418181818182</v>
      </c>
      <c r="G15" s="577">
        <v>12.198529891304336</v>
      </c>
      <c r="H15" s="577">
        <v>20.600613333333314</v>
      </c>
      <c r="I15" s="577">
        <v>14.777623899371065</v>
      </c>
      <c r="J15" s="577">
        <v>11.816254734411086</v>
      </c>
      <c r="K15" s="577">
        <v>14.323467336683448</v>
      </c>
    </row>
    <row r="16" spans="2:11" x14ac:dyDescent="0.2">
      <c r="B16" s="579">
        <v>42705</v>
      </c>
      <c r="C16" s="580">
        <v>12.762581464512502</v>
      </c>
      <c r="D16" s="580">
        <v>11.727708510638296</v>
      </c>
      <c r="E16" s="580">
        <v>13.578346961325963</v>
      </c>
      <c r="F16" s="580">
        <v>11.346750819672133</v>
      </c>
      <c r="G16" s="580">
        <v>12.379406185567001</v>
      </c>
      <c r="H16" s="580">
        <v>21.047751951951955</v>
      </c>
      <c r="I16" s="580">
        <v>14.716790733590722</v>
      </c>
      <c r="J16" s="580">
        <v>11.876877802690583</v>
      </c>
      <c r="K16" s="580">
        <v>13.931416014234914</v>
      </c>
    </row>
    <row r="17" spans="2:11" x14ac:dyDescent="0.2">
      <c r="B17" s="576">
        <v>42887</v>
      </c>
      <c r="C17" s="577">
        <v>12.40226122180451</v>
      </c>
      <c r="D17" s="577">
        <v>11.272149206349209</v>
      </c>
      <c r="E17" s="577">
        <v>13.430343333333321</v>
      </c>
      <c r="F17" s="577">
        <v>11.853091666666666</v>
      </c>
      <c r="G17" s="577">
        <v>12.956989430894302</v>
      </c>
      <c r="H17" s="577">
        <v>20.702551955307261</v>
      </c>
      <c r="I17" s="577">
        <v>13.970743000000002</v>
      </c>
      <c r="J17" s="577">
        <v>11.629011587982832</v>
      </c>
      <c r="K17" s="577">
        <v>13.729964240102191</v>
      </c>
    </row>
    <row r="18" spans="2:11" x14ac:dyDescent="0.2">
      <c r="B18" s="579">
        <v>43070</v>
      </c>
      <c r="C18" s="580">
        <v>11.504979666666671</v>
      </c>
      <c r="D18" s="580">
        <v>11.496822000000002</v>
      </c>
      <c r="E18" s="580">
        <v>13.44708211143694</v>
      </c>
      <c r="F18" s="580">
        <v>12.230897826086958</v>
      </c>
      <c r="G18" s="580">
        <v>13.037225357142846</v>
      </c>
      <c r="H18" s="580">
        <v>20.328143595505622</v>
      </c>
      <c r="I18" s="580">
        <v>14.239741125541128</v>
      </c>
      <c r="J18" s="580">
        <v>11.817293073593074</v>
      </c>
      <c r="K18" s="580">
        <v>13.878401545778855</v>
      </c>
    </row>
  </sheetData>
  <pageMargins left="0.7" right="0.7" top="0.75" bottom="0.75" header="0.3" footer="0.3"/>
  <tableParts count="1">
    <tablePart r:id="rId1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99D4C-44BF-4690-9AA3-C8F4ED73BD94}">
  <sheetPr codeName="Arkusz60"/>
  <dimension ref="B2:F14"/>
  <sheetViews>
    <sheetView workbookViewId="0">
      <selection activeCell="C6" sqref="C6:F7"/>
    </sheetView>
  </sheetViews>
  <sheetFormatPr defaultRowHeight="12.75" x14ac:dyDescent="0.2"/>
  <cols>
    <col min="3" max="6" width="14.7109375" customWidth="1"/>
  </cols>
  <sheetData>
    <row r="2" spans="2:6" x14ac:dyDescent="0.2">
      <c r="B2" s="1" t="s">
        <v>683</v>
      </c>
    </row>
    <row r="3" spans="2:6" x14ac:dyDescent="0.2">
      <c r="B3" s="1" t="s">
        <v>684</v>
      </c>
    </row>
    <row r="6" spans="2:6" ht="38.25" x14ac:dyDescent="0.2">
      <c r="C6" s="93"/>
      <c r="D6" s="180" t="s">
        <v>678</v>
      </c>
      <c r="E6" s="93" t="s">
        <v>1274</v>
      </c>
      <c r="F6" s="93" t="s">
        <v>679</v>
      </c>
    </row>
    <row r="7" spans="2:6" ht="63.75" x14ac:dyDescent="0.2">
      <c r="C7" s="93"/>
      <c r="D7" s="180" t="s">
        <v>680</v>
      </c>
      <c r="E7" s="93" t="s">
        <v>1275</v>
      </c>
      <c r="F7" s="93" t="s">
        <v>681</v>
      </c>
    </row>
    <row r="8" spans="2:6" x14ac:dyDescent="0.2">
      <c r="C8" s="597" t="s">
        <v>298</v>
      </c>
      <c r="D8" s="592">
        <v>6.7950499999999998</v>
      </c>
      <c r="E8" s="592">
        <v>1.13876</v>
      </c>
      <c r="F8" s="596">
        <v>0.16758669914128668</v>
      </c>
    </row>
    <row r="9" spans="2:6" x14ac:dyDescent="0.2">
      <c r="C9" s="598" t="s">
        <v>299</v>
      </c>
      <c r="D9" s="592">
        <v>6.9285800000000002</v>
      </c>
      <c r="E9" s="592">
        <v>1.2365200000000001</v>
      </c>
      <c r="F9" s="596">
        <v>0.17846658334030926</v>
      </c>
    </row>
    <row r="10" spans="2:6" x14ac:dyDescent="0.2">
      <c r="C10" s="598" t="s">
        <v>300</v>
      </c>
      <c r="D10" s="592">
        <v>6.8520500000000002</v>
      </c>
      <c r="E10" s="592">
        <v>1.0626600000000002</v>
      </c>
      <c r="F10" s="596">
        <v>0.15508643398690905</v>
      </c>
    </row>
    <row r="11" spans="2:6" x14ac:dyDescent="0.2">
      <c r="C11" s="599" t="s">
        <v>301</v>
      </c>
      <c r="D11" s="592">
        <v>6.80443</v>
      </c>
      <c r="E11" s="592">
        <v>0.95049000000000006</v>
      </c>
      <c r="F11" s="596">
        <v>0.13968693924399253</v>
      </c>
    </row>
    <row r="12" spans="2:6" x14ac:dyDescent="0.2">
      <c r="C12" s="597" t="s">
        <v>302</v>
      </c>
      <c r="D12" s="592">
        <v>6.6925499999999998</v>
      </c>
      <c r="E12" s="592">
        <v>0.84189000000000003</v>
      </c>
      <c r="F12" s="596">
        <v>0.12579510052222248</v>
      </c>
    </row>
    <row r="13" spans="2:6" x14ac:dyDescent="0.2">
      <c r="C13" s="599" t="s">
        <v>682</v>
      </c>
      <c r="D13" s="592">
        <v>6.7517325369999996</v>
      </c>
      <c r="E13" s="592">
        <v>0.99196236000000004</v>
      </c>
      <c r="F13" s="596">
        <v>0.14691967647769991</v>
      </c>
    </row>
    <row r="14" spans="2:6" x14ac:dyDescent="0.2">
      <c r="C14" s="599" t="s">
        <v>448</v>
      </c>
      <c r="D14" s="592">
        <v>6.8629691560000001</v>
      </c>
      <c r="E14" s="592">
        <v>1.021313975</v>
      </c>
      <c r="F14" s="596">
        <v>0.14881517777288988</v>
      </c>
    </row>
  </sheetData>
  <pageMargins left="0.7" right="0.7" top="0.75" bottom="0.75" header="0.3" footer="0.3"/>
  <tableParts count="1">
    <tablePart r:id="rId1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D1E6-D5B2-4BF8-8361-E75B7D98436E}">
  <sheetPr codeName="Arkusz61"/>
  <dimension ref="B2:F14"/>
  <sheetViews>
    <sheetView workbookViewId="0">
      <selection activeCell="C6" sqref="C6:F7"/>
    </sheetView>
  </sheetViews>
  <sheetFormatPr defaultRowHeight="12.75" x14ac:dyDescent="0.2"/>
  <cols>
    <col min="3" max="6" width="15.7109375" customWidth="1"/>
  </cols>
  <sheetData>
    <row r="2" spans="2:6" x14ac:dyDescent="0.2">
      <c r="B2" s="7" t="s">
        <v>690</v>
      </c>
    </row>
    <row r="3" spans="2:6" x14ac:dyDescent="0.2">
      <c r="B3" s="7" t="s">
        <v>691</v>
      </c>
    </row>
    <row r="6" spans="2:6" ht="51" x14ac:dyDescent="0.2">
      <c r="C6" s="93"/>
      <c r="D6" s="180" t="s">
        <v>685</v>
      </c>
      <c r="E6" s="93" t="s">
        <v>686</v>
      </c>
      <c r="F6" s="93" t="s">
        <v>687</v>
      </c>
    </row>
    <row r="7" spans="2:6" ht="51" x14ac:dyDescent="0.2">
      <c r="C7" s="93"/>
      <c r="D7" s="180" t="s">
        <v>673</v>
      </c>
      <c r="E7" s="93" t="s">
        <v>688</v>
      </c>
      <c r="F7" s="93" t="s">
        <v>689</v>
      </c>
    </row>
    <row r="8" spans="2:6" x14ac:dyDescent="0.2">
      <c r="C8" s="600" t="s">
        <v>298</v>
      </c>
      <c r="D8" s="182">
        <v>5.7976200000000002</v>
      </c>
      <c r="E8" s="182">
        <v>9.9717400000000005</v>
      </c>
      <c r="F8" s="183">
        <v>0.58140505067320247</v>
      </c>
    </row>
    <row r="9" spans="2:6" x14ac:dyDescent="0.2">
      <c r="C9" s="600" t="s">
        <v>299</v>
      </c>
      <c r="D9" s="182">
        <v>5.8318400000000006</v>
      </c>
      <c r="E9" s="182">
        <v>9.999229999999999</v>
      </c>
      <c r="F9" s="183">
        <v>0.58322890862596433</v>
      </c>
    </row>
    <row r="10" spans="2:6" x14ac:dyDescent="0.2">
      <c r="C10" s="600" t="s">
        <v>300</v>
      </c>
      <c r="D10" s="182">
        <v>5.9506300000000003</v>
      </c>
      <c r="E10" s="182">
        <v>9.9944199999999999</v>
      </c>
      <c r="F10" s="183">
        <v>0.59539523053864063</v>
      </c>
    </row>
    <row r="11" spans="2:6" x14ac:dyDescent="0.2">
      <c r="C11" s="601" t="s">
        <v>301</v>
      </c>
      <c r="D11" s="182">
        <v>5.9965099999999998</v>
      </c>
      <c r="E11" s="182">
        <v>9.7787800000000011</v>
      </c>
      <c r="F11" s="183">
        <v>0.613216577119027</v>
      </c>
    </row>
    <row r="12" spans="2:6" x14ac:dyDescent="0.2">
      <c r="C12" s="600" t="s">
        <v>302</v>
      </c>
      <c r="D12" s="182">
        <v>5.9814099999999994</v>
      </c>
      <c r="E12" s="182">
        <v>9.6859900000000003</v>
      </c>
      <c r="F12" s="183">
        <v>0.61753212629787968</v>
      </c>
    </row>
    <row r="13" spans="2:6" x14ac:dyDescent="0.2">
      <c r="C13" s="601" t="s">
        <v>303</v>
      </c>
      <c r="D13" s="182">
        <v>5.9898577590000004</v>
      </c>
      <c r="E13" s="182">
        <v>9.5687698249999986</v>
      </c>
      <c r="F13" s="183">
        <v>0.62597991889725502</v>
      </c>
    </row>
    <row r="14" spans="2:6" x14ac:dyDescent="0.2">
      <c r="C14" s="601" t="s">
        <v>304</v>
      </c>
      <c r="D14" s="182">
        <v>6.0721072359999999</v>
      </c>
      <c r="E14" s="182">
        <v>9.3688320650000012</v>
      </c>
      <c r="F14" s="183">
        <v>0.64811784370477976</v>
      </c>
    </row>
  </sheetData>
  <pageMargins left="0.7" right="0.7" top="0.75" bottom="0.75" header="0.3" footer="0.3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64F32-1B93-4BB9-AFF9-3AAE7BF67CF7}">
  <sheetPr codeName="Arkusz62"/>
  <dimension ref="B2:G14"/>
  <sheetViews>
    <sheetView workbookViewId="0">
      <selection activeCell="C6" sqref="C6:G7"/>
    </sheetView>
  </sheetViews>
  <sheetFormatPr defaultRowHeight="12.75" x14ac:dyDescent="0.2"/>
  <cols>
    <col min="3" max="7" width="11.42578125" customWidth="1"/>
  </cols>
  <sheetData>
    <row r="2" spans="2:7" x14ac:dyDescent="0.2">
      <c r="B2" s="184" t="s">
        <v>700</v>
      </c>
    </row>
    <row r="3" spans="2:7" x14ac:dyDescent="0.2">
      <c r="B3" s="184" t="s">
        <v>701</v>
      </c>
    </row>
    <row r="6" spans="2:7" ht="51" x14ac:dyDescent="0.2">
      <c r="C6" s="93"/>
      <c r="D6" s="180" t="s">
        <v>692</v>
      </c>
      <c r="E6" s="93" t="s">
        <v>693</v>
      </c>
      <c r="F6" s="93" t="s">
        <v>694</v>
      </c>
      <c r="G6" s="93" t="s">
        <v>695</v>
      </c>
    </row>
    <row r="7" spans="2:7" ht="63.75" x14ac:dyDescent="0.2">
      <c r="C7" s="93"/>
      <c r="D7" s="180" t="s">
        <v>696</v>
      </c>
      <c r="E7" s="93" t="s">
        <v>697</v>
      </c>
      <c r="F7" s="93" t="s">
        <v>698</v>
      </c>
      <c r="G7" s="93" t="s">
        <v>699</v>
      </c>
    </row>
    <row r="8" spans="2:7" x14ac:dyDescent="0.2">
      <c r="C8" s="595" t="s">
        <v>298</v>
      </c>
      <c r="D8" s="602">
        <v>0.11807596104202067</v>
      </c>
      <c r="E8" s="603">
        <v>0.28026580529254769</v>
      </c>
      <c r="F8" s="604">
        <v>2.9266000000000001</v>
      </c>
      <c r="G8" s="604">
        <v>1.1777899999999999</v>
      </c>
    </row>
    <row r="9" spans="2:7" x14ac:dyDescent="0.2">
      <c r="C9" s="595" t="s">
        <v>299</v>
      </c>
      <c r="D9" s="602">
        <v>0.11733148844830706</v>
      </c>
      <c r="E9" s="603">
        <v>0.28185693757595681</v>
      </c>
      <c r="F9" s="604">
        <v>2.9500500000000001</v>
      </c>
      <c r="G9" s="604">
        <v>1.1736</v>
      </c>
    </row>
    <row r="10" spans="2:7" x14ac:dyDescent="0.2">
      <c r="C10" s="595" t="s">
        <v>300</v>
      </c>
      <c r="D10" s="602">
        <v>0.11846892139397845</v>
      </c>
      <c r="E10" s="603">
        <v>0.27085852133499105</v>
      </c>
      <c r="F10" s="604">
        <v>2.8451900000000001</v>
      </c>
      <c r="G10" s="604">
        <v>1.1817500000000001</v>
      </c>
    </row>
    <row r="11" spans="2:7" x14ac:dyDescent="0.2">
      <c r="C11" s="591" t="s">
        <v>301</v>
      </c>
      <c r="D11" s="602">
        <v>0.11809226837060702</v>
      </c>
      <c r="E11" s="603">
        <v>0.26189384650574238</v>
      </c>
      <c r="F11" s="604">
        <v>2.6678000000000002</v>
      </c>
      <c r="G11" s="604">
        <v>1.15509</v>
      </c>
    </row>
    <row r="12" spans="2:7" x14ac:dyDescent="0.2">
      <c r="C12" s="595" t="s">
        <v>302</v>
      </c>
      <c r="D12" s="602">
        <v>0.11808171783750977</v>
      </c>
      <c r="E12" s="603">
        <v>0.25929467799646588</v>
      </c>
      <c r="F12" s="604">
        <v>2.65448</v>
      </c>
      <c r="G12" s="604">
        <v>1.1440299999999999</v>
      </c>
    </row>
    <row r="13" spans="2:7" x14ac:dyDescent="0.2">
      <c r="C13" s="595" t="s">
        <v>303</v>
      </c>
      <c r="D13" s="602">
        <v>0.11852566367821264</v>
      </c>
      <c r="E13" s="603">
        <v>0.23349898004990366</v>
      </c>
      <c r="F13" s="604">
        <v>2.3587029049999999</v>
      </c>
      <c r="G13" s="604">
        <v>1.13441949</v>
      </c>
    </row>
    <row r="14" spans="2:7" x14ac:dyDescent="0.2">
      <c r="C14" s="595" t="s">
        <v>304</v>
      </c>
      <c r="D14" s="602">
        <v>0.12135240778918238</v>
      </c>
      <c r="E14" s="603">
        <v>0.21832501298837198</v>
      </c>
      <c r="F14" s="604">
        <v>2.157976219</v>
      </c>
      <c r="G14" s="604">
        <v>1.1372104270000001</v>
      </c>
    </row>
  </sheetData>
  <pageMargins left="0.7" right="0.7" top="0.75" bottom="0.75" header="0.3" footer="0.3"/>
  <tableParts count="1">
    <tablePart r:id="rId1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D26BE-2C90-4D05-9B45-EFF345723314}">
  <sheetPr codeName="Arkusz63"/>
  <dimension ref="B2:F14"/>
  <sheetViews>
    <sheetView workbookViewId="0">
      <selection activeCell="C6" sqref="C6:F7"/>
    </sheetView>
  </sheetViews>
  <sheetFormatPr defaultRowHeight="12.75" x14ac:dyDescent="0.2"/>
  <cols>
    <col min="3" max="6" width="13.7109375" customWidth="1"/>
  </cols>
  <sheetData>
    <row r="2" spans="2:6" x14ac:dyDescent="0.2">
      <c r="B2" s="605" t="s">
        <v>708</v>
      </c>
    </row>
    <row r="3" spans="2:6" x14ac:dyDescent="0.2">
      <c r="B3" s="187" t="s">
        <v>709</v>
      </c>
    </row>
    <row r="6" spans="2:6" ht="38.25" x14ac:dyDescent="0.2">
      <c r="C6" s="93"/>
      <c r="D6" s="180" t="s">
        <v>702</v>
      </c>
      <c r="E6" s="93" t="s">
        <v>703</v>
      </c>
      <c r="F6" s="93" t="s">
        <v>704</v>
      </c>
    </row>
    <row r="7" spans="2:6" ht="51" x14ac:dyDescent="0.2">
      <c r="C7" s="93"/>
      <c r="D7" s="180" t="s">
        <v>705</v>
      </c>
      <c r="E7" s="93" t="s">
        <v>706</v>
      </c>
      <c r="F7" s="93" t="s">
        <v>707</v>
      </c>
    </row>
    <row r="8" spans="2:6" x14ac:dyDescent="0.2">
      <c r="C8" s="600" t="s">
        <v>298</v>
      </c>
      <c r="D8" s="185">
        <v>25</v>
      </c>
      <c r="E8" s="185">
        <v>15</v>
      </c>
      <c r="F8" s="186">
        <v>-139.13</v>
      </c>
    </row>
    <row r="9" spans="2:6" x14ac:dyDescent="0.2">
      <c r="C9" s="600" t="s">
        <v>299</v>
      </c>
      <c r="D9" s="185">
        <v>22</v>
      </c>
      <c r="E9" s="185">
        <v>17</v>
      </c>
      <c r="F9" s="186">
        <v>-6.51</v>
      </c>
    </row>
    <row r="10" spans="2:6" x14ac:dyDescent="0.2">
      <c r="C10" s="600" t="s">
        <v>300</v>
      </c>
      <c r="D10" s="185">
        <v>23</v>
      </c>
      <c r="E10" s="185">
        <v>14</v>
      </c>
      <c r="F10" s="186">
        <v>21.54</v>
      </c>
    </row>
    <row r="11" spans="2:6" x14ac:dyDescent="0.2">
      <c r="C11" s="601" t="s">
        <v>301</v>
      </c>
      <c r="D11" s="185">
        <v>26</v>
      </c>
      <c r="E11" s="185">
        <v>9</v>
      </c>
      <c r="F11" s="186">
        <v>1.07</v>
      </c>
    </row>
    <row r="12" spans="2:6" x14ac:dyDescent="0.2">
      <c r="C12" s="606" t="s">
        <v>302</v>
      </c>
      <c r="D12" s="7">
        <v>25</v>
      </c>
      <c r="E12" s="7">
        <v>9</v>
      </c>
      <c r="F12" s="186">
        <v>39.78</v>
      </c>
    </row>
    <row r="13" spans="2:6" x14ac:dyDescent="0.2">
      <c r="C13" s="601" t="s">
        <v>303</v>
      </c>
      <c r="D13" s="7">
        <v>23</v>
      </c>
      <c r="E13" s="7">
        <v>11</v>
      </c>
      <c r="F13" s="186">
        <v>2.1186389999999999</v>
      </c>
    </row>
    <row r="14" spans="2:6" x14ac:dyDescent="0.2">
      <c r="C14" s="601" t="s">
        <v>304</v>
      </c>
      <c r="D14" s="7">
        <v>22</v>
      </c>
      <c r="E14" s="7">
        <v>10</v>
      </c>
      <c r="F14" s="186">
        <v>-4.3603040000000002</v>
      </c>
    </row>
  </sheetData>
  <pageMargins left="0.7" right="0.7" top="0.75" bottom="0.75" header="0.3" footer="0.3"/>
  <tableParts count="1">
    <tablePart r:id="rId1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3278B-90C4-48C6-B67F-77D8519D3518}">
  <sheetPr codeName="Arkusz64"/>
  <dimension ref="B2:K12"/>
  <sheetViews>
    <sheetView workbookViewId="0">
      <selection activeCell="D7" sqref="D7"/>
    </sheetView>
  </sheetViews>
  <sheetFormatPr defaultRowHeight="12.75" x14ac:dyDescent="0.2"/>
  <cols>
    <col min="3" max="4" width="13.7109375" customWidth="1"/>
    <col min="5" max="11" width="12.5703125" customWidth="1"/>
  </cols>
  <sheetData>
    <row r="2" spans="2:11" x14ac:dyDescent="0.2">
      <c r="B2" s="188" t="s">
        <v>724</v>
      </c>
    </row>
    <row r="3" spans="2:11" x14ac:dyDescent="0.2">
      <c r="B3" s="188" t="s">
        <v>725</v>
      </c>
    </row>
    <row r="6" spans="2:11" ht="25.5" x14ac:dyDescent="0.2">
      <c r="C6" s="93" t="s">
        <v>710</v>
      </c>
      <c r="D6" s="180" t="s">
        <v>717</v>
      </c>
      <c r="E6" s="607">
        <v>315.09150099999999</v>
      </c>
      <c r="F6" s="607">
        <v>315.09150099999999</v>
      </c>
      <c r="G6" s="607"/>
      <c r="H6" s="607"/>
      <c r="I6" s="607"/>
      <c r="J6" s="607"/>
      <c r="K6" s="607"/>
    </row>
    <row r="7" spans="2:11" ht="25.5" x14ac:dyDescent="0.2">
      <c r="C7" s="93" t="s">
        <v>711</v>
      </c>
      <c r="D7" s="180" t="s">
        <v>718</v>
      </c>
      <c r="E7" s="607">
        <v>33.161144999999998</v>
      </c>
      <c r="F7" s="607">
        <v>33.161144999999998</v>
      </c>
      <c r="G7" s="607"/>
      <c r="H7" s="607"/>
      <c r="I7" s="607"/>
      <c r="J7" s="607"/>
      <c r="K7" s="607"/>
    </row>
    <row r="8" spans="2:11" ht="25.5" x14ac:dyDescent="0.2">
      <c r="C8" s="93" t="s">
        <v>712</v>
      </c>
      <c r="D8" s="180" t="s">
        <v>719</v>
      </c>
      <c r="E8" s="607"/>
      <c r="F8" s="607"/>
      <c r="G8" s="607">
        <v>-4.3603040000000002</v>
      </c>
      <c r="H8" s="607">
        <v>-4.3603040000000002</v>
      </c>
      <c r="I8" s="607">
        <v>-4.3603040000000002</v>
      </c>
      <c r="J8" s="607">
        <v>-4.3603040000000002</v>
      </c>
      <c r="K8" s="607">
        <v>-4.3603040000000002</v>
      </c>
    </row>
    <row r="9" spans="2:11" x14ac:dyDescent="0.2">
      <c r="C9" s="93" t="s">
        <v>713</v>
      </c>
      <c r="D9" s="180" t="s">
        <v>720</v>
      </c>
      <c r="E9" s="608"/>
      <c r="F9" s="608"/>
      <c r="G9" s="608">
        <v>10.111682999999999</v>
      </c>
      <c r="H9" s="608">
        <v>10.111682999999999</v>
      </c>
      <c r="I9" s="608">
        <v>10.111682999999999</v>
      </c>
      <c r="J9" s="608">
        <v>10.111682999999999</v>
      </c>
      <c r="K9" s="608">
        <v>10.111682999999999</v>
      </c>
    </row>
    <row r="10" spans="2:11" ht="25.5" x14ac:dyDescent="0.2">
      <c r="C10" s="93" t="s">
        <v>714</v>
      </c>
      <c r="D10" s="180" t="s">
        <v>721</v>
      </c>
      <c r="E10" s="608"/>
      <c r="F10" s="608"/>
      <c r="G10" s="608">
        <v>59.939546</v>
      </c>
      <c r="H10" s="608">
        <v>59.939546</v>
      </c>
      <c r="I10" s="608">
        <v>59.939546</v>
      </c>
      <c r="J10" s="608">
        <v>59.939546</v>
      </c>
      <c r="K10" s="608">
        <v>59.939546</v>
      </c>
    </row>
    <row r="11" spans="2:11" ht="38.25" x14ac:dyDescent="0.2">
      <c r="C11" s="93" t="s">
        <v>715</v>
      </c>
      <c r="D11" s="180" t="s">
        <v>722</v>
      </c>
      <c r="E11" s="608"/>
      <c r="F11" s="608"/>
      <c r="G11" s="607">
        <v>191.758217</v>
      </c>
      <c r="H11" s="607">
        <v>191.758217</v>
      </c>
      <c r="I11" s="607">
        <v>191.758217</v>
      </c>
      <c r="J11" s="607">
        <v>191.758217</v>
      </c>
      <c r="K11" s="607">
        <v>191.758217</v>
      </c>
    </row>
    <row r="12" spans="2:11" ht="38.25" x14ac:dyDescent="0.2">
      <c r="C12" s="93" t="s">
        <v>716</v>
      </c>
      <c r="D12" s="180" t="s">
        <v>723</v>
      </c>
      <c r="E12" s="607"/>
      <c r="F12" s="607"/>
      <c r="G12" s="608">
        <v>92.015525999999994</v>
      </c>
      <c r="H12" s="608">
        <v>92.015525999999994</v>
      </c>
      <c r="I12" s="608">
        <v>92.015525999999994</v>
      </c>
      <c r="J12" s="608">
        <v>92.015525999999994</v>
      </c>
      <c r="K12" s="608">
        <v>92.015525999999994</v>
      </c>
    </row>
  </sheetData>
  <pageMargins left="0.7" right="0.7" top="0.75" bottom="0.75" header="0.3" footer="0.3"/>
  <tableParts count="1">
    <tablePart r:id="rId1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DB3CB-A773-4A96-B044-394BD6880961}">
  <sheetPr codeName="Arkusz65"/>
  <dimension ref="B2:F14"/>
  <sheetViews>
    <sheetView workbookViewId="0">
      <selection activeCell="C6" sqref="C6:F7"/>
    </sheetView>
  </sheetViews>
  <sheetFormatPr defaultRowHeight="12.75" x14ac:dyDescent="0.2"/>
  <cols>
    <col min="3" max="3" width="11.42578125" customWidth="1"/>
    <col min="4" max="6" width="13.140625" customWidth="1"/>
  </cols>
  <sheetData>
    <row r="2" spans="2:6" x14ac:dyDescent="0.2">
      <c r="B2" s="189" t="s">
        <v>733</v>
      </c>
    </row>
    <row r="3" spans="2:6" x14ac:dyDescent="0.2">
      <c r="B3" s="181" t="s">
        <v>734</v>
      </c>
    </row>
    <row r="6" spans="2:6" ht="51" x14ac:dyDescent="0.2">
      <c r="C6" s="93"/>
      <c r="D6" s="180" t="s">
        <v>726</v>
      </c>
      <c r="E6" s="93" t="s">
        <v>727</v>
      </c>
      <c r="F6" s="93" t="s">
        <v>728</v>
      </c>
    </row>
    <row r="7" spans="2:6" ht="38.25" x14ac:dyDescent="0.2">
      <c r="C7" s="93"/>
      <c r="D7" s="180" t="s">
        <v>729</v>
      </c>
      <c r="E7" s="93" t="s">
        <v>730</v>
      </c>
      <c r="F7" s="93" t="s">
        <v>731</v>
      </c>
    </row>
    <row r="8" spans="2:6" x14ac:dyDescent="0.2">
      <c r="C8" s="599" t="s">
        <v>298</v>
      </c>
      <c r="D8" s="592">
        <v>271.89</v>
      </c>
      <c r="E8" s="181">
        <v>183.41000000000003</v>
      </c>
      <c r="F8" s="603">
        <v>2.9899999999999999E-2</v>
      </c>
    </row>
    <row r="9" spans="2:6" x14ac:dyDescent="0.2">
      <c r="C9" s="599" t="s">
        <v>299</v>
      </c>
      <c r="D9" s="592">
        <v>272.38</v>
      </c>
      <c r="E9" s="181">
        <v>182.18</v>
      </c>
      <c r="F9" s="603">
        <v>0.03</v>
      </c>
    </row>
    <row r="10" spans="2:6" x14ac:dyDescent="0.2">
      <c r="C10" s="599" t="s">
        <v>300</v>
      </c>
      <c r="D10" s="592">
        <v>322.60000000000002</v>
      </c>
      <c r="E10" s="181">
        <v>137.28999999999996</v>
      </c>
      <c r="F10" s="603">
        <v>3.5099999999999999E-2</v>
      </c>
    </row>
    <row r="11" spans="2:6" x14ac:dyDescent="0.2">
      <c r="C11" s="599" t="s">
        <v>301</v>
      </c>
      <c r="D11" s="592">
        <v>255.23</v>
      </c>
      <c r="E11" s="181">
        <v>195.71</v>
      </c>
      <c r="F11" s="603">
        <v>2.8299999999999999E-2</v>
      </c>
    </row>
    <row r="12" spans="2:6" x14ac:dyDescent="0.2">
      <c r="C12" s="599" t="s">
        <v>302</v>
      </c>
      <c r="D12" s="592">
        <v>336.94</v>
      </c>
      <c r="E12" s="181">
        <v>99.649999999999977</v>
      </c>
      <c r="F12" s="603">
        <v>3.8600000000000002E-2</v>
      </c>
    </row>
    <row r="13" spans="2:6" x14ac:dyDescent="0.2">
      <c r="C13" s="599" t="s">
        <v>732</v>
      </c>
      <c r="D13" s="592">
        <v>327.00333000000001</v>
      </c>
      <c r="E13" s="592">
        <v>108.02615400000002</v>
      </c>
      <c r="F13" s="603">
        <v>3.7583999999999999E-2</v>
      </c>
    </row>
    <row r="14" spans="2:6" x14ac:dyDescent="0.2">
      <c r="C14" s="599" t="s">
        <v>304</v>
      </c>
      <c r="D14" s="592">
        <v>384.00455299999999</v>
      </c>
      <c r="E14" s="592">
        <v>51.843776999999989</v>
      </c>
      <c r="F14" s="603">
        <v>4.4052000000000001E-2</v>
      </c>
    </row>
  </sheetData>
  <pageMargins left="0.7" right="0.7" top="0.75" bottom="0.75" header="0.3" footer="0.3"/>
  <tableParts count="1">
    <tablePart r:id="rId1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42710-6DDB-407D-B538-594E089D8CDA}">
  <sheetPr codeName="Arkusz66"/>
  <dimension ref="B2:I14"/>
  <sheetViews>
    <sheetView workbookViewId="0">
      <selection activeCell="L13" sqref="L13"/>
    </sheetView>
  </sheetViews>
  <sheetFormatPr defaultRowHeight="12.75" x14ac:dyDescent="0.2"/>
  <cols>
    <col min="3" max="9" width="12.7109375" customWidth="1"/>
  </cols>
  <sheetData>
    <row r="2" spans="2:9" x14ac:dyDescent="0.2">
      <c r="B2" s="190" t="s">
        <v>747</v>
      </c>
      <c r="C2" s="208"/>
      <c r="D2" s="208"/>
      <c r="E2" s="208"/>
      <c r="F2" s="208"/>
      <c r="G2" s="208"/>
      <c r="H2" s="208"/>
      <c r="I2" s="208"/>
    </row>
    <row r="3" spans="2:9" x14ac:dyDescent="0.2">
      <c r="B3" s="190" t="s">
        <v>748</v>
      </c>
      <c r="C3" s="208"/>
      <c r="D3" s="208"/>
      <c r="E3" s="208"/>
      <c r="F3" s="208"/>
      <c r="G3" s="208"/>
      <c r="H3" s="208"/>
      <c r="I3" s="208"/>
    </row>
    <row r="4" spans="2:9" x14ac:dyDescent="0.2">
      <c r="B4" s="208"/>
      <c r="C4" s="208"/>
      <c r="D4" s="208"/>
      <c r="E4" s="208"/>
      <c r="F4" s="208"/>
      <c r="G4" s="208"/>
      <c r="H4" s="208"/>
      <c r="I4" s="208"/>
    </row>
    <row r="5" spans="2:9" x14ac:dyDescent="0.2">
      <c r="B5" s="208"/>
    </row>
    <row r="6" spans="2:9" ht="25.5" x14ac:dyDescent="0.2">
      <c r="B6" s="208"/>
      <c r="C6" s="93"/>
      <c r="D6" s="180" t="s">
        <v>735</v>
      </c>
      <c r="E6" s="93" t="s">
        <v>736</v>
      </c>
      <c r="F6" s="93" t="s">
        <v>737</v>
      </c>
      <c r="G6" s="93" t="s">
        <v>738</v>
      </c>
      <c r="H6" s="180" t="s">
        <v>739</v>
      </c>
      <c r="I6" s="93" t="s">
        <v>740</v>
      </c>
    </row>
    <row r="7" spans="2:9" ht="76.5" x14ac:dyDescent="0.2">
      <c r="B7" s="208"/>
      <c r="C7" s="93"/>
      <c r="D7" s="180" t="s">
        <v>741</v>
      </c>
      <c r="E7" s="93" t="s">
        <v>742</v>
      </c>
      <c r="F7" s="93" t="s">
        <v>743</v>
      </c>
      <c r="G7" s="93" t="s">
        <v>744</v>
      </c>
      <c r="H7" s="180" t="s">
        <v>745</v>
      </c>
      <c r="I7" s="93" t="s">
        <v>746</v>
      </c>
    </row>
    <row r="8" spans="2:9" x14ac:dyDescent="0.2">
      <c r="B8" s="208"/>
      <c r="C8" s="586" t="s">
        <v>298</v>
      </c>
      <c r="D8" s="604">
        <v>59.640000000000043</v>
      </c>
      <c r="E8" s="604">
        <v>281.08</v>
      </c>
      <c r="F8" s="604">
        <v>148.31</v>
      </c>
      <c r="G8" s="604">
        <v>485.17</v>
      </c>
      <c r="H8" s="604">
        <v>27.3599999999999</v>
      </c>
      <c r="I8" s="604">
        <v>-729.67</v>
      </c>
    </row>
    <row r="9" spans="2:9" x14ac:dyDescent="0.2">
      <c r="B9" s="208"/>
      <c r="C9" s="586" t="s">
        <v>299</v>
      </c>
      <c r="D9" s="604">
        <v>58.230000000000018</v>
      </c>
      <c r="E9" s="604">
        <v>277.89999999999998</v>
      </c>
      <c r="F9" s="604">
        <v>148.43</v>
      </c>
      <c r="G9" s="604">
        <v>524.61</v>
      </c>
      <c r="H9" s="604">
        <v>26.17999999999995</v>
      </c>
      <c r="I9" s="604">
        <v>-762.97</v>
      </c>
    </row>
    <row r="10" spans="2:9" x14ac:dyDescent="0.2">
      <c r="B10" s="208"/>
      <c r="C10" s="586" t="s">
        <v>300</v>
      </c>
      <c r="D10" s="604">
        <v>54.870000000000005</v>
      </c>
      <c r="E10" s="604">
        <v>254.37</v>
      </c>
      <c r="F10" s="604">
        <v>135.54</v>
      </c>
      <c r="G10" s="604">
        <v>490.99</v>
      </c>
      <c r="H10" s="604">
        <v>25.780000000000086</v>
      </c>
      <c r="I10" s="604">
        <v>-638.95000000000005</v>
      </c>
    </row>
    <row r="11" spans="2:9" x14ac:dyDescent="0.2">
      <c r="B11" s="208"/>
      <c r="C11" s="586" t="s">
        <v>301</v>
      </c>
      <c r="D11" s="604">
        <v>55.21999999999997</v>
      </c>
      <c r="E11" s="604">
        <v>316.12</v>
      </c>
      <c r="F11" s="604">
        <v>124.23</v>
      </c>
      <c r="G11" s="604">
        <v>339.58</v>
      </c>
      <c r="H11" s="604">
        <v>25.900000000000063</v>
      </c>
      <c r="I11" s="604">
        <v>-605.82000000000005</v>
      </c>
    </row>
    <row r="12" spans="2:9" x14ac:dyDescent="0.2">
      <c r="B12" s="208"/>
      <c r="C12" s="586" t="s">
        <v>302</v>
      </c>
      <c r="D12" s="604">
        <v>53.70999999999998</v>
      </c>
      <c r="E12" s="604">
        <v>338.44</v>
      </c>
      <c r="F12" s="604">
        <v>124.31</v>
      </c>
      <c r="G12" s="604">
        <v>406.93</v>
      </c>
      <c r="H12" s="604">
        <v>27.82999999999987</v>
      </c>
      <c r="I12" s="604">
        <v>-614.28</v>
      </c>
    </row>
    <row r="13" spans="2:9" x14ac:dyDescent="0.2">
      <c r="B13" s="208"/>
      <c r="C13" s="586" t="s">
        <v>732</v>
      </c>
      <c r="D13" s="604">
        <v>52.338412000000005</v>
      </c>
      <c r="E13" s="604">
        <v>332.79415899999998</v>
      </c>
      <c r="F13" s="604">
        <v>124.39570399999999</v>
      </c>
      <c r="G13" s="604">
        <v>410.29323799999997</v>
      </c>
      <c r="H13" s="604">
        <v>26.345361000000025</v>
      </c>
      <c r="I13" s="604">
        <v>-619.163544</v>
      </c>
    </row>
    <row r="14" spans="2:9" x14ac:dyDescent="0.2">
      <c r="C14" s="586" t="s">
        <v>304</v>
      </c>
      <c r="D14" s="604">
        <v>52.408556000000033</v>
      </c>
      <c r="E14" s="604">
        <v>334.12045499999999</v>
      </c>
      <c r="F14" s="604">
        <v>69.392000999999993</v>
      </c>
      <c r="G14" s="604">
        <v>406.18366700000001</v>
      </c>
      <c r="H14" s="604">
        <v>22.822626999999954</v>
      </c>
      <c r="I14" s="604">
        <v>-500.922753</v>
      </c>
    </row>
  </sheetData>
  <pageMargins left="0.7" right="0.7" top="0.75" bottom="0.75" header="0.3" footer="0.3"/>
  <tableParts count="1">
    <tablePart r:id="rId1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980A2-6731-492D-82AF-4EDB232AEF83}">
  <sheetPr codeName="Arkusz67"/>
  <dimension ref="B2:K13"/>
  <sheetViews>
    <sheetView zoomScaleNormal="100" workbookViewId="0">
      <selection activeCell="B5" sqref="B5:B12"/>
    </sheetView>
  </sheetViews>
  <sheetFormatPr defaultColWidth="9.140625" defaultRowHeight="12.75" x14ac:dyDescent="0.2"/>
  <cols>
    <col min="1" max="1" width="9.140625" style="194"/>
    <col min="2" max="2" width="7.7109375" style="203" bestFit="1" customWidth="1"/>
    <col min="3" max="3" width="12.7109375" style="194" customWidth="1"/>
    <col min="4" max="5" width="13.5703125" style="194" customWidth="1"/>
    <col min="6" max="6" width="16.42578125" style="205" customWidth="1"/>
    <col min="7" max="7" width="15.28515625" style="194" customWidth="1"/>
    <col min="8" max="8" width="14.28515625" style="194" customWidth="1"/>
    <col min="9" max="9" width="12.28515625" style="194" customWidth="1"/>
    <col min="10" max="10" width="12.7109375" style="194" bestFit="1" customWidth="1"/>
    <col min="11" max="11" width="15" style="194" bestFit="1" customWidth="1"/>
    <col min="12" max="12" width="15.85546875" style="194" customWidth="1"/>
    <col min="13" max="13" width="13.28515625" style="194" bestFit="1" customWidth="1"/>
    <col min="14" max="14" width="11.28515625" style="194" bestFit="1" customWidth="1"/>
    <col min="15" max="15" width="17.85546875" style="194" customWidth="1"/>
    <col min="16" max="16" width="14.42578125" style="194" customWidth="1"/>
    <col min="17" max="17" width="18.5703125" style="194" customWidth="1"/>
    <col min="18" max="18" width="19.140625" style="194" customWidth="1"/>
    <col min="19" max="16384" width="9.140625" style="194"/>
  </cols>
  <sheetData>
    <row r="2" spans="2:11" x14ac:dyDescent="0.2">
      <c r="B2" s="191" t="s">
        <v>749</v>
      </c>
      <c r="C2" s="192"/>
      <c r="D2" s="192"/>
      <c r="E2" s="192"/>
      <c r="F2" s="193"/>
    </row>
    <row r="3" spans="2:11" s="197" customFormat="1" ht="38.25" x14ac:dyDescent="0.2">
      <c r="B3" s="195"/>
      <c r="C3" s="610" t="s">
        <v>750</v>
      </c>
      <c r="D3" s="616" t="s">
        <v>751</v>
      </c>
      <c r="E3" s="616" t="s">
        <v>752</v>
      </c>
      <c r="F3" s="616" t="s">
        <v>753</v>
      </c>
      <c r="G3" s="196"/>
      <c r="H3" s="196"/>
      <c r="I3" s="196"/>
    </row>
    <row r="4" spans="2:11" s="197" customFormat="1" ht="38.25" x14ac:dyDescent="0.2">
      <c r="B4" s="198"/>
      <c r="C4" s="612" t="s">
        <v>754</v>
      </c>
      <c r="D4" s="617" t="s">
        <v>755</v>
      </c>
      <c r="E4" s="617" t="s">
        <v>756</v>
      </c>
      <c r="F4" s="617" t="s">
        <v>757</v>
      </c>
      <c r="G4" s="196"/>
      <c r="H4" s="196"/>
      <c r="I4" s="196"/>
    </row>
    <row r="5" spans="2:11" x14ac:dyDescent="0.2">
      <c r="B5" s="618">
        <v>2011</v>
      </c>
      <c r="C5" s="199">
        <v>146.11551003033003</v>
      </c>
      <c r="D5" s="199">
        <v>117.78300443800001</v>
      </c>
      <c r="E5" s="199">
        <v>224.7</v>
      </c>
      <c r="F5" s="200">
        <v>6.0086909032941449E-4</v>
      </c>
      <c r="G5" s="89"/>
      <c r="H5" s="201"/>
      <c r="I5" s="200"/>
      <c r="J5" s="200"/>
      <c r="K5" s="202"/>
    </row>
    <row r="6" spans="2:11" x14ac:dyDescent="0.2">
      <c r="B6" s="618">
        <v>2012</v>
      </c>
      <c r="C6" s="199">
        <v>162.69044116686001</v>
      </c>
      <c r="D6" s="199">
        <v>151.30279655000001</v>
      </c>
      <c r="E6" s="199">
        <v>269.596</v>
      </c>
      <c r="F6" s="200">
        <v>0.19441467879183882</v>
      </c>
      <c r="G6" s="89"/>
      <c r="H6" s="201"/>
      <c r="I6" s="200"/>
      <c r="J6" s="200"/>
      <c r="K6" s="202"/>
    </row>
    <row r="7" spans="2:11" x14ac:dyDescent="0.2">
      <c r="B7" s="618">
        <v>2013</v>
      </c>
      <c r="C7" s="199">
        <v>167.22771730914997</v>
      </c>
      <c r="D7" s="199">
        <v>194.851821231</v>
      </c>
      <c r="E7" s="199">
        <v>299.27199999999999</v>
      </c>
      <c r="F7" s="200">
        <v>0.13324834626408566</v>
      </c>
      <c r="G7" s="89"/>
      <c r="H7" s="201"/>
      <c r="I7" s="200"/>
      <c r="J7" s="200"/>
      <c r="K7" s="202"/>
    </row>
    <row r="8" spans="2:11" x14ac:dyDescent="0.2">
      <c r="B8" s="618">
        <v>2014</v>
      </c>
      <c r="C8" s="199">
        <v>178.47851704768001</v>
      </c>
      <c r="D8" s="199">
        <v>218.88273720500001</v>
      </c>
      <c r="E8" s="199">
        <v>149.054</v>
      </c>
      <c r="F8" s="200">
        <v>-0.1737900006117431</v>
      </c>
      <c r="G8" s="89"/>
      <c r="H8" s="201"/>
      <c r="I8" s="200"/>
      <c r="J8" s="200"/>
      <c r="K8" s="202"/>
    </row>
    <row r="9" spans="2:11" x14ac:dyDescent="0.2">
      <c r="B9" s="618">
        <v>2015</v>
      </c>
      <c r="C9" s="199">
        <v>180.27774596122001</v>
      </c>
      <c r="D9" s="199">
        <v>272.51532769300002</v>
      </c>
      <c r="E9" s="199">
        <v>140.49614744512999</v>
      </c>
      <c r="F9" s="200">
        <v>8.5784513667683804E-2</v>
      </c>
      <c r="G9" s="89"/>
      <c r="H9" s="201"/>
      <c r="I9" s="200"/>
      <c r="J9" s="200"/>
      <c r="K9" s="202"/>
    </row>
    <row r="10" spans="2:11" x14ac:dyDescent="0.2">
      <c r="B10" s="618">
        <v>2016</v>
      </c>
      <c r="C10" s="199">
        <v>184.28299193656997</v>
      </c>
      <c r="D10" s="199">
        <v>275.354236501</v>
      </c>
      <c r="E10" s="199">
        <v>153.43452357589999</v>
      </c>
      <c r="F10" s="200">
        <v>3.3343823232560021E-2</v>
      </c>
      <c r="G10" s="89"/>
      <c r="H10" s="201"/>
      <c r="I10" s="200"/>
      <c r="J10" s="200"/>
      <c r="K10" s="202"/>
    </row>
    <row r="11" spans="2:11" x14ac:dyDescent="0.2">
      <c r="B11" s="618">
        <v>2017</v>
      </c>
      <c r="C11" s="199">
        <v>198.41031376492001</v>
      </c>
      <c r="D11" s="199">
        <v>302.77361850400001</v>
      </c>
      <c r="E11" s="199">
        <v>179.52991934132999</v>
      </c>
      <c r="F11" s="200">
        <v>0.11033308805148456</v>
      </c>
      <c r="G11" s="89"/>
      <c r="H11" s="201"/>
      <c r="I11" s="200"/>
      <c r="J11" s="200"/>
      <c r="K11" s="202"/>
    </row>
    <row r="12" spans="2:11" x14ac:dyDescent="0.2">
      <c r="B12" s="619" t="s">
        <v>304</v>
      </c>
      <c r="C12" s="199">
        <v>196.24036161227002</v>
      </c>
      <c r="D12" s="199">
        <v>313.24325450700002</v>
      </c>
      <c r="E12" s="204">
        <v>158.08041039003001</v>
      </c>
      <c r="F12" s="200">
        <v>-1.9317698721487253E-2</v>
      </c>
      <c r="G12" s="89"/>
      <c r="H12" s="201"/>
      <c r="I12" s="200"/>
      <c r="J12" s="200"/>
      <c r="K12" s="202"/>
    </row>
    <row r="13" spans="2:11" x14ac:dyDescent="0.2">
      <c r="B13" s="194"/>
      <c r="F13" s="194"/>
      <c r="G13" s="196"/>
    </row>
  </sheetData>
  <pageMargins left="0.7" right="0.7" top="0.75" bottom="0.75" header="0.3" footer="0.3"/>
  <pageSetup paperSize="9" orientation="portrait" horizont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1AE6E-24F8-48C9-B2A4-CFAB17473E1F}">
  <sheetPr codeName="Arkusz68"/>
  <dimension ref="B2:S7"/>
  <sheetViews>
    <sheetView zoomScaleNormal="100" workbookViewId="0">
      <selection activeCell="B6" sqref="B6"/>
    </sheetView>
  </sheetViews>
  <sheetFormatPr defaultRowHeight="12.75" x14ac:dyDescent="0.2"/>
  <cols>
    <col min="2" max="2" width="29.85546875" customWidth="1"/>
    <col min="3" max="3" width="21.5703125" bestFit="1" customWidth="1"/>
    <col min="4" max="12" width="9.140625" customWidth="1"/>
    <col min="13" max="18" width="9.28515625" bestFit="1" customWidth="1"/>
  </cols>
  <sheetData>
    <row r="2" spans="2:19" x14ac:dyDescent="0.2">
      <c r="B2" s="206" t="s">
        <v>758</v>
      </c>
      <c r="C2" s="206"/>
    </row>
    <row r="3" spans="2:19" s="583" customFormat="1" x14ac:dyDescent="0.2">
      <c r="B3" s="772"/>
      <c r="C3" s="772"/>
      <c r="D3" s="613" t="s">
        <v>298</v>
      </c>
      <c r="E3" s="613" t="s">
        <v>299</v>
      </c>
      <c r="F3" s="613" t="s">
        <v>300</v>
      </c>
      <c r="G3" s="613" t="s">
        <v>301</v>
      </c>
      <c r="H3" s="613" t="s">
        <v>302</v>
      </c>
      <c r="I3" s="613" t="s">
        <v>303</v>
      </c>
      <c r="J3" s="613" t="s">
        <v>304</v>
      </c>
      <c r="K3" s="615"/>
      <c r="L3" s="613"/>
      <c r="M3" s="613"/>
      <c r="N3" s="613"/>
      <c r="O3" s="613"/>
      <c r="P3" s="613"/>
      <c r="Q3" s="613"/>
      <c r="R3" s="613"/>
      <c r="S3" s="613"/>
    </row>
    <row r="4" spans="2:19" s="208" customFormat="1" ht="25.5" x14ac:dyDescent="0.2">
      <c r="B4" s="609" t="s">
        <v>759</v>
      </c>
      <c r="C4" s="610" t="s">
        <v>760</v>
      </c>
      <c r="D4" s="210">
        <v>4.8888528118199996</v>
      </c>
      <c r="E4" s="210">
        <v>5.0949154626900004</v>
      </c>
      <c r="F4" s="210">
        <v>5.1924319994100001</v>
      </c>
      <c r="G4" s="210">
        <v>5.7207562113999995</v>
      </c>
      <c r="H4" s="210">
        <v>6.1828672101600004</v>
      </c>
      <c r="I4" s="210">
        <v>5.9696686038100015</v>
      </c>
      <c r="J4" s="210">
        <v>6.2612967256300003</v>
      </c>
      <c r="L4" s="210"/>
      <c r="M4" s="210"/>
      <c r="N4" s="210"/>
      <c r="O4" s="210"/>
      <c r="P4" s="210"/>
      <c r="Q4" s="210"/>
      <c r="R4" s="210"/>
    </row>
    <row r="5" spans="2:19" s="208" customFormat="1" ht="25.5" x14ac:dyDescent="0.2">
      <c r="B5" s="611" t="s">
        <v>761</v>
      </c>
      <c r="C5" s="612" t="s">
        <v>762</v>
      </c>
      <c r="D5" s="210">
        <v>13.218477520229996</v>
      </c>
      <c r="E5" s="210">
        <v>13.00804336573</v>
      </c>
      <c r="F5" s="210">
        <v>12.904725922700001</v>
      </c>
      <c r="G5" s="210">
        <v>12.937185049010001</v>
      </c>
      <c r="H5" s="210">
        <v>12.828146974550002</v>
      </c>
      <c r="I5" s="210">
        <v>12.574911337869999</v>
      </c>
      <c r="J5" s="210">
        <v>12.477038627200002</v>
      </c>
      <c r="L5" s="210"/>
      <c r="M5" s="210"/>
      <c r="N5" s="210"/>
      <c r="O5" s="210"/>
      <c r="P5" s="210"/>
      <c r="Q5" s="210"/>
      <c r="R5" s="210"/>
    </row>
    <row r="6" spans="2:19" s="208" customFormat="1" x14ac:dyDescent="0.2">
      <c r="B6" s="609" t="s">
        <v>763</v>
      </c>
      <c r="C6" s="610" t="s">
        <v>764</v>
      </c>
      <c r="D6" s="210">
        <v>48.387322718109999</v>
      </c>
      <c r="E6" s="210">
        <v>49.538135329479999</v>
      </c>
      <c r="F6" s="210">
        <v>50.118045968379995</v>
      </c>
      <c r="G6" s="210">
        <v>50.915258833509995</v>
      </c>
      <c r="H6" s="210">
        <v>50.749875648079993</v>
      </c>
      <c r="I6" s="210">
        <v>48.699433907900008</v>
      </c>
      <c r="J6" s="210">
        <v>46.80595264846</v>
      </c>
      <c r="L6" s="210"/>
      <c r="M6" s="210"/>
      <c r="N6" s="210"/>
      <c r="O6" s="210"/>
      <c r="P6" s="210"/>
      <c r="Q6" s="210"/>
      <c r="R6" s="210"/>
    </row>
    <row r="7" spans="2:19" s="208" customFormat="1" x14ac:dyDescent="0.2">
      <c r="B7" s="207"/>
      <c r="C7" s="207"/>
      <c r="D7" s="212"/>
      <c r="E7" s="212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07"/>
    </row>
  </sheetData>
  <mergeCells count="1">
    <mergeCell ref="B3:C3"/>
  </mergeCells>
  <pageMargins left="0.7" right="0.7" top="0.75" bottom="0.75" header="0.3" footer="0.3"/>
  <pageSetup orientation="portrait" horizontalDpi="4294967295" verticalDpi="4294967295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B749C-3AEF-40F7-9385-F6892B4AFCC1}">
  <sheetPr codeName="Arkusz69"/>
  <dimension ref="C2:T14"/>
  <sheetViews>
    <sheetView zoomScaleNormal="100" workbookViewId="0">
      <selection activeCell="C26" sqref="C26"/>
    </sheetView>
  </sheetViews>
  <sheetFormatPr defaultRowHeight="12.75" x14ac:dyDescent="0.2"/>
  <cols>
    <col min="3" max="3" width="28" customWidth="1"/>
    <col min="4" max="4" width="20.28515625" customWidth="1"/>
    <col min="5" max="13" width="9.140625" customWidth="1"/>
    <col min="14" max="19" width="9.28515625" bestFit="1" customWidth="1"/>
  </cols>
  <sheetData>
    <row r="2" spans="3:20" x14ac:dyDescent="0.2">
      <c r="C2" s="206" t="s">
        <v>765</v>
      </c>
      <c r="D2" s="206"/>
    </row>
    <row r="3" spans="3:20" x14ac:dyDescent="0.2">
      <c r="C3" s="773"/>
      <c r="D3" s="774"/>
      <c r="E3" s="613" t="s">
        <v>298</v>
      </c>
      <c r="F3" s="613" t="s">
        <v>299</v>
      </c>
      <c r="G3" s="613" t="s">
        <v>300</v>
      </c>
      <c r="H3" s="613" t="s">
        <v>301</v>
      </c>
      <c r="I3" s="613" t="s">
        <v>302</v>
      </c>
      <c r="J3" s="613" t="s">
        <v>303</v>
      </c>
      <c r="K3" s="613" t="s">
        <v>304</v>
      </c>
      <c r="L3" s="207"/>
    </row>
    <row r="4" spans="3:20" ht="25.5" x14ac:dyDescent="0.2">
      <c r="C4" s="609" t="s">
        <v>766</v>
      </c>
      <c r="D4" s="610" t="s">
        <v>767</v>
      </c>
      <c r="E4" s="614">
        <v>2.3680506794999987</v>
      </c>
      <c r="F4" s="614">
        <v>2.3669501208100021</v>
      </c>
      <c r="G4" s="614">
        <v>2.4474312162899969</v>
      </c>
      <c r="H4" s="614">
        <v>2.6517753776899951</v>
      </c>
      <c r="I4" s="614">
        <v>2.7200319207099972</v>
      </c>
      <c r="J4" s="614">
        <v>2.5907318099000083</v>
      </c>
      <c r="K4" s="614">
        <v>2.711110008070007</v>
      </c>
    </row>
    <row r="5" spans="3:20" x14ac:dyDescent="0.2">
      <c r="C5" s="628" t="s">
        <v>768</v>
      </c>
      <c r="D5" s="612" t="s">
        <v>769</v>
      </c>
      <c r="E5" s="614">
        <v>1.0607055231299998</v>
      </c>
      <c r="F5" s="614">
        <v>0.96945279136999996</v>
      </c>
      <c r="G5" s="614">
        <v>0.87388600587999998</v>
      </c>
      <c r="H5" s="614">
        <v>0.66657034296999973</v>
      </c>
      <c r="I5" s="614">
        <v>0.6081832719500001</v>
      </c>
      <c r="J5" s="614">
        <v>0.57367416995999998</v>
      </c>
      <c r="K5" s="614">
        <v>0.50621923222999998</v>
      </c>
    </row>
    <row r="6" spans="3:20" x14ac:dyDescent="0.2">
      <c r="C6" s="609" t="s">
        <v>770</v>
      </c>
      <c r="D6" s="610" t="s">
        <v>771</v>
      </c>
      <c r="E6" s="614">
        <v>2.9492766528300005</v>
      </c>
      <c r="F6" s="614">
        <v>3.1700232398599999</v>
      </c>
      <c r="G6" s="614">
        <v>3.2426669571600004</v>
      </c>
      <c r="H6" s="614">
        <v>3.3516189485099996</v>
      </c>
      <c r="I6" s="614">
        <v>3.2455839037399996</v>
      </c>
      <c r="J6" s="614">
        <v>3.4850878469800004</v>
      </c>
      <c r="K6" s="614">
        <v>3.5335419893999997</v>
      </c>
    </row>
    <row r="7" spans="3:20" x14ac:dyDescent="0.2">
      <c r="C7" s="628" t="s">
        <v>772</v>
      </c>
      <c r="D7" s="612" t="s">
        <v>773</v>
      </c>
      <c r="E7" s="614">
        <v>2.7141155481300001</v>
      </c>
      <c r="F7" s="614">
        <v>3.11534308386</v>
      </c>
      <c r="G7" s="614">
        <v>2.93862138684</v>
      </c>
      <c r="H7" s="614">
        <v>3.1391386621999997</v>
      </c>
      <c r="I7" s="614">
        <v>3.6784457464900009</v>
      </c>
      <c r="J7" s="614">
        <v>4.0647113148300003</v>
      </c>
      <c r="K7" s="614">
        <v>3.8917902534399995</v>
      </c>
    </row>
    <row r="8" spans="3:20" x14ac:dyDescent="0.2">
      <c r="C8" s="609" t="s">
        <v>774</v>
      </c>
      <c r="D8" s="610" t="s">
        <v>775</v>
      </c>
      <c r="E8" s="614">
        <v>16.969309123079999</v>
      </c>
      <c r="F8" s="614">
        <v>17.167960859939999</v>
      </c>
      <c r="G8" s="614">
        <v>17.90185525459</v>
      </c>
      <c r="H8" s="614">
        <v>18.229694040269997</v>
      </c>
      <c r="I8" s="614">
        <v>18.806960655739999</v>
      </c>
      <c r="J8" s="614">
        <v>19.613224660129994</v>
      </c>
      <c r="K8" s="614">
        <v>20.138821316999998</v>
      </c>
    </row>
    <row r="9" spans="3:20" x14ac:dyDescent="0.2">
      <c r="C9" s="628" t="s">
        <v>776</v>
      </c>
      <c r="D9" s="612" t="s">
        <v>777</v>
      </c>
      <c r="E9" s="614">
        <v>3.6381488644300002</v>
      </c>
      <c r="F9" s="614">
        <v>3.7512843411299999</v>
      </c>
      <c r="G9" s="614">
        <v>3.92401689731</v>
      </c>
      <c r="H9" s="614">
        <v>3.9058297798399995</v>
      </c>
      <c r="I9" s="614">
        <v>3.96578798017</v>
      </c>
      <c r="J9" s="614">
        <v>4.0535494014600006</v>
      </c>
      <c r="K9" s="614">
        <v>4.1813484467499995</v>
      </c>
    </row>
    <row r="10" spans="3:20" ht="25.5" x14ac:dyDescent="0.2">
      <c r="C10" s="609" t="s">
        <v>778</v>
      </c>
      <c r="D10" s="610" t="s">
        <v>779</v>
      </c>
      <c r="E10" s="614">
        <v>7.07746039398</v>
      </c>
      <c r="F10" s="614">
        <v>7.0111642650899997</v>
      </c>
      <c r="G10" s="614">
        <v>7.1329818271900001</v>
      </c>
      <c r="H10" s="614">
        <v>7.4735518709300015</v>
      </c>
      <c r="I10" s="614">
        <v>7.60628010774</v>
      </c>
      <c r="J10" s="614">
        <v>7.1983402722700003</v>
      </c>
      <c r="K10" s="614">
        <v>7.3335659945299998</v>
      </c>
    </row>
    <row r="11" spans="3:20" x14ac:dyDescent="0.2">
      <c r="C11" s="213"/>
      <c r="D11" s="213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3"/>
    </row>
    <row r="12" spans="3:20" x14ac:dyDescent="0.2">
      <c r="C12" s="214"/>
      <c r="D12" s="214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4"/>
    </row>
    <row r="13" spans="3:20" x14ac:dyDescent="0.2">
      <c r="C13" s="207"/>
      <c r="D13" s="207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07"/>
    </row>
    <row r="14" spans="3:20" x14ac:dyDescent="0.2">
      <c r="C14" s="207"/>
      <c r="D14" s="207"/>
      <c r="E14" s="212"/>
      <c r="F14" s="212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07"/>
    </row>
  </sheetData>
  <mergeCells count="1">
    <mergeCell ref="C3:D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9B2DC-307A-44D9-A249-36FEA4FD1C87}">
  <sheetPr codeName="Arkusz7"/>
  <dimension ref="B2:I18"/>
  <sheetViews>
    <sheetView workbookViewId="0">
      <selection activeCell="J15" sqref="J15"/>
    </sheetView>
  </sheetViews>
  <sheetFormatPr defaultRowHeight="12.75" x14ac:dyDescent="0.2"/>
  <cols>
    <col min="2" max="9" width="12.7109375" customWidth="1"/>
  </cols>
  <sheetData>
    <row r="2" spans="2:9" x14ac:dyDescent="0.2">
      <c r="B2" s="1" t="s">
        <v>61</v>
      </c>
      <c r="C2" s="558"/>
      <c r="D2" s="558"/>
      <c r="E2" s="558"/>
      <c r="F2" s="558"/>
      <c r="G2" s="558"/>
      <c r="H2" s="558"/>
      <c r="I2" s="558"/>
    </row>
    <row r="3" spans="2:9" x14ac:dyDescent="0.2">
      <c r="B3" s="1" t="s">
        <v>62</v>
      </c>
      <c r="C3" s="558"/>
      <c r="D3" s="558"/>
      <c r="E3" s="558"/>
      <c r="F3" s="559"/>
      <c r="G3" s="559"/>
      <c r="H3" s="559"/>
      <c r="I3" s="559"/>
    </row>
    <row r="4" spans="2:9" x14ac:dyDescent="0.2">
      <c r="B4" s="560"/>
      <c r="C4" s="560"/>
      <c r="D4" s="560"/>
      <c r="E4" s="560"/>
      <c r="F4" s="560"/>
      <c r="G4" s="560"/>
      <c r="H4" s="560"/>
      <c r="I4" s="560"/>
    </row>
    <row r="5" spans="2:9" ht="25.5" x14ac:dyDescent="0.2">
      <c r="B5" s="566"/>
      <c r="C5" s="570" t="s">
        <v>63</v>
      </c>
      <c r="D5" s="570" t="s">
        <v>52</v>
      </c>
      <c r="E5" s="570" t="s">
        <v>53</v>
      </c>
      <c r="F5" s="570" t="s">
        <v>55</v>
      </c>
      <c r="G5" s="570" t="s">
        <v>17</v>
      </c>
      <c r="H5" s="570" t="s">
        <v>57</v>
      </c>
      <c r="I5" s="571" t="s">
        <v>64</v>
      </c>
    </row>
    <row r="6" spans="2:9" ht="25.5" x14ac:dyDescent="0.2">
      <c r="B6" s="566"/>
      <c r="C6" s="572" t="s">
        <v>63</v>
      </c>
      <c r="D6" s="572" t="s">
        <v>52</v>
      </c>
      <c r="E6" s="572" t="s">
        <v>53</v>
      </c>
      <c r="F6" s="572" t="s">
        <v>55</v>
      </c>
      <c r="G6" s="572" t="s">
        <v>17</v>
      </c>
      <c r="H6" s="572" t="s">
        <v>57</v>
      </c>
      <c r="I6" s="573" t="s">
        <v>65</v>
      </c>
    </row>
    <row r="7" spans="2:9" x14ac:dyDescent="0.2">
      <c r="B7" s="561">
        <v>41609</v>
      </c>
      <c r="C7" s="562"/>
      <c r="D7" s="562"/>
      <c r="E7" s="562"/>
      <c r="F7" s="563"/>
      <c r="G7" s="562"/>
      <c r="H7" s="562"/>
      <c r="I7" s="562">
        <v>31.57149240154757</v>
      </c>
    </row>
    <row r="8" spans="2:9" x14ac:dyDescent="0.2">
      <c r="B8" s="564">
        <v>41791</v>
      </c>
      <c r="C8" s="80"/>
      <c r="D8" s="80"/>
      <c r="E8" s="80"/>
      <c r="F8" s="565"/>
      <c r="G8" s="80"/>
      <c r="H8" s="80"/>
      <c r="I8" s="80">
        <v>32.95896332110059</v>
      </c>
    </row>
    <row r="9" spans="2:9" x14ac:dyDescent="0.2">
      <c r="B9" s="561">
        <v>41974</v>
      </c>
      <c r="C9" s="562"/>
      <c r="D9" s="562"/>
      <c r="E9" s="562"/>
      <c r="F9" s="563"/>
      <c r="G9" s="562"/>
      <c r="H9" s="562"/>
      <c r="I9" s="562">
        <v>34.235397448689014</v>
      </c>
    </row>
    <row r="10" spans="2:9" x14ac:dyDescent="0.2">
      <c r="B10" s="564">
        <v>42156</v>
      </c>
      <c r="C10" s="80"/>
      <c r="D10" s="80"/>
      <c r="E10" s="80"/>
      <c r="F10" s="565"/>
      <c r="G10" s="80"/>
      <c r="H10" s="80"/>
      <c r="I10" s="80">
        <v>34.073120935436229</v>
      </c>
    </row>
    <row r="11" spans="2:9" x14ac:dyDescent="0.2">
      <c r="B11" s="561">
        <v>42339</v>
      </c>
      <c r="C11" s="562">
        <v>32.60453882371732</v>
      </c>
      <c r="D11" s="562">
        <v>38.420452437106917</v>
      </c>
      <c r="E11" s="562">
        <v>34.303167892156864</v>
      </c>
      <c r="F11" s="562">
        <v>33.117417802612678</v>
      </c>
      <c r="G11" s="562">
        <v>51.704451632100771</v>
      </c>
      <c r="H11" s="562"/>
      <c r="I11" s="562">
        <v>31.896624218631207</v>
      </c>
    </row>
    <row r="12" spans="2:9" x14ac:dyDescent="0.2">
      <c r="B12" s="564">
        <v>42522</v>
      </c>
      <c r="C12" s="80">
        <v>32.049527125913372</v>
      </c>
      <c r="D12" s="80">
        <v>33.433664096362222</v>
      </c>
      <c r="E12" s="80">
        <v>33.574626205406915</v>
      </c>
      <c r="F12" s="80">
        <v>32.477013633072488</v>
      </c>
      <c r="G12" s="80">
        <v>47.491726132797147</v>
      </c>
      <c r="H12" s="80">
        <v>32.537992958656332</v>
      </c>
      <c r="I12" s="80">
        <v>30.99055581717608</v>
      </c>
    </row>
    <row r="13" spans="2:9" x14ac:dyDescent="0.2">
      <c r="B13" s="561">
        <v>42705</v>
      </c>
      <c r="C13" s="562">
        <v>32.034849062991718</v>
      </c>
      <c r="D13" s="562">
        <v>30.794664462366374</v>
      </c>
      <c r="E13" s="562">
        <v>35.884776892960616</v>
      </c>
      <c r="F13" s="562">
        <v>30.724066806168146</v>
      </c>
      <c r="G13" s="562">
        <v>50.889123107280767</v>
      </c>
      <c r="H13" s="562">
        <v>33.454818934999253</v>
      </c>
      <c r="I13" s="562">
        <v>30.503433754726153</v>
      </c>
    </row>
    <row r="14" spans="2:9" x14ac:dyDescent="0.2">
      <c r="B14" s="564">
        <v>42887</v>
      </c>
      <c r="C14" s="80">
        <v>32.216540248707211</v>
      </c>
      <c r="D14" s="80">
        <v>34.176667768959426</v>
      </c>
      <c r="E14" s="80">
        <v>33.576505966750382</v>
      </c>
      <c r="F14" s="80">
        <v>30.73559775309003</v>
      </c>
      <c r="G14" s="80">
        <v>49.806609459550373</v>
      </c>
      <c r="H14" s="80">
        <v>30.116662948382057</v>
      </c>
      <c r="I14" s="80">
        <v>29.949975362529951</v>
      </c>
    </row>
    <row r="15" spans="2:9" x14ac:dyDescent="0.2">
      <c r="B15" s="561">
        <v>43070</v>
      </c>
      <c r="C15" s="562">
        <v>31.569918987712214</v>
      </c>
      <c r="D15" s="562">
        <v>31.157396747967482</v>
      </c>
      <c r="E15" s="562">
        <v>33.45734653583024</v>
      </c>
      <c r="F15" s="562">
        <v>30.387140170837284</v>
      </c>
      <c r="G15" s="562">
        <v>52.94516067085695</v>
      </c>
      <c r="H15" s="562">
        <v>30.804574706524708</v>
      </c>
      <c r="I15" s="562">
        <v>30.227179892578434</v>
      </c>
    </row>
    <row r="16" spans="2:9" x14ac:dyDescent="0.2">
      <c r="B16" s="557"/>
      <c r="C16" s="557"/>
      <c r="D16" s="557"/>
      <c r="E16" s="557"/>
      <c r="F16" s="557"/>
      <c r="G16" s="557"/>
      <c r="H16" s="557"/>
      <c r="I16" s="557"/>
    </row>
    <row r="17" spans="2:9" x14ac:dyDescent="0.2">
      <c r="B17" s="557"/>
      <c r="C17" s="557"/>
      <c r="D17" s="557"/>
      <c r="E17" s="557"/>
      <c r="F17" s="557"/>
      <c r="G17" s="557"/>
      <c r="H17" s="557"/>
      <c r="I17" s="557"/>
    </row>
    <row r="18" spans="2:9" x14ac:dyDescent="0.2">
      <c r="B18" s="557"/>
      <c r="C18" s="557"/>
      <c r="D18" s="557"/>
      <c r="E18" s="557"/>
      <c r="F18" s="557"/>
      <c r="G18" s="557"/>
      <c r="H18" s="557"/>
      <c r="I18" s="557"/>
    </row>
  </sheetData>
  <pageMargins left="0.7" right="0.7" top="0.75" bottom="0.75" header="0.3" footer="0.3"/>
  <tableParts count="1">
    <tablePart r:id="rId1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1FD17-317F-4648-B991-60A6C7AFA33B}">
  <sheetPr codeName="Arkusz70"/>
  <dimension ref="B2:U39"/>
  <sheetViews>
    <sheetView zoomScaleNormal="100" workbookViewId="0">
      <selection activeCell="C4" sqref="C4:F5"/>
    </sheetView>
  </sheetViews>
  <sheetFormatPr defaultColWidth="8.85546875" defaultRowHeight="12.75" x14ac:dyDescent="0.2"/>
  <cols>
    <col min="1" max="1" width="8.85546875" style="216"/>
    <col min="2" max="2" width="11.42578125" style="216" customWidth="1"/>
    <col min="3" max="3" width="17.7109375" style="216" customWidth="1"/>
    <col min="4" max="4" width="19.42578125" style="216" customWidth="1"/>
    <col min="5" max="5" width="20.7109375" style="216" customWidth="1"/>
    <col min="6" max="6" width="22.85546875" style="216" customWidth="1"/>
    <col min="7" max="8" width="8.85546875" style="216"/>
    <col min="9" max="9" width="9.5703125" style="216" bestFit="1" customWidth="1"/>
    <col min="10" max="11" width="8.85546875" style="216"/>
    <col min="12" max="12" width="9.28515625" style="216" bestFit="1" customWidth="1"/>
    <col min="13" max="16384" width="8.85546875" style="216"/>
  </cols>
  <sheetData>
    <row r="2" spans="2:21" x14ac:dyDescent="0.2">
      <c r="B2" s="215" t="s">
        <v>780</v>
      </c>
    </row>
    <row r="3" spans="2:21" x14ac:dyDescent="0.2">
      <c r="B3"/>
      <c r="C3"/>
      <c r="D3"/>
      <c r="E3"/>
      <c r="F3"/>
    </row>
    <row r="4" spans="2:21" ht="36.6" customHeight="1" x14ac:dyDescent="0.2">
      <c r="B4" s="609" t="s">
        <v>48</v>
      </c>
      <c r="C4" s="610" t="s">
        <v>781</v>
      </c>
      <c r="D4" s="616" t="s">
        <v>782</v>
      </c>
      <c r="E4" s="616" t="s">
        <v>783</v>
      </c>
      <c r="F4" s="616" t="s">
        <v>784</v>
      </c>
      <c r="G4" s="217"/>
      <c r="H4" s="217"/>
      <c r="I4" s="217"/>
      <c r="J4" s="217"/>
    </row>
    <row r="5" spans="2:21" ht="25.5" x14ac:dyDescent="0.2">
      <c r="B5" s="611"/>
      <c r="C5" s="612" t="s">
        <v>785</v>
      </c>
      <c r="D5" s="617" t="s">
        <v>760</v>
      </c>
      <c r="E5" s="617" t="s">
        <v>764</v>
      </c>
      <c r="F5" s="617" t="s">
        <v>786</v>
      </c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</row>
    <row r="6" spans="2:21" x14ac:dyDescent="0.2">
      <c r="B6" s="221" t="s">
        <v>787</v>
      </c>
      <c r="C6" s="218">
        <v>1.4358456963799993</v>
      </c>
      <c r="D6" s="218">
        <v>0.88440644206999708</v>
      </c>
      <c r="E6" s="218">
        <v>12.904325514750004</v>
      </c>
      <c r="F6" s="218">
        <v>15.224577653200001</v>
      </c>
      <c r="H6" s="218"/>
      <c r="I6" s="218"/>
      <c r="J6" s="218"/>
    </row>
    <row r="7" spans="2:21" x14ac:dyDescent="0.2">
      <c r="B7" s="221" t="s">
        <v>788</v>
      </c>
      <c r="C7" s="218">
        <v>1.0658125810200001</v>
      </c>
      <c r="D7" s="218">
        <v>2.6282072140000397E-2</v>
      </c>
      <c r="E7" s="218">
        <v>4.608704533190001</v>
      </c>
      <c r="F7" s="218">
        <v>20.925376839550005</v>
      </c>
      <c r="H7" s="218"/>
      <c r="I7" s="218"/>
      <c r="J7" s="218"/>
    </row>
    <row r="8" spans="2:21" x14ac:dyDescent="0.2">
      <c r="B8" s="221" t="s">
        <v>789</v>
      </c>
      <c r="C8" s="218">
        <v>0.91321648251999976</v>
      </c>
      <c r="D8" s="218">
        <v>0.10274628923000022</v>
      </c>
      <c r="E8" s="218">
        <v>3.1442153246599993</v>
      </c>
      <c r="F8" s="218">
        <v>25.085554935960005</v>
      </c>
      <c r="H8" s="218"/>
      <c r="I8" s="218"/>
      <c r="J8" s="218"/>
    </row>
    <row r="9" spans="2:21" x14ac:dyDescent="0.2">
      <c r="B9" s="221" t="s">
        <v>790</v>
      </c>
      <c r="C9" s="218">
        <v>0.82117739472000006</v>
      </c>
      <c r="D9" s="218">
        <v>0.27444000624000064</v>
      </c>
      <c r="E9" s="218">
        <v>4.0675792641999999</v>
      </c>
      <c r="F9" s="218">
        <v>30.248751601120002</v>
      </c>
      <c r="H9" s="218"/>
      <c r="I9" s="218"/>
      <c r="J9" s="218"/>
    </row>
    <row r="10" spans="2:21" x14ac:dyDescent="0.2">
      <c r="B10" s="221" t="s">
        <v>791</v>
      </c>
      <c r="C10" s="218">
        <v>0.81062581393000033</v>
      </c>
      <c r="D10" s="218">
        <v>0.19069514540999979</v>
      </c>
      <c r="E10" s="218">
        <v>3.9975007422499993</v>
      </c>
      <c r="F10" s="218">
        <v>35.247573302710002</v>
      </c>
      <c r="H10" s="218"/>
      <c r="I10" s="218"/>
      <c r="J10" s="218"/>
    </row>
    <row r="11" spans="2:21" x14ac:dyDescent="0.2">
      <c r="B11" s="221" t="s">
        <v>792</v>
      </c>
      <c r="C11" s="218">
        <v>0.81715967160000014</v>
      </c>
      <c r="D11" s="218">
        <v>5.672086061000025E-2</v>
      </c>
      <c r="E11" s="218">
        <v>2.7114626451600001</v>
      </c>
      <c r="F11" s="218">
        <v>38.832916480080002</v>
      </c>
      <c r="H11" s="218"/>
      <c r="I11" s="218"/>
      <c r="J11" s="218"/>
    </row>
    <row r="12" spans="2:21" x14ac:dyDescent="0.2">
      <c r="B12" s="221" t="s">
        <v>793</v>
      </c>
      <c r="C12" s="218">
        <v>0.86465931154000009</v>
      </c>
      <c r="D12" s="218">
        <v>0.1151506991200005</v>
      </c>
      <c r="E12" s="218">
        <v>2.3603057864800006</v>
      </c>
      <c r="F12" s="218">
        <v>42.173032277220003</v>
      </c>
      <c r="H12" s="218"/>
      <c r="I12" s="218"/>
      <c r="J12" s="218"/>
    </row>
    <row r="13" spans="2:21" x14ac:dyDescent="0.2">
      <c r="B13" s="221" t="s">
        <v>794</v>
      </c>
      <c r="C13" s="218">
        <v>0.75533168998000011</v>
      </c>
      <c r="D13" s="218">
        <v>0.17129361700999979</v>
      </c>
      <c r="E13" s="218">
        <v>2.20919396119</v>
      </c>
      <c r="F13" s="218">
        <v>45.30885154540001</v>
      </c>
      <c r="H13" s="218"/>
      <c r="I13" s="218"/>
      <c r="J13" s="218"/>
    </row>
    <row r="14" spans="2:21" x14ac:dyDescent="0.2">
      <c r="B14" s="221" t="s">
        <v>795</v>
      </c>
      <c r="C14" s="218">
        <v>0.66037347249999967</v>
      </c>
      <c r="D14" s="218">
        <v>0.2234703259900003</v>
      </c>
      <c r="E14" s="218">
        <v>2.0185060421099994</v>
      </c>
      <c r="F14" s="218">
        <v>48.211201386000006</v>
      </c>
      <c r="H14" s="218"/>
      <c r="I14" s="218"/>
      <c r="J14" s="218"/>
    </row>
    <row r="15" spans="2:21" x14ac:dyDescent="0.2">
      <c r="B15" s="221" t="s">
        <v>796</v>
      </c>
      <c r="C15" s="218">
        <v>0.63284568288000009</v>
      </c>
      <c r="D15" s="218">
        <v>0.27422845413000035</v>
      </c>
      <c r="E15" s="218">
        <v>1.9017339228100001</v>
      </c>
      <c r="F15" s="218">
        <v>51.020009445820008</v>
      </c>
      <c r="H15" s="218"/>
      <c r="I15" s="218"/>
      <c r="J15" s="218"/>
    </row>
    <row r="16" spans="2:21" x14ac:dyDescent="0.2">
      <c r="B16" s="221" t="s">
        <v>797</v>
      </c>
      <c r="C16" s="218">
        <v>0.61507395892999972</v>
      </c>
      <c r="D16" s="218">
        <v>0.3753947573700005</v>
      </c>
      <c r="E16" s="218">
        <v>1.7317134623500001</v>
      </c>
      <c r="F16" s="218">
        <v>53.74219162447001</v>
      </c>
      <c r="H16" s="218"/>
      <c r="I16" s="218"/>
      <c r="J16" s="218"/>
    </row>
    <row r="17" spans="2:10" x14ac:dyDescent="0.2">
      <c r="B17" s="221" t="s">
        <v>798</v>
      </c>
      <c r="C17" s="218">
        <v>0.62653922851000043</v>
      </c>
      <c r="D17" s="218">
        <v>0.41495944242999994</v>
      </c>
      <c r="E17" s="218">
        <v>1.2766160781800007</v>
      </c>
      <c r="F17" s="218">
        <v>56.060306373590009</v>
      </c>
      <c r="H17" s="218"/>
      <c r="I17" s="218"/>
      <c r="J17" s="218"/>
    </row>
    <row r="18" spans="2:10" x14ac:dyDescent="0.2">
      <c r="B18" s="221" t="s">
        <v>799</v>
      </c>
      <c r="C18" s="218">
        <v>0.57776243369000002</v>
      </c>
      <c r="D18" s="218">
        <v>0.43644055421000028</v>
      </c>
      <c r="E18" s="218">
        <v>1.0767286791399999</v>
      </c>
      <c r="F18" s="218">
        <v>58.151238040630005</v>
      </c>
      <c r="H18" s="218"/>
      <c r="I18" s="218"/>
      <c r="J18" s="218"/>
    </row>
    <row r="19" spans="2:10" x14ac:dyDescent="0.2">
      <c r="B19" s="221" t="s">
        <v>800</v>
      </c>
      <c r="C19" s="218">
        <v>0.55780276537999995</v>
      </c>
      <c r="D19" s="218">
        <v>0.47675122941000048</v>
      </c>
      <c r="E19" s="218">
        <v>0.90669127177999997</v>
      </c>
      <c r="F19" s="218">
        <v>60.092483307200006</v>
      </c>
      <c r="H19" s="218"/>
      <c r="I19" s="218"/>
      <c r="J19" s="218"/>
    </row>
    <row r="20" spans="2:10" x14ac:dyDescent="0.2">
      <c r="B20" s="221" t="s">
        <v>801</v>
      </c>
      <c r="C20" s="218">
        <v>0.56312734100000028</v>
      </c>
      <c r="D20" s="218">
        <v>0.51453100289999965</v>
      </c>
      <c r="E20" s="218">
        <v>0.91245568186999992</v>
      </c>
      <c r="F20" s="218">
        <v>62.082597332970003</v>
      </c>
      <c r="H20" s="218"/>
      <c r="I20" s="218"/>
      <c r="J20" s="218"/>
    </row>
    <row r="21" spans="2:10" x14ac:dyDescent="0.2">
      <c r="B21" s="221" t="s">
        <v>802</v>
      </c>
      <c r="C21" s="218">
        <v>0.50306573690000034</v>
      </c>
      <c r="D21" s="218">
        <v>0.54961832272999989</v>
      </c>
      <c r="E21" s="218">
        <v>0.65807793330999997</v>
      </c>
      <c r="F21" s="218">
        <v>63.793359325910004</v>
      </c>
      <c r="H21" s="218"/>
      <c r="I21" s="218"/>
      <c r="J21" s="218"/>
    </row>
    <row r="22" spans="2:10" x14ac:dyDescent="0.2">
      <c r="B22" s="221" t="s">
        <v>803</v>
      </c>
      <c r="C22" s="218">
        <v>0.43577295001999999</v>
      </c>
      <c r="D22" s="218">
        <v>0.63178923484000027</v>
      </c>
      <c r="E22" s="218">
        <v>0.52874632913999986</v>
      </c>
      <c r="F22" s="218">
        <v>65.389667839910004</v>
      </c>
      <c r="H22" s="218"/>
      <c r="I22" s="218"/>
      <c r="J22" s="218"/>
    </row>
    <row r="23" spans="2:10" x14ac:dyDescent="0.2">
      <c r="B23" s="221" t="s">
        <v>804</v>
      </c>
      <c r="C23" s="218">
        <v>0.41811897991000013</v>
      </c>
      <c r="D23" s="218">
        <v>0.6788707778099996</v>
      </c>
      <c r="E23" s="218">
        <v>0.46850754450000015</v>
      </c>
      <c r="F23" s="218">
        <v>66.955165142129999</v>
      </c>
      <c r="H23" s="218"/>
      <c r="I23" s="218"/>
      <c r="J23" s="218"/>
    </row>
    <row r="24" spans="2:10" x14ac:dyDescent="0.2">
      <c r="B24" s="221" t="s">
        <v>805</v>
      </c>
      <c r="C24" s="218">
        <v>0.39178078042000003</v>
      </c>
      <c r="D24" s="218">
        <v>0.69261445574999947</v>
      </c>
      <c r="E24" s="218">
        <v>0.44568021300999999</v>
      </c>
      <c r="F24" s="218">
        <v>68.485240591310003</v>
      </c>
      <c r="H24" s="218"/>
      <c r="I24" s="218"/>
      <c r="J24" s="218"/>
    </row>
    <row r="25" spans="2:10" x14ac:dyDescent="0.2">
      <c r="B25" s="221" t="s">
        <v>806</v>
      </c>
      <c r="C25" s="218">
        <v>0.34170583669000004</v>
      </c>
      <c r="D25" s="218">
        <v>0.66870855781000016</v>
      </c>
      <c r="E25" s="218">
        <v>0.4164658462300001</v>
      </c>
      <c r="F25" s="218">
        <v>69.912120832039989</v>
      </c>
      <c r="H25" s="218"/>
      <c r="I25" s="218"/>
      <c r="J25" s="218"/>
    </row>
    <row r="26" spans="2:10" x14ac:dyDescent="0.2">
      <c r="B26" s="221" t="s">
        <v>807</v>
      </c>
      <c r="C26" s="218">
        <v>0.27092116685000001</v>
      </c>
      <c r="D26" s="218">
        <v>0.67188657524999995</v>
      </c>
      <c r="E26" s="218">
        <v>0.36038903071000006</v>
      </c>
      <c r="F26" s="218">
        <v>71.21531760485</v>
      </c>
      <c r="H26" s="218"/>
      <c r="I26" s="218"/>
      <c r="J26" s="218"/>
    </row>
    <row r="27" spans="2:10" x14ac:dyDescent="0.2">
      <c r="B27" s="221" t="s">
        <v>808</v>
      </c>
      <c r="C27" s="218">
        <v>0.28522796162999992</v>
      </c>
      <c r="D27" s="218">
        <v>0.67868470766999989</v>
      </c>
      <c r="E27" s="218">
        <v>0.2848253648700001</v>
      </c>
      <c r="F27" s="218">
        <v>72.464055639020003</v>
      </c>
      <c r="H27" s="218"/>
      <c r="I27" s="218"/>
      <c r="J27" s="218"/>
    </row>
    <row r="28" spans="2:10" x14ac:dyDescent="0.2">
      <c r="B28" s="221" t="s">
        <v>809</v>
      </c>
      <c r="C28" s="218">
        <v>0.28572377123000009</v>
      </c>
      <c r="D28" s="218">
        <v>0.68012964404000031</v>
      </c>
      <c r="E28" s="218">
        <v>0.25569526431</v>
      </c>
      <c r="F28" s="218">
        <v>73.685604318599999</v>
      </c>
      <c r="H28" s="218"/>
      <c r="I28" s="218"/>
      <c r="J28" s="218"/>
    </row>
    <row r="29" spans="2:10" x14ac:dyDescent="0.2">
      <c r="B29" s="221" t="s">
        <v>810</v>
      </c>
      <c r="C29" s="218">
        <v>0.22594272775999996</v>
      </c>
      <c r="D29" s="218">
        <v>0.67553416875999983</v>
      </c>
      <c r="E29" s="218">
        <v>0.21828527697</v>
      </c>
      <c r="F29" s="218">
        <v>74.805366492090002</v>
      </c>
      <c r="H29" s="218"/>
      <c r="I29" s="218"/>
      <c r="J29" s="218"/>
    </row>
    <row r="30" spans="2:10" x14ac:dyDescent="0.2">
      <c r="B30" s="221" t="s">
        <v>811</v>
      </c>
      <c r="C30" s="218">
        <v>0.19941998577999998</v>
      </c>
      <c r="D30" s="218">
        <v>0.66647264486000013</v>
      </c>
      <c r="E30" s="218">
        <v>0.18941969107000001</v>
      </c>
      <c r="F30" s="218">
        <v>75.860678813800007</v>
      </c>
      <c r="H30" s="218"/>
      <c r="I30" s="218"/>
      <c r="J30" s="218"/>
    </row>
    <row r="31" spans="2:10" x14ac:dyDescent="0.2">
      <c r="B31" s="221" t="s">
        <v>812</v>
      </c>
      <c r="C31" s="218">
        <v>0.21011380825000003</v>
      </c>
      <c r="D31" s="218">
        <v>0.64858116109999986</v>
      </c>
      <c r="E31" s="218">
        <v>0.16933175085000005</v>
      </c>
      <c r="F31" s="218">
        <v>76.888705533999996</v>
      </c>
      <c r="H31" s="218"/>
      <c r="I31" s="218"/>
      <c r="J31" s="218"/>
    </row>
    <row r="32" spans="2:10" x14ac:dyDescent="0.2">
      <c r="B32" s="221" t="s">
        <v>813</v>
      </c>
      <c r="C32" s="218">
        <v>0.22152354011</v>
      </c>
      <c r="D32" s="218">
        <v>0.62791062720999979</v>
      </c>
      <c r="E32" s="218">
        <v>0.15905647071000006</v>
      </c>
      <c r="F32" s="218">
        <v>77.897196172029993</v>
      </c>
      <c r="H32" s="218"/>
      <c r="I32" s="218"/>
      <c r="J32" s="218"/>
    </row>
    <row r="33" spans="2:10" x14ac:dyDescent="0.2">
      <c r="B33" s="221" t="s">
        <v>814</v>
      </c>
      <c r="C33" s="218">
        <v>0.18658441240999998</v>
      </c>
      <c r="D33" s="218">
        <v>0.60293179252999995</v>
      </c>
      <c r="E33" s="218">
        <v>0.14355990509999997</v>
      </c>
      <c r="F33" s="218">
        <v>78.830272282069998</v>
      </c>
      <c r="H33" s="218"/>
      <c r="I33" s="218"/>
      <c r="J33" s="218"/>
    </row>
    <row r="34" spans="2:10" hidden="1" x14ac:dyDescent="0.2">
      <c r="B34" s="221" t="s">
        <v>815</v>
      </c>
      <c r="C34" s="218">
        <v>0.16469244920999998</v>
      </c>
      <c r="D34" s="218">
        <v>0.58093709771999991</v>
      </c>
      <c r="E34" s="218">
        <v>0.12500670313000004</v>
      </c>
      <c r="F34" s="218">
        <v>79.700908532130001</v>
      </c>
      <c r="I34" s="218">
        <f>+$L$5/B35^2</f>
        <v>0</v>
      </c>
    </row>
    <row r="35" spans="2:10" hidden="1" x14ac:dyDescent="0.2">
      <c r="B35" s="221" t="s">
        <v>816</v>
      </c>
      <c r="D35" s="219" t="e">
        <f>+SUM(#REF!,#REF!+#REF!+#REF!+#REF!)/1000000</f>
        <v>#REF!</v>
      </c>
      <c r="E35" s="219" t="e">
        <f>+#REF!/1000000</f>
        <v>#REF!</v>
      </c>
      <c r="I35" s="218" t="e">
        <f>+$L$5/B36^2</f>
        <v>#VALUE!</v>
      </c>
    </row>
    <row r="36" spans="2:10" hidden="1" x14ac:dyDescent="0.2">
      <c r="B36" s="221" t="s">
        <v>817</v>
      </c>
      <c r="D36" s="219" t="e">
        <f>+SUM(#REF!,#REF!+#REF!+#REF!+#REF!)/1000000</f>
        <v>#REF!</v>
      </c>
      <c r="E36" s="219" t="e">
        <f>+#REF!/1000000</f>
        <v>#REF!</v>
      </c>
      <c r="I36" s="218" t="e">
        <f>+$L$5/B37^2</f>
        <v>#VALUE!</v>
      </c>
    </row>
    <row r="37" spans="2:10" ht="13.15" hidden="1" customHeight="1" x14ac:dyDescent="0.2">
      <c r="B37" s="221" t="s">
        <v>818</v>
      </c>
      <c r="D37" s="219" t="e">
        <f>+SUM(#REF!,#REF!+#REF!+#REF!+#REF!)/1000000</f>
        <v>#REF!</v>
      </c>
      <c r="E37" s="219" t="e">
        <f>+#REF!/1000000</f>
        <v>#REF!</v>
      </c>
      <c r="I37" s="218" t="e">
        <f>+$L$5/B38^2</f>
        <v>#DIV/0!</v>
      </c>
    </row>
    <row r="38" spans="2:10" x14ac:dyDescent="0.2">
      <c r="B38" s="221"/>
      <c r="D38" s="219"/>
      <c r="E38" s="219"/>
      <c r="I38" s="220"/>
    </row>
    <row r="39" spans="2:10" x14ac:dyDescent="0.2">
      <c r="C39" s="219"/>
      <c r="D39" s="219"/>
      <c r="E39" s="219"/>
    </row>
  </sheetData>
  <pageMargins left="0.75" right="0.75" top="1" bottom="1" header="0.5" footer="0.5"/>
  <pageSetup paperSize="9" orientation="portrait" horizontalDpi="4294967293" r:id="rId1"/>
  <headerFooter alignWithMargins="0"/>
  <tableParts count="1">
    <tablePart r:id="rId2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290EA-883C-472B-815E-8A574191A421}">
  <sheetPr codeName="Arkusz71"/>
  <dimension ref="B2:I38"/>
  <sheetViews>
    <sheetView zoomScaleNormal="100" workbookViewId="0">
      <selection activeCell="C3" sqref="C3:E4"/>
    </sheetView>
  </sheetViews>
  <sheetFormatPr defaultColWidth="8.85546875" defaultRowHeight="12.75" x14ac:dyDescent="0.2"/>
  <cols>
    <col min="1" max="1" width="8.85546875" style="216"/>
    <col min="2" max="2" width="6.140625" style="216" customWidth="1"/>
    <col min="3" max="3" width="17.42578125" style="216" customWidth="1"/>
    <col min="4" max="4" width="26.85546875" style="216" customWidth="1"/>
    <col min="5" max="5" width="24.5703125" style="216" customWidth="1"/>
    <col min="6" max="6" width="12.5703125" style="216" customWidth="1"/>
    <col min="7" max="8" width="8.85546875" style="216"/>
    <col min="9" max="9" width="9.5703125" style="216" bestFit="1" customWidth="1"/>
    <col min="10" max="11" width="8.85546875" style="216"/>
    <col min="12" max="12" width="9.28515625" style="216" bestFit="1" customWidth="1"/>
    <col min="13" max="16384" width="8.85546875" style="216"/>
  </cols>
  <sheetData>
    <row r="2" spans="2:6" x14ac:dyDescent="0.2">
      <c r="B2" s="221" t="s">
        <v>820</v>
      </c>
    </row>
    <row r="3" spans="2:6" ht="46.15" customHeight="1" x14ac:dyDescent="0.2">
      <c r="B3" s="209" t="s">
        <v>48</v>
      </c>
      <c r="C3" s="610" t="s">
        <v>821</v>
      </c>
      <c r="D3" s="616" t="s">
        <v>822</v>
      </c>
      <c r="E3" s="616" t="s">
        <v>784</v>
      </c>
    </row>
    <row r="4" spans="2:6" ht="36.6" customHeight="1" x14ac:dyDescent="0.2">
      <c r="B4" s="211"/>
      <c r="C4" s="612" t="s">
        <v>823</v>
      </c>
      <c r="D4" s="617" t="s">
        <v>824</v>
      </c>
      <c r="E4" s="617" t="s">
        <v>786</v>
      </c>
    </row>
    <row r="5" spans="2:6" x14ac:dyDescent="0.2">
      <c r="B5" s="221" t="s">
        <v>787</v>
      </c>
      <c r="C5" s="218">
        <v>16.568401443839999</v>
      </c>
      <c r="D5" s="218">
        <v>0.46858848078630988</v>
      </c>
      <c r="E5" s="218">
        <v>17.036989924626308</v>
      </c>
      <c r="F5" s="218"/>
    </row>
    <row r="6" spans="2:6" x14ac:dyDescent="0.2">
      <c r="B6" s="221" t="s">
        <v>788</v>
      </c>
      <c r="C6" s="218">
        <v>8.2842007219199996</v>
      </c>
      <c r="D6" s="218">
        <v>0.39403437372239208</v>
      </c>
      <c r="E6" s="218">
        <v>25.715225020268697</v>
      </c>
    </row>
    <row r="7" spans="2:6" x14ac:dyDescent="0.2">
      <c r="B7" s="221" t="s">
        <v>789</v>
      </c>
      <c r="C7" s="218">
        <v>4.1421003609599998</v>
      </c>
      <c r="D7" s="218">
        <v>0.35605024958670378</v>
      </c>
      <c r="E7" s="218">
        <v>30.213375630815403</v>
      </c>
    </row>
    <row r="8" spans="2:6" x14ac:dyDescent="0.2">
      <c r="B8" s="221" t="s">
        <v>790</v>
      </c>
      <c r="C8" s="218">
        <v>2.0710501804799999</v>
      </c>
      <c r="D8" s="218">
        <v>0.33134209234990197</v>
      </c>
      <c r="E8" s="218">
        <v>32.615767903645306</v>
      </c>
    </row>
    <row r="9" spans="2:6" x14ac:dyDescent="0.2">
      <c r="B9" s="221" t="s">
        <v>791</v>
      </c>
      <c r="C9" s="218">
        <v>1.0355250902399999</v>
      </c>
      <c r="D9" s="218">
        <v>0.31336400354947519</v>
      </c>
      <c r="E9" s="218">
        <v>33.96465699743478</v>
      </c>
    </row>
    <row r="10" spans="2:6" x14ac:dyDescent="0.2">
      <c r="B10" s="221" t="s">
        <v>792</v>
      </c>
      <c r="C10" s="218">
        <v>0.51776254511999997</v>
      </c>
      <c r="D10" s="218">
        <v>0.29940137852764964</v>
      </c>
      <c r="E10" s="218">
        <v>34.781820921082428</v>
      </c>
    </row>
    <row r="11" spans="2:6" x14ac:dyDescent="0.2">
      <c r="B11" s="221" t="s">
        <v>793</v>
      </c>
      <c r="C11" s="218">
        <v>0.25888127255999999</v>
      </c>
      <c r="D11" s="218">
        <v>0.28808264659685445</v>
      </c>
      <c r="E11" s="218">
        <v>35.32878484023928</v>
      </c>
    </row>
    <row r="12" spans="2:6" x14ac:dyDescent="0.2">
      <c r="B12" s="221" t="s">
        <v>794</v>
      </c>
      <c r="C12" s="218">
        <v>0.12944063627999999</v>
      </c>
      <c r="D12" s="218">
        <v>0.27862437767969778</v>
      </c>
      <c r="E12" s="218">
        <v>35.736849854198979</v>
      </c>
    </row>
    <row r="13" spans="2:6" x14ac:dyDescent="0.2">
      <c r="B13" s="221" t="s">
        <v>795</v>
      </c>
      <c r="C13" s="218">
        <v>6.4720318139999997E-2</v>
      </c>
      <c r="D13" s="218">
        <v>0.27053968552113383</v>
      </c>
      <c r="E13" s="218">
        <v>36.072109857860113</v>
      </c>
    </row>
    <row r="14" spans="2:6" x14ac:dyDescent="0.2">
      <c r="B14" s="221" t="s">
        <v>796</v>
      </c>
      <c r="C14" s="218">
        <v>3.2360159069999998E-2</v>
      </c>
      <c r="D14" s="218">
        <v>0.26350666725430594</v>
      </c>
      <c r="E14" s="218">
        <v>36.36797668418442</v>
      </c>
    </row>
    <row r="15" spans="2:6" x14ac:dyDescent="0.2">
      <c r="B15" s="221" t="s">
        <v>797</v>
      </c>
      <c r="C15" s="218">
        <v>1.6180079534999999E-2</v>
      </c>
      <c r="D15" s="218">
        <v>0.25730216289744173</v>
      </c>
      <c r="E15" s="218">
        <v>36.641458926616856</v>
      </c>
    </row>
    <row r="16" spans="2:6" x14ac:dyDescent="0.2">
      <c r="B16" s="221" t="s">
        <v>798</v>
      </c>
      <c r="C16" s="218">
        <v>8.0900397674999996E-3</v>
      </c>
      <c r="D16" s="218">
        <v>0.25176554592592104</v>
      </c>
      <c r="E16" s="218">
        <v>36.901314512310279</v>
      </c>
    </row>
    <row r="17" spans="2:5" x14ac:dyDescent="0.2">
      <c r="B17" s="221" t="s">
        <v>799</v>
      </c>
      <c r="C17" s="218">
        <v>4.0450198837499998E-3</v>
      </c>
      <c r="D17" s="218">
        <v>0.24677761926237296</v>
      </c>
      <c r="E17" s="218">
        <v>37.152137151456401</v>
      </c>
    </row>
    <row r="18" spans="2:5" x14ac:dyDescent="0.2">
      <c r="B18" s="221" t="s">
        <v>800</v>
      </c>
      <c r="C18" s="218">
        <v>2.0225099418749999E-3</v>
      </c>
      <c r="D18" s="218">
        <v>0.24224766482009763</v>
      </c>
      <c r="E18" s="218">
        <v>37.396407326218373</v>
      </c>
    </row>
    <row r="19" spans="2:5" x14ac:dyDescent="0.2">
      <c r="B19" s="221" t="s">
        <v>801</v>
      </c>
      <c r="C19" s="218">
        <v>1.0112549709374999E-3</v>
      </c>
      <c r="D19" s="218">
        <v>0.23810515249554354</v>
      </c>
      <c r="E19" s="218">
        <v>37.635523733684856</v>
      </c>
    </row>
    <row r="20" spans="2:5" x14ac:dyDescent="0.2">
      <c r="B20" s="221" t="s">
        <v>802</v>
      </c>
      <c r="C20" s="218">
        <v>5.0562748546874997E-4</v>
      </c>
      <c r="D20" s="218">
        <v>0.23429424039315494</v>
      </c>
      <c r="E20" s="218">
        <v>37.870323601563477</v>
      </c>
    </row>
    <row r="21" spans="2:5" x14ac:dyDescent="0.2">
      <c r="B21" s="221" t="s">
        <v>803</v>
      </c>
      <c r="C21" s="218">
        <v>2.5281374273437499E-4</v>
      </c>
      <c r="D21" s="218">
        <v>0.23077001478131912</v>
      </c>
      <c r="E21" s="218">
        <v>38.101346430087531</v>
      </c>
    </row>
    <row r="22" spans="2:5" x14ac:dyDescent="0.2">
      <c r="B22" s="221" t="s">
        <v>804</v>
      </c>
      <c r="C22" s="218">
        <v>1.2640687136718749E-4</v>
      </c>
      <c r="D22" s="218">
        <v>0.22749585173858869</v>
      </c>
      <c r="E22" s="218">
        <v>38.328968688697486</v>
      </c>
    </row>
    <row r="23" spans="2:5" x14ac:dyDescent="0.2">
      <c r="B23" s="221" t="s">
        <v>805</v>
      </c>
      <c r="C23" s="218">
        <v>6.3203435683593747E-5</v>
      </c>
      <c r="D23" s="218">
        <v>0.22444152348331567</v>
      </c>
      <c r="E23" s="218">
        <v>38.553473415616487</v>
      </c>
    </row>
    <row r="24" spans="2:5" x14ac:dyDescent="0.2">
      <c r="B24" s="221" t="s">
        <v>806</v>
      </c>
      <c r="C24" s="218">
        <v>3.1601717841796873E-5</v>
      </c>
      <c r="D24" s="218">
        <v>0.22158181188959922</v>
      </c>
      <c r="E24" s="218">
        <v>38.77508682922393</v>
      </c>
    </row>
    <row r="25" spans="2:5" x14ac:dyDescent="0.2">
      <c r="B25" s="221" t="s">
        <v>807</v>
      </c>
      <c r="C25" s="218">
        <v>1.5800858920898437E-5</v>
      </c>
      <c r="D25" s="218">
        <v>0.21889547530124634</v>
      </c>
      <c r="E25" s="218">
        <v>38.993998105384094</v>
      </c>
    </row>
    <row r="26" spans="2:5" x14ac:dyDescent="0.2">
      <c r="B26" s="221" t="s">
        <v>808</v>
      </c>
      <c r="C26" s="218">
        <v>7.9004294604492183E-6</v>
      </c>
      <c r="D26" s="218">
        <v>0.21636446641748608</v>
      </c>
      <c r="E26" s="218">
        <v>39.210370472231041</v>
      </c>
    </row>
    <row r="27" spans="2:5" x14ac:dyDescent="0.2">
      <c r="B27" s="221" t="s">
        <v>809</v>
      </c>
      <c r="C27" s="218">
        <v>3.9502147302246092E-6</v>
      </c>
      <c r="D27" s="218">
        <v>0.21397333182161501</v>
      </c>
      <c r="E27" s="218">
        <v>39.424347754267387</v>
      </c>
    </row>
    <row r="28" spans="2:5" x14ac:dyDescent="0.2">
      <c r="B28" s="221" t="s">
        <v>810</v>
      </c>
      <c r="C28" s="218">
        <v>1.9751073651123046E-6</v>
      </c>
      <c r="D28" s="218">
        <v>0.21170874505350143</v>
      </c>
      <c r="E28" s="218">
        <v>39.636058474428253</v>
      </c>
    </row>
    <row r="29" spans="2:5" x14ac:dyDescent="0.2">
      <c r="B29" s="221" t="s">
        <v>811</v>
      </c>
      <c r="C29" s="218">
        <v>9.8755368255615229E-7</v>
      </c>
      <c r="D29" s="218">
        <v>0.2095591393023086</v>
      </c>
      <c r="E29" s="218">
        <v>39.845618601284244</v>
      </c>
    </row>
    <row r="30" spans="2:5" x14ac:dyDescent="0.2">
      <c r="B30" s="221" t="s">
        <v>812</v>
      </c>
      <c r="C30" s="218">
        <v>4.9377684127807615E-7</v>
      </c>
      <c r="D30" s="218">
        <v>0.20751441540257543</v>
      </c>
      <c r="E30" s="218">
        <v>40.05313351046366</v>
      </c>
    </row>
    <row r="31" spans="2:5" x14ac:dyDescent="0.2">
      <c r="B31" s="221" t="s">
        <v>813</v>
      </c>
      <c r="C31" s="218">
        <v>2.4688842063903807E-7</v>
      </c>
      <c r="D31" s="218">
        <v>0.20556570744391692</v>
      </c>
      <c r="E31" s="218">
        <v>40.258699464795995</v>
      </c>
    </row>
    <row r="32" spans="2:5" x14ac:dyDescent="0.2">
      <c r="B32" s="221" t="s">
        <v>814</v>
      </c>
      <c r="C32" s="218">
        <v>1.2344421031951904E-7</v>
      </c>
      <c r="D32" s="218">
        <v>0.2037051929508035</v>
      </c>
      <c r="E32" s="218">
        <v>40.462404781191012</v>
      </c>
    </row>
    <row r="33" spans="2:9" x14ac:dyDescent="0.2">
      <c r="B33" s="221" t="s">
        <v>815</v>
      </c>
      <c r="C33" s="218">
        <v>6.1722105159759518E-8</v>
      </c>
      <c r="D33" s="218">
        <v>0.20192593789488286</v>
      </c>
      <c r="E33" s="218">
        <v>40.664330780808001</v>
      </c>
    </row>
    <row r="34" spans="2:9" hidden="1" x14ac:dyDescent="0.2">
      <c r="B34" s="216" t="s">
        <v>816</v>
      </c>
      <c r="D34" s="219" t="e">
        <f>+SUM(#REF!,#REF!+#REF!+#REF!+#REF!)/1000000</f>
        <v>#REF!</v>
      </c>
      <c r="E34" s="219" t="e">
        <f>+#REF!/1000000</f>
        <v>#REF!</v>
      </c>
      <c r="I34" s="218">
        <f>+$G$5/B34^2</f>
        <v>0</v>
      </c>
    </row>
    <row r="35" spans="2:9" hidden="1" x14ac:dyDescent="0.2">
      <c r="B35" s="216" t="s">
        <v>817</v>
      </c>
      <c r="D35" s="219" t="e">
        <f>+SUM(#REF!,#REF!+#REF!+#REF!+#REF!)/1000000</f>
        <v>#REF!</v>
      </c>
      <c r="E35" s="219" t="e">
        <f>+#REF!/1000000</f>
        <v>#REF!</v>
      </c>
      <c r="I35" s="218" t="e">
        <f>+$G$5/B35^2</f>
        <v>#VALUE!</v>
      </c>
    </row>
    <row r="36" spans="2:9" hidden="1" x14ac:dyDescent="0.2">
      <c r="B36" s="216" t="s">
        <v>818</v>
      </c>
      <c r="D36" s="219" t="e">
        <f>+SUM(#REF!,#REF!+#REF!+#REF!+#REF!)/1000000</f>
        <v>#REF!</v>
      </c>
      <c r="E36" s="219" t="e">
        <f>+#REF!/1000000</f>
        <v>#REF!</v>
      </c>
      <c r="I36" s="218" t="e">
        <f>+$G$5/B36^2</f>
        <v>#VALUE!</v>
      </c>
    </row>
    <row r="37" spans="2:9" ht="13.15" hidden="1" customHeight="1" x14ac:dyDescent="0.2">
      <c r="B37" s="216" t="s">
        <v>819</v>
      </c>
      <c r="D37" s="219" t="e">
        <f>+SUM(#REF!,#REF!+#REF!+#REF!+#REF!)/1000000</f>
        <v>#REF!</v>
      </c>
      <c r="E37" s="219" t="e">
        <f>+#REF!/1000000</f>
        <v>#REF!</v>
      </c>
      <c r="I37" s="218" t="e">
        <f>+$G$5/B37^2</f>
        <v>#VALUE!</v>
      </c>
    </row>
    <row r="38" spans="2:9" x14ac:dyDescent="0.2">
      <c r="C38" s="219"/>
      <c r="D38" s="219"/>
      <c r="E38" s="219"/>
      <c r="I38" s="220"/>
    </row>
  </sheetData>
  <pageMargins left="0.75" right="0.75" top="1" bottom="1" header="0.5" footer="0.5"/>
  <pageSetup paperSize="9" orientation="portrait" horizontalDpi="4294967293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30390-6DD8-4FFF-85DF-AA09F1AE7C12}">
  <sheetPr codeName="Arkusz72"/>
  <dimension ref="B2:K25"/>
  <sheetViews>
    <sheetView workbookViewId="0">
      <selection activeCell="B5" sqref="B5:B11"/>
    </sheetView>
  </sheetViews>
  <sheetFormatPr defaultColWidth="9.140625" defaultRowHeight="14.25" x14ac:dyDescent="0.2"/>
  <cols>
    <col min="1" max="1" width="9.140625" style="224"/>
    <col min="2" max="2" width="9.5703125" style="224" customWidth="1"/>
    <col min="3" max="4" width="12.7109375" style="224" customWidth="1"/>
    <col min="5" max="5" width="21.42578125" style="224" customWidth="1"/>
    <col min="6" max="7" width="9.140625" style="224"/>
    <col min="8" max="8" width="11.85546875" style="224" bestFit="1" customWidth="1"/>
    <col min="9" max="9" width="12" style="224" bestFit="1" customWidth="1"/>
    <col min="10" max="10" width="11" style="224" bestFit="1" customWidth="1"/>
    <col min="11" max="11" width="12" style="224" bestFit="1" customWidth="1"/>
    <col min="12" max="16384" width="9.140625" style="224"/>
  </cols>
  <sheetData>
    <row r="2" spans="2:11" x14ac:dyDescent="0.2">
      <c r="B2" s="222" t="s">
        <v>825</v>
      </c>
      <c r="C2" s="223"/>
      <c r="D2" s="223"/>
      <c r="E2" s="223"/>
    </row>
    <row r="3" spans="2:11" s="225" customFormat="1" ht="25.5" x14ac:dyDescent="0.2">
      <c r="B3" s="209"/>
      <c r="C3" s="610" t="s">
        <v>523</v>
      </c>
      <c r="D3" s="616" t="s">
        <v>524</v>
      </c>
      <c r="E3" s="616" t="s">
        <v>525</v>
      </c>
      <c r="H3" s="226"/>
      <c r="I3" s="226"/>
      <c r="J3" s="226"/>
      <c r="K3" s="226"/>
    </row>
    <row r="4" spans="2:11" s="225" customFormat="1" x14ac:dyDescent="0.2">
      <c r="B4" s="211"/>
      <c r="C4" s="612" t="s">
        <v>519</v>
      </c>
      <c r="D4" s="617" t="s">
        <v>520</v>
      </c>
      <c r="E4" s="617" t="s">
        <v>826</v>
      </c>
      <c r="H4" s="226"/>
      <c r="I4" s="226"/>
      <c r="J4" s="226"/>
      <c r="K4" s="226"/>
    </row>
    <row r="5" spans="2:11" s="225" customFormat="1" ht="15" x14ac:dyDescent="0.25">
      <c r="B5" s="620" t="s">
        <v>298</v>
      </c>
      <c r="C5" s="227">
        <v>42.602491513599986</v>
      </c>
      <c r="D5" s="227">
        <v>9.1019476350000001</v>
      </c>
      <c r="E5" s="227">
        <v>24.952414077500002</v>
      </c>
      <c r="F5" s="228"/>
      <c r="H5" s="229"/>
      <c r="I5" s="229"/>
      <c r="J5" s="229"/>
      <c r="K5" s="229"/>
    </row>
    <row r="6" spans="2:11" s="225" customFormat="1" ht="15" x14ac:dyDescent="0.25">
      <c r="B6" s="620" t="s">
        <v>299</v>
      </c>
      <c r="C6" s="227">
        <v>51.53630697160002</v>
      </c>
      <c r="D6" s="227">
        <v>7.1582172899999996</v>
      </c>
      <c r="E6" s="227">
        <v>24.930976709999999</v>
      </c>
      <c r="F6" s="228"/>
      <c r="H6" s="229"/>
      <c r="I6" s="229"/>
      <c r="J6" s="229"/>
      <c r="K6" s="229"/>
    </row>
    <row r="7" spans="2:11" s="225" customFormat="1" ht="15" x14ac:dyDescent="0.25">
      <c r="B7" s="620" t="s">
        <v>300</v>
      </c>
      <c r="C7" s="227">
        <v>45.185553037599981</v>
      </c>
      <c r="D7" s="227">
        <v>6.8657040900000004</v>
      </c>
      <c r="E7" s="227">
        <v>25.861238019999998</v>
      </c>
      <c r="F7" s="228"/>
      <c r="H7" s="229"/>
      <c r="I7" s="229"/>
      <c r="J7" s="229"/>
      <c r="K7" s="229"/>
    </row>
    <row r="8" spans="2:11" s="225" customFormat="1" ht="15" x14ac:dyDescent="0.25">
      <c r="B8" s="620" t="s">
        <v>301</v>
      </c>
      <c r="C8" s="227">
        <v>42.451963646799996</v>
      </c>
      <c r="D8" s="227">
        <v>6.6777315900000005</v>
      </c>
      <c r="E8" s="227">
        <v>28.233251040000003</v>
      </c>
      <c r="F8" s="228"/>
      <c r="H8" s="229"/>
      <c r="I8" s="229"/>
      <c r="J8" s="229"/>
      <c r="K8" s="229"/>
    </row>
    <row r="9" spans="2:11" s="225" customFormat="1" ht="15" x14ac:dyDescent="0.25">
      <c r="B9" s="621" t="s">
        <v>302</v>
      </c>
      <c r="C9" s="227">
        <v>43.246278562000001</v>
      </c>
      <c r="D9" s="227">
        <v>8.0892796699999998</v>
      </c>
      <c r="E9" s="227">
        <v>23.994971642500005</v>
      </c>
      <c r="F9" s="228"/>
      <c r="H9" s="229"/>
      <c r="I9" s="229"/>
      <c r="J9" s="229"/>
      <c r="K9" s="229"/>
    </row>
    <row r="10" spans="2:11" s="225" customFormat="1" ht="15" x14ac:dyDescent="0.25">
      <c r="B10" s="621" t="s">
        <v>303</v>
      </c>
      <c r="C10" s="227">
        <v>39.694456693599989</v>
      </c>
      <c r="D10" s="227">
        <v>6.9337827399999998</v>
      </c>
      <c r="E10" s="227">
        <v>23.441739089999999</v>
      </c>
      <c r="F10" s="228"/>
      <c r="H10" s="229"/>
      <c r="I10" s="229"/>
      <c r="J10" s="229"/>
      <c r="K10" s="229"/>
    </row>
    <row r="11" spans="2:11" s="225" customFormat="1" ht="15" x14ac:dyDescent="0.25">
      <c r="B11" s="622" t="s">
        <v>304</v>
      </c>
      <c r="C11" s="227">
        <v>39.759559501200009</v>
      </c>
      <c r="D11" s="227">
        <v>8.8075429700000001</v>
      </c>
      <c r="E11" s="227">
        <v>25.561525870000001</v>
      </c>
      <c r="F11" s="228"/>
      <c r="H11" s="229"/>
      <c r="I11" s="229"/>
      <c r="J11" s="229"/>
      <c r="K11" s="229"/>
    </row>
    <row r="12" spans="2:11" s="225" customFormat="1" x14ac:dyDescent="0.2"/>
    <row r="13" spans="2:11" s="225" customFormat="1" x14ac:dyDescent="0.2">
      <c r="C13" s="230"/>
      <c r="D13" s="230"/>
      <c r="E13" s="230"/>
    </row>
    <row r="14" spans="2:11" s="225" customFormat="1" x14ac:dyDescent="0.2">
      <c r="B14" s="231"/>
      <c r="C14" s="231"/>
      <c r="D14" s="231"/>
      <c r="E14" s="231"/>
    </row>
    <row r="15" spans="2:11" s="225" customFormat="1" x14ac:dyDescent="0.2">
      <c r="B15" s="232"/>
      <c r="C15" s="233"/>
      <c r="D15" s="233"/>
      <c r="E15" s="233"/>
      <c r="H15" s="234"/>
      <c r="I15" s="234"/>
      <c r="J15" s="234"/>
      <c r="K15" s="234"/>
    </row>
    <row r="16" spans="2:11" s="225" customFormat="1" x14ac:dyDescent="0.2">
      <c r="B16" s="232"/>
      <c r="C16" s="233"/>
      <c r="D16" s="233"/>
      <c r="E16" s="233"/>
      <c r="H16" s="234"/>
      <c r="I16" s="234"/>
      <c r="J16" s="234"/>
      <c r="K16" s="234"/>
    </row>
    <row r="17" spans="2:11" s="225" customFormat="1" x14ac:dyDescent="0.2">
      <c r="B17" s="232"/>
      <c r="C17" s="233"/>
      <c r="D17" s="233"/>
      <c r="E17" s="233"/>
      <c r="H17" s="234"/>
      <c r="I17" s="234"/>
      <c r="J17" s="234"/>
      <c r="K17" s="234"/>
    </row>
    <row r="18" spans="2:11" s="225" customFormat="1" x14ac:dyDescent="0.2">
      <c r="B18" s="232"/>
      <c r="C18" s="233"/>
      <c r="D18" s="233"/>
      <c r="E18" s="233"/>
      <c r="H18" s="234"/>
      <c r="I18" s="234"/>
      <c r="J18" s="234"/>
      <c r="K18" s="234"/>
    </row>
    <row r="19" spans="2:11" s="225" customFormat="1" x14ac:dyDescent="0.2">
      <c r="C19" s="233"/>
      <c r="D19" s="233"/>
      <c r="E19" s="233"/>
      <c r="H19" s="234"/>
      <c r="I19" s="234"/>
      <c r="J19" s="234"/>
      <c r="K19" s="234"/>
    </row>
    <row r="20" spans="2:11" s="225" customFormat="1" x14ac:dyDescent="0.2">
      <c r="C20" s="233"/>
      <c r="D20" s="233"/>
      <c r="E20" s="233"/>
      <c r="H20" s="234"/>
      <c r="I20" s="234"/>
      <c r="J20" s="234"/>
      <c r="K20" s="234"/>
    </row>
    <row r="21" spans="2:11" s="225" customFormat="1" x14ac:dyDescent="0.2">
      <c r="B21" s="235"/>
      <c r="C21" s="233"/>
      <c r="D21" s="233"/>
      <c r="E21" s="233"/>
      <c r="H21" s="234"/>
      <c r="I21" s="234"/>
      <c r="J21" s="234"/>
      <c r="K21" s="234"/>
    </row>
    <row r="22" spans="2:11" s="225" customFormat="1" x14ac:dyDescent="0.2">
      <c r="C22" s="230"/>
      <c r="D22" s="230"/>
      <c r="E22" s="230"/>
    </row>
    <row r="23" spans="2:11" x14ac:dyDescent="0.2">
      <c r="B23" s="236"/>
      <c r="C23" s="237"/>
      <c r="D23" s="237"/>
      <c r="E23" s="237"/>
    </row>
    <row r="25" spans="2:11" x14ac:dyDescent="0.2">
      <c r="C25" s="237"/>
      <c r="D25" s="237"/>
      <c r="E25" s="237"/>
    </row>
  </sheetData>
  <pageMargins left="0.7" right="0.7" top="0.75" bottom="0.75" header="0.3" footer="0.3"/>
  <pageSetup paperSize="9" orientation="portrait" horizontalDpi="4294967293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595E3-A54D-4420-854E-0DEB4E0AAC94}">
  <sheetPr codeName="Arkusz73"/>
  <dimension ref="B2:F15"/>
  <sheetViews>
    <sheetView workbookViewId="0">
      <selection activeCell="B5" sqref="B5:B11"/>
    </sheetView>
  </sheetViews>
  <sheetFormatPr defaultColWidth="9.140625" defaultRowHeight="14.25" x14ac:dyDescent="0.2"/>
  <cols>
    <col min="1" max="1" width="9.140625" style="224"/>
    <col min="2" max="2" width="9.5703125" style="224" customWidth="1"/>
    <col min="3" max="4" width="12.7109375" style="224" customWidth="1"/>
    <col min="5" max="5" width="17.7109375" style="224" customWidth="1"/>
    <col min="6" max="16384" width="9.140625" style="224"/>
  </cols>
  <sheetData>
    <row r="2" spans="2:6" x14ac:dyDescent="0.2">
      <c r="B2" s="222" t="s">
        <v>827</v>
      </c>
    </row>
    <row r="3" spans="2:6" ht="50.45" customHeight="1" x14ac:dyDescent="0.2">
      <c r="B3" s="209"/>
      <c r="C3" s="610" t="s">
        <v>523</v>
      </c>
      <c r="D3" s="616" t="s">
        <v>524</v>
      </c>
      <c r="E3" s="616" t="s">
        <v>525</v>
      </c>
      <c r="F3" s="194"/>
    </row>
    <row r="4" spans="2:6" x14ac:dyDescent="0.2">
      <c r="B4" s="211"/>
      <c r="C4" s="612" t="s">
        <v>519</v>
      </c>
      <c r="D4" s="617" t="s">
        <v>520</v>
      </c>
      <c r="E4" s="617" t="s">
        <v>826</v>
      </c>
      <c r="F4" s="194"/>
    </row>
    <row r="5" spans="2:6" x14ac:dyDescent="0.2">
      <c r="B5" s="623" t="s">
        <v>298</v>
      </c>
      <c r="C5" s="238">
        <v>43.030675129393956</v>
      </c>
      <c r="D5" s="238">
        <v>10.313269720000001</v>
      </c>
      <c r="E5" s="238">
        <v>20.612265740000002</v>
      </c>
      <c r="F5" s="194"/>
    </row>
    <row r="6" spans="2:6" x14ac:dyDescent="0.2">
      <c r="B6" s="623" t="s">
        <v>299</v>
      </c>
      <c r="C6" s="238">
        <v>32.855770071142857</v>
      </c>
      <c r="D6" s="238">
        <v>7.2920259500000002</v>
      </c>
      <c r="E6" s="238">
        <v>22.267932134999999</v>
      </c>
      <c r="F6" s="194"/>
    </row>
    <row r="7" spans="2:6" x14ac:dyDescent="0.2">
      <c r="B7" s="623" t="s">
        <v>300</v>
      </c>
      <c r="C7" s="238">
        <v>34.554715800857146</v>
      </c>
      <c r="D7" s="238">
        <v>6.9553163699999994</v>
      </c>
      <c r="E7" s="238">
        <v>23.278905540000004</v>
      </c>
      <c r="F7" s="194"/>
    </row>
    <row r="8" spans="2:6" x14ac:dyDescent="0.2">
      <c r="B8" s="623" t="s">
        <v>301</v>
      </c>
      <c r="C8" s="238">
        <v>33.338526498857142</v>
      </c>
      <c r="D8" s="238">
        <v>8.4838769900000006</v>
      </c>
      <c r="E8" s="238">
        <v>20.745160245000001</v>
      </c>
      <c r="F8" s="194"/>
    </row>
    <row r="9" spans="2:6" x14ac:dyDescent="0.2">
      <c r="B9" s="624" t="s">
        <v>302</v>
      </c>
      <c r="C9" s="238">
        <v>32.167782591176476</v>
      </c>
      <c r="D9" s="238">
        <v>8.4180478000000001</v>
      </c>
      <c r="E9" s="238">
        <v>23.781574797499999</v>
      </c>
      <c r="F9" s="194"/>
    </row>
    <row r="10" spans="2:6" x14ac:dyDescent="0.2">
      <c r="B10" s="624" t="s">
        <v>303</v>
      </c>
      <c r="C10" s="238">
        <v>27.766022360857146</v>
      </c>
      <c r="D10" s="238">
        <v>7.2747722700000006</v>
      </c>
      <c r="E10" s="238">
        <v>26.048840945000002</v>
      </c>
      <c r="F10" s="194"/>
    </row>
    <row r="11" spans="2:6" x14ac:dyDescent="0.2">
      <c r="B11" s="625" t="s">
        <v>304</v>
      </c>
      <c r="C11" s="238">
        <v>32.150452117352941</v>
      </c>
      <c r="D11" s="238">
        <v>6.7583387949999993</v>
      </c>
      <c r="E11" s="238">
        <v>30.204713994999999</v>
      </c>
      <c r="F11" s="194"/>
    </row>
    <row r="13" spans="2:6" x14ac:dyDescent="0.2">
      <c r="B13" s="239"/>
      <c r="C13" s="240"/>
      <c r="D13" s="240"/>
      <c r="E13" s="240"/>
      <c r="F13" s="194"/>
    </row>
    <row r="15" spans="2:6" x14ac:dyDescent="0.2">
      <c r="C15" s="237"/>
      <c r="D15" s="237"/>
      <c r="E15" s="237"/>
    </row>
  </sheetData>
  <pageMargins left="0.7" right="0.7" top="0.75" bottom="0.75" header="0.3" footer="0.3"/>
  <pageSetup paperSize="9" orientation="portrait" horizontalDpi="4294967293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C8EBE-0C74-4F14-9255-28520ED87E53}">
  <sheetPr codeName="Arkusz74"/>
  <dimension ref="B2:M17"/>
  <sheetViews>
    <sheetView zoomScaleNormal="100" workbookViewId="0">
      <selection activeCell="B5" sqref="B5"/>
    </sheetView>
  </sheetViews>
  <sheetFormatPr defaultRowHeight="12.75" x14ac:dyDescent="0.2"/>
  <cols>
    <col min="2" max="2" width="41.85546875" customWidth="1"/>
    <col min="3" max="3" width="20.85546875" customWidth="1"/>
  </cols>
  <sheetData>
    <row r="2" spans="2:13" x14ac:dyDescent="0.2">
      <c r="B2" s="206" t="s">
        <v>828</v>
      </c>
      <c r="C2" s="206"/>
    </row>
    <row r="3" spans="2:13" x14ac:dyDescent="0.2">
      <c r="B3" s="241"/>
      <c r="C3" s="241"/>
      <c r="D3" s="626" t="s">
        <v>298</v>
      </c>
      <c r="E3" s="626" t="s">
        <v>302</v>
      </c>
      <c r="F3" s="627" t="s">
        <v>448</v>
      </c>
      <c r="G3" s="243"/>
      <c r="H3" s="243"/>
      <c r="J3" s="244"/>
      <c r="K3" s="244"/>
      <c r="L3" s="245"/>
    </row>
    <row r="4" spans="2:13" ht="13.15" customHeight="1" x14ac:dyDescent="0.2">
      <c r="B4" s="609" t="s">
        <v>829</v>
      </c>
      <c r="C4" s="610" t="s">
        <v>830</v>
      </c>
      <c r="D4" s="246">
        <v>4.2377718697873767E-2</v>
      </c>
      <c r="E4" s="246">
        <v>4.1256989195283644E-2</v>
      </c>
      <c r="F4" s="246">
        <v>4.1093573268044081E-2</v>
      </c>
      <c r="H4" s="243"/>
      <c r="J4" s="247"/>
      <c r="K4" s="247"/>
      <c r="L4" s="247"/>
      <c r="M4" s="242"/>
    </row>
    <row r="5" spans="2:13" ht="13.15" customHeight="1" x14ac:dyDescent="0.2">
      <c r="B5" s="628" t="s">
        <v>831</v>
      </c>
      <c r="C5" s="612" t="s">
        <v>832</v>
      </c>
      <c r="D5" s="246">
        <v>0.19066775105104869</v>
      </c>
      <c r="E5" s="246">
        <v>0.16355712314955023</v>
      </c>
      <c r="F5" s="246">
        <v>0.16386513247574974</v>
      </c>
      <c r="H5" s="243"/>
      <c r="J5" s="247"/>
      <c r="K5" s="247"/>
      <c r="L5" s="247"/>
      <c r="M5" s="242"/>
    </row>
    <row r="6" spans="2:13" ht="13.15" customHeight="1" x14ac:dyDescent="0.2">
      <c r="B6" s="609" t="s">
        <v>833</v>
      </c>
      <c r="C6" s="610" t="s">
        <v>834</v>
      </c>
      <c r="D6" s="246">
        <v>4.969212333071172E-2</v>
      </c>
      <c r="E6" s="246">
        <v>6.1485980542632206E-2</v>
      </c>
      <c r="F6" s="246">
        <v>5.3067661249120684E-2</v>
      </c>
      <c r="H6" s="243"/>
      <c r="J6" s="247"/>
      <c r="K6" s="247"/>
      <c r="L6" s="247"/>
      <c r="M6" s="242"/>
    </row>
    <row r="7" spans="2:13" ht="13.15" customHeight="1" x14ac:dyDescent="0.2">
      <c r="B7" s="628" t="s">
        <v>835</v>
      </c>
      <c r="C7" s="612" t="s">
        <v>836</v>
      </c>
      <c r="D7" s="246">
        <v>4.0369955772131594E-2</v>
      </c>
      <c r="E7" s="246">
        <v>4.417436108463061E-2</v>
      </c>
      <c r="F7" s="246">
        <v>4.2066090978174146E-2</v>
      </c>
      <c r="H7" s="243"/>
      <c r="J7" s="247"/>
      <c r="K7" s="247"/>
      <c r="L7" s="247"/>
      <c r="M7" s="242"/>
    </row>
    <row r="8" spans="2:13" ht="13.15" customHeight="1" x14ac:dyDescent="0.2">
      <c r="B8" s="609" t="s">
        <v>837</v>
      </c>
      <c r="C8" s="610" t="s">
        <v>838</v>
      </c>
      <c r="D8" s="246">
        <v>1.3070637439156211E-2</v>
      </c>
      <c r="E8" s="246">
        <v>1.5311208940885191E-2</v>
      </c>
      <c r="F8" s="246">
        <v>2.2026623954880316E-2</v>
      </c>
      <c r="H8" s="243"/>
      <c r="J8" s="247"/>
      <c r="K8" s="247"/>
      <c r="L8" s="247"/>
      <c r="M8" s="242"/>
    </row>
    <row r="9" spans="2:13" ht="13.15" customHeight="1" x14ac:dyDescent="0.2">
      <c r="B9" s="611" t="s">
        <v>839</v>
      </c>
      <c r="C9" s="612" t="s">
        <v>840</v>
      </c>
      <c r="D9" s="246">
        <v>0.663821813709078</v>
      </c>
      <c r="E9" s="246">
        <v>0.67421433708701806</v>
      </c>
      <c r="F9" s="246">
        <v>0.67788091807403106</v>
      </c>
      <c r="H9" s="243"/>
      <c r="J9" s="247"/>
      <c r="K9" s="247"/>
      <c r="L9" s="247"/>
      <c r="M9" s="242"/>
    </row>
    <row r="10" spans="2:13" ht="13.15" customHeight="1" x14ac:dyDescent="0.2">
      <c r="J10" s="242"/>
    </row>
    <row r="11" spans="2:13" ht="13.15" customHeight="1" x14ac:dyDescent="0.2"/>
    <row r="12" spans="2:13" ht="13.15" customHeight="1" x14ac:dyDescent="0.2"/>
    <row r="13" spans="2:13" ht="13.15" customHeight="1" x14ac:dyDescent="0.2"/>
    <row r="14" spans="2:13" ht="13.15" customHeight="1" x14ac:dyDescent="0.2"/>
    <row r="15" spans="2:13" ht="13.15" customHeight="1" x14ac:dyDescent="0.2"/>
    <row r="16" spans="2:13" ht="13.15" customHeight="1" x14ac:dyDescent="0.2"/>
    <row r="17" ht="13.15" customHeight="1" x14ac:dyDescent="0.2"/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1834B-9D49-4AD0-90A5-70BC814E15A6}">
  <sheetPr codeName="Arkusz75"/>
  <dimension ref="B2:G17"/>
  <sheetViews>
    <sheetView workbookViewId="0">
      <selection activeCell="B4" sqref="B4:B9"/>
    </sheetView>
  </sheetViews>
  <sheetFormatPr defaultRowHeight="12.75" x14ac:dyDescent="0.2"/>
  <cols>
    <col min="2" max="2" width="41.28515625" customWidth="1"/>
    <col min="3" max="3" width="24.28515625" customWidth="1"/>
  </cols>
  <sheetData>
    <row r="2" spans="2:7" x14ac:dyDescent="0.2">
      <c r="B2" s="206" t="s">
        <v>841</v>
      </c>
      <c r="C2" s="206"/>
    </row>
    <row r="3" spans="2:7" x14ac:dyDescent="0.2">
      <c r="B3" s="248"/>
      <c r="C3" s="248"/>
      <c r="D3" s="626" t="s">
        <v>298</v>
      </c>
      <c r="E3" s="626" t="s">
        <v>302</v>
      </c>
      <c r="F3" s="627" t="s">
        <v>448</v>
      </c>
      <c r="G3" s="248"/>
    </row>
    <row r="4" spans="2:7" ht="13.15" customHeight="1" x14ac:dyDescent="0.2">
      <c r="B4" s="609" t="s">
        <v>829</v>
      </c>
      <c r="C4" s="610" t="s">
        <v>830</v>
      </c>
      <c r="D4" s="246">
        <v>5.3091610481118545E-2</v>
      </c>
      <c r="E4" s="246">
        <v>5.4623640894313485E-2</v>
      </c>
      <c r="F4" s="246">
        <v>5.5274646423021823E-2</v>
      </c>
    </row>
    <row r="5" spans="2:7" ht="13.15" customHeight="1" x14ac:dyDescent="0.2">
      <c r="B5" s="628" t="s">
        <v>831</v>
      </c>
      <c r="C5" s="612" t="s">
        <v>832</v>
      </c>
      <c r="D5" s="246">
        <v>0.11869017843948543</v>
      </c>
      <c r="E5" s="246">
        <v>0.10805515402759278</v>
      </c>
      <c r="F5" s="246">
        <v>0.11373463183094096</v>
      </c>
    </row>
    <row r="6" spans="2:7" ht="13.15" customHeight="1" x14ac:dyDescent="0.2">
      <c r="B6" s="609" t="s">
        <v>833</v>
      </c>
      <c r="C6" s="610" t="s">
        <v>834</v>
      </c>
      <c r="D6" s="246">
        <v>4.9523055802725591E-2</v>
      </c>
      <c r="E6" s="246">
        <v>4.1584245789033282E-2</v>
      </c>
      <c r="F6" s="246">
        <v>3.7435649457914388E-2</v>
      </c>
    </row>
    <row r="7" spans="2:7" ht="13.15" customHeight="1" x14ac:dyDescent="0.2">
      <c r="B7" s="628" t="s">
        <v>835</v>
      </c>
      <c r="C7" s="612" t="s">
        <v>836</v>
      </c>
      <c r="D7" s="246">
        <v>0.26131150177332479</v>
      </c>
      <c r="E7" s="246">
        <v>0.32475863527650506</v>
      </c>
      <c r="F7" s="246">
        <v>0.29843595168524906</v>
      </c>
    </row>
    <row r="8" spans="2:7" ht="13.15" customHeight="1" x14ac:dyDescent="0.2">
      <c r="B8" s="609" t="s">
        <v>837</v>
      </c>
      <c r="C8" s="610" t="s">
        <v>838</v>
      </c>
      <c r="D8" s="246">
        <v>3.0645461407751561E-2</v>
      </c>
      <c r="E8" s="246">
        <v>2.6932747897866351E-2</v>
      </c>
      <c r="F8" s="246">
        <v>2.6171051512127216E-2</v>
      </c>
    </row>
    <row r="9" spans="2:7" ht="13.15" customHeight="1" x14ac:dyDescent="0.2">
      <c r="B9" s="628" t="s">
        <v>839</v>
      </c>
      <c r="C9" s="612" t="s">
        <v>840</v>
      </c>
      <c r="D9" s="246">
        <v>0.4867381920955941</v>
      </c>
      <c r="E9" s="246">
        <v>0.44404557611468914</v>
      </c>
      <c r="F9" s="246">
        <v>0.46894806909074654</v>
      </c>
    </row>
    <row r="10" spans="2:7" ht="13.15" customHeight="1" x14ac:dyDescent="0.2">
      <c r="B10" s="248"/>
      <c r="C10" s="248"/>
      <c r="D10" s="242"/>
      <c r="E10" s="248"/>
      <c r="F10" s="248"/>
      <c r="G10" s="248"/>
    </row>
    <row r="11" spans="2:7" ht="13.15" customHeight="1" x14ac:dyDescent="0.2"/>
    <row r="12" spans="2:7" ht="13.15" customHeight="1" x14ac:dyDescent="0.2"/>
    <row r="13" spans="2:7" ht="13.15" customHeight="1" x14ac:dyDescent="0.2"/>
    <row r="14" spans="2:7" ht="13.15" customHeight="1" x14ac:dyDescent="0.2"/>
    <row r="15" spans="2:7" ht="13.15" customHeight="1" x14ac:dyDescent="0.2"/>
    <row r="16" spans="2:7" ht="13.15" customHeight="1" x14ac:dyDescent="0.2"/>
    <row r="17" ht="13.15" customHeight="1" x14ac:dyDescent="0.2"/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ED11A-1410-4BFB-9028-BACFBF153D02}">
  <sheetPr codeName="Arkusz76"/>
  <dimension ref="B2:M26"/>
  <sheetViews>
    <sheetView workbookViewId="0">
      <selection activeCell="B4" sqref="B4:C6"/>
    </sheetView>
  </sheetViews>
  <sheetFormatPr defaultColWidth="8.85546875" defaultRowHeight="12.75" x14ac:dyDescent="0.2"/>
  <cols>
    <col min="1" max="1" width="8.85546875" style="216"/>
    <col min="2" max="2" width="38.140625" style="216" bestFit="1" customWidth="1"/>
    <col min="3" max="3" width="38.140625" style="216" customWidth="1"/>
    <col min="4" max="5" width="16" style="216" bestFit="1" customWidth="1"/>
    <col min="6" max="6" width="15" style="216" bestFit="1" customWidth="1"/>
    <col min="7" max="7" width="16" style="216" bestFit="1" customWidth="1"/>
    <col min="8" max="8" width="14.85546875" style="216" bestFit="1" customWidth="1"/>
    <col min="9" max="16384" width="8.85546875" style="216"/>
  </cols>
  <sheetData>
    <row r="2" spans="2:6" x14ac:dyDescent="0.2">
      <c r="B2" s="221" t="s">
        <v>842</v>
      </c>
      <c r="C2" s="221"/>
    </row>
    <row r="3" spans="2:6" x14ac:dyDescent="0.2">
      <c r="B3" s="249"/>
      <c r="C3" s="249"/>
      <c r="D3" s="629" t="s">
        <v>300</v>
      </c>
      <c r="E3" s="630" t="s">
        <v>302</v>
      </c>
      <c r="F3" s="629" t="s">
        <v>304</v>
      </c>
    </row>
    <row r="4" spans="2:6" ht="30" customHeight="1" x14ac:dyDescent="0.2">
      <c r="B4" s="609" t="s">
        <v>843</v>
      </c>
      <c r="C4" s="610" t="s">
        <v>844</v>
      </c>
      <c r="D4" s="251">
        <v>0.26671958013858721</v>
      </c>
      <c r="E4" s="251">
        <v>0.2142556955280244</v>
      </c>
      <c r="F4" s="252">
        <v>0.20440070874567015</v>
      </c>
    </row>
    <row r="5" spans="2:6" ht="36" customHeight="1" x14ac:dyDescent="0.2">
      <c r="B5" s="634" t="s">
        <v>845</v>
      </c>
      <c r="C5" s="612" t="s">
        <v>846</v>
      </c>
      <c r="D5" s="251">
        <v>0.62267362821441075</v>
      </c>
      <c r="E5" s="251">
        <v>0.68354212991050045</v>
      </c>
      <c r="F5" s="253">
        <v>0.69721702169363686</v>
      </c>
    </row>
    <row r="6" spans="2:6" ht="25.5" customHeight="1" x14ac:dyDescent="0.2">
      <c r="B6" s="609" t="s">
        <v>847</v>
      </c>
      <c r="C6" s="610" t="s">
        <v>848</v>
      </c>
      <c r="D6" s="251">
        <v>0.11060679164700206</v>
      </c>
      <c r="E6" s="251">
        <v>0.10220217456147514</v>
      </c>
      <c r="F6" s="253">
        <v>9.8382269560692959E-2</v>
      </c>
    </row>
    <row r="18" spans="2:13" x14ac:dyDescent="0.2"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</row>
    <row r="20" spans="2:13" x14ac:dyDescent="0.2">
      <c r="B20" s="255"/>
      <c r="C20" s="255"/>
      <c r="D20" s="256"/>
      <c r="E20" s="256"/>
      <c r="F20" s="256"/>
      <c r="G20" s="256"/>
    </row>
    <row r="21" spans="2:13" x14ac:dyDescent="0.2">
      <c r="B21" s="255"/>
      <c r="C21" s="255"/>
      <c r="D21" s="256"/>
      <c r="E21" s="256"/>
      <c r="F21" s="256"/>
      <c r="G21" s="256"/>
    </row>
    <row r="22" spans="2:13" x14ac:dyDescent="0.2">
      <c r="B22" s="255"/>
      <c r="C22" s="255"/>
      <c r="D22" s="256"/>
      <c r="E22" s="256"/>
      <c r="F22" s="256"/>
      <c r="G22" s="256"/>
    </row>
    <row r="23" spans="2:13" x14ac:dyDescent="0.2">
      <c r="B23" s="255"/>
      <c r="C23" s="255"/>
      <c r="D23" s="256"/>
      <c r="E23" s="256"/>
      <c r="F23" s="256"/>
      <c r="G23" s="256"/>
    </row>
    <row r="24" spans="2:13" x14ac:dyDescent="0.2">
      <c r="B24" s="257"/>
      <c r="C24" s="257"/>
      <c r="D24" s="256"/>
      <c r="E24" s="256"/>
      <c r="F24" s="256"/>
      <c r="G24" s="256"/>
    </row>
    <row r="25" spans="2:13" x14ac:dyDescent="0.2">
      <c r="B25" s="258"/>
      <c r="C25" s="258"/>
      <c r="D25" s="256"/>
      <c r="E25" s="256"/>
      <c r="F25" s="256"/>
      <c r="G25" s="256"/>
    </row>
    <row r="26" spans="2:13" x14ac:dyDescent="0.2">
      <c r="B26" s="259"/>
      <c r="C26" s="259"/>
      <c r="D26" s="256"/>
      <c r="E26" s="256"/>
      <c r="F26" s="256"/>
      <c r="G26" s="256"/>
    </row>
  </sheetData>
  <pageMargins left="0.75" right="0.75" top="1" bottom="1" header="0.5" footer="0.5"/>
  <pageSetup paperSize="9" orientation="portrait" horizontalDpi="4294967293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ACC38-4E2A-4594-9E4F-01CBA919A324}">
  <sheetPr codeName="Arkusz77"/>
  <dimension ref="B2:H17"/>
  <sheetViews>
    <sheetView zoomScaleNormal="100" workbookViewId="0">
      <selection activeCell="D4" sqref="D4"/>
    </sheetView>
  </sheetViews>
  <sheetFormatPr defaultColWidth="9.140625" defaultRowHeight="12.75" x14ac:dyDescent="0.2"/>
  <cols>
    <col min="1" max="1" width="9.140625" style="262"/>
    <col min="2" max="2" width="12" style="262" bestFit="1" customWidth="1"/>
    <col min="3" max="3" width="17.5703125" style="262" customWidth="1"/>
    <col min="4" max="4" width="20.85546875" style="262" bestFit="1" customWidth="1"/>
    <col min="5" max="5" width="26.85546875" style="262" bestFit="1" customWidth="1"/>
    <col min="6" max="6" width="8.28515625" style="262" bestFit="1" customWidth="1"/>
    <col min="7" max="7" width="7.7109375" style="262" customWidth="1"/>
    <col min="8" max="8" width="22.28515625" style="262" bestFit="1" customWidth="1"/>
    <col min="9" max="15" width="9.140625" style="262"/>
    <col min="16" max="16" width="16.42578125" style="262" customWidth="1"/>
    <col min="17" max="17" width="13.42578125" style="262" bestFit="1" customWidth="1"/>
    <col min="18" max="18" width="15.140625" style="262" customWidth="1"/>
    <col min="19" max="19" width="13.42578125" style="262" bestFit="1" customWidth="1"/>
    <col min="20" max="21" width="9.140625" style="262"/>
    <col min="22" max="24" width="14.42578125" style="262" bestFit="1" customWidth="1"/>
    <col min="25" max="16384" width="9.140625" style="262"/>
  </cols>
  <sheetData>
    <row r="2" spans="2:8" x14ac:dyDescent="0.2">
      <c r="B2" s="260" t="s">
        <v>849</v>
      </c>
      <c r="C2" s="261"/>
      <c r="D2" s="261"/>
      <c r="E2" s="261"/>
    </row>
    <row r="3" spans="2:8" ht="25.5" x14ac:dyDescent="0.2">
      <c r="B3" s="209"/>
      <c r="C3" s="610" t="s">
        <v>850</v>
      </c>
      <c r="D3" s="616" t="s">
        <v>483</v>
      </c>
      <c r="E3" s="616" t="s">
        <v>851</v>
      </c>
      <c r="F3" s="261"/>
    </row>
    <row r="4" spans="2:8" ht="38.25" x14ac:dyDescent="0.2">
      <c r="B4" s="211"/>
      <c r="C4" s="612" t="s">
        <v>852</v>
      </c>
      <c r="D4" s="617" t="s">
        <v>853</v>
      </c>
      <c r="E4" s="617" t="s">
        <v>854</v>
      </c>
    </row>
    <row r="5" spans="2:8" x14ac:dyDescent="0.2">
      <c r="B5" s="635" t="s">
        <v>298</v>
      </c>
      <c r="C5" s="263">
        <v>4.0008351974532681E-2</v>
      </c>
      <c r="D5" s="263">
        <v>7.2194203165111326E-2</v>
      </c>
      <c r="E5" s="263">
        <v>5.7803880915183459E-3</v>
      </c>
      <c r="F5" s="264"/>
    </row>
    <row r="6" spans="2:8" x14ac:dyDescent="0.2">
      <c r="B6" s="260" t="s">
        <v>302</v>
      </c>
      <c r="C6" s="263">
        <v>3.6304289096834759E-2</v>
      </c>
      <c r="D6" s="263">
        <v>7.1661653226753913E-2</v>
      </c>
      <c r="E6" s="263">
        <v>4.2712363397814359E-3</v>
      </c>
      <c r="F6" s="264"/>
    </row>
    <row r="7" spans="2:8" x14ac:dyDescent="0.2">
      <c r="B7" s="260" t="s">
        <v>304</v>
      </c>
      <c r="C7" s="263">
        <v>3.2388814430323397E-2</v>
      </c>
      <c r="D7" s="263">
        <v>7.5245681483215573E-2</v>
      </c>
      <c r="E7" s="263">
        <v>4.7114956576636367E-3</v>
      </c>
      <c r="F7" s="264"/>
    </row>
    <row r="10" spans="2:8" x14ac:dyDescent="0.2">
      <c r="C10" s="265"/>
      <c r="D10" s="265"/>
      <c r="E10" s="265"/>
    </row>
    <row r="11" spans="2:8" x14ac:dyDescent="0.2">
      <c r="C11" s="265"/>
      <c r="D11" s="265"/>
      <c r="E11" s="265"/>
    </row>
    <row r="12" spans="2:8" x14ac:dyDescent="0.2">
      <c r="C12" s="265"/>
      <c r="D12" s="265"/>
      <c r="E12" s="265"/>
      <c r="F12" s="265"/>
      <c r="G12" s="265"/>
      <c r="H12" s="265"/>
    </row>
    <row r="13" spans="2:8" x14ac:dyDescent="0.2">
      <c r="B13" s="265"/>
      <c r="C13" s="265"/>
      <c r="D13" s="265"/>
      <c r="E13" s="265"/>
      <c r="F13" s="265"/>
      <c r="G13" s="265"/>
      <c r="H13" s="265"/>
    </row>
    <row r="14" spans="2:8" x14ac:dyDescent="0.2">
      <c r="B14" s="265"/>
      <c r="C14" s="265"/>
      <c r="D14" s="265"/>
      <c r="E14" s="265"/>
      <c r="F14" s="265"/>
      <c r="G14" s="265"/>
      <c r="H14" s="265"/>
    </row>
    <row r="15" spans="2:8" x14ac:dyDescent="0.2">
      <c r="F15" s="266"/>
      <c r="G15" s="266"/>
    </row>
    <row r="16" spans="2:8" x14ac:dyDescent="0.2">
      <c r="E16" s="266"/>
      <c r="F16" s="266"/>
      <c r="G16" s="266"/>
    </row>
    <row r="17" spans="5:7" x14ac:dyDescent="0.2">
      <c r="E17" s="266"/>
      <c r="F17" s="266"/>
      <c r="G17" s="266"/>
    </row>
  </sheetData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3390-8868-4D7D-AF38-39E1C1F8056F}">
  <sheetPr codeName="Arkusz78"/>
  <dimension ref="B2:H8"/>
  <sheetViews>
    <sheetView workbookViewId="0">
      <selection activeCell="B5" sqref="B5:B7"/>
    </sheetView>
  </sheetViews>
  <sheetFormatPr defaultColWidth="9.140625" defaultRowHeight="14.25" x14ac:dyDescent="0.2"/>
  <cols>
    <col min="1" max="1" width="9.140625" style="268"/>
    <col min="2" max="2" width="16.7109375" style="268" customWidth="1"/>
    <col min="3" max="3" width="27.28515625" style="268" customWidth="1"/>
    <col min="4" max="4" width="30.7109375" style="268" customWidth="1"/>
    <col min="5" max="7" width="16.7109375" style="268" customWidth="1"/>
    <col min="8" max="10" width="9.140625" style="268"/>
    <col min="11" max="11" width="14.140625" style="268" bestFit="1" customWidth="1"/>
    <col min="12" max="12" width="7.28515625" style="268" bestFit="1" customWidth="1"/>
    <col min="13" max="13" width="14.140625" style="268" bestFit="1" customWidth="1"/>
    <col min="14" max="14" width="10.7109375" style="268" customWidth="1"/>
    <col min="15" max="15" width="10.42578125" style="268" customWidth="1"/>
    <col min="16" max="16" width="9.7109375" style="268" bestFit="1" customWidth="1"/>
    <col min="17" max="17" width="12.5703125" style="268" bestFit="1" customWidth="1"/>
    <col min="18" max="16384" width="9.140625" style="268"/>
  </cols>
  <sheetData>
    <row r="2" spans="2:8" x14ac:dyDescent="0.2">
      <c r="B2" s="267" t="s">
        <v>855</v>
      </c>
    </row>
    <row r="3" spans="2:8" ht="25.5" x14ac:dyDescent="0.2">
      <c r="B3" s="609"/>
      <c r="C3" s="610" t="s">
        <v>856</v>
      </c>
      <c r="D3" s="616" t="s">
        <v>857</v>
      </c>
      <c r="E3" s="269"/>
      <c r="F3" s="270"/>
      <c r="G3" s="270"/>
      <c r="H3" s="270"/>
    </row>
    <row r="4" spans="2:8" ht="25.5" x14ac:dyDescent="0.2">
      <c r="B4" s="611"/>
      <c r="C4" s="612" t="s">
        <v>858</v>
      </c>
      <c r="D4" s="617" t="s">
        <v>859</v>
      </c>
      <c r="E4" s="269"/>
      <c r="F4" s="270"/>
      <c r="G4" s="270"/>
      <c r="H4" s="270"/>
    </row>
    <row r="5" spans="2:8" x14ac:dyDescent="0.2">
      <c r="B5" s="636">
        <v>2016</v>
      </c>
      <c r="C5" s="271">
        <v>6.1930861297143924E-3</v>
      </c>
      <c r="D5" s="272">
        <v>6.7000000000000002E-3</v>
      </c>
      <c r="E5" s="269"/>
      <c r="F5" s="273"/>
      <c r="G5" s="270"/>
      <c r="H5" s="270"/>
    </row>
    <row r="6" spans="2:8" x14ac:dyDescent="0.2">
      <c r="B6" s="636">
        <v>2017</v>
      </c>
      <c r="C6" s="271">
        <v>1.747688229998064E-2</v>
      </c>
      <c r="D6" s="272">
        <v>4.5750000000000001E-3</v>
      </c>
      <c r="E6" s="269"/>
      <c r="F6" s="273"/>
      <c r="G6" s="270"/>
      <c r="H6" s="270"/>
    </row>
    <row r="7" spans="2:8" x14ac:dyDescent="0.2">
      <c r="B7" s="636" t="s">
        <v>304</v>
      </c>
      <c r="C7" s="271">
        <v>1.7783314671755503E-2</v>
      </c>
      <c r="D7" s="272">
        <v>3.2000000000000002E-3</v>
      </c>
      <c r="E7" s="269"/>
      <c r="F7" s="273"/>
      <c r="G7" s="270"/>
      <c r="H7" s="270"/>
    </row>
    <row r="8" spans="2:8" x14ac:dyDescent="0.2">
      <c r="B8" s="270"/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A43C1-F0FB-4CC0-B8F0-3BDEB498CBCC}">
  <sheetPr codeName="Arkusz79"/>
  <dimension ref="B2:N12"/>
  <sheetViews>
    <sheetView workbookViewId="0">
      <selection activeCell="B5" sqref="B5:B11"/>
    </sheetView>
  </sheetViews>
  <sheetFormatPr defaultColWidth="9.140625" defaultRowHeight="12.75" x14ac:dyDescent="0.2"/>
  <cols>
    <col min="1" max="1" width="9.140625" style="277"/>
    <col min="2" max="2" width="8.28515625" style="275" bestFit="1" customWidth="1"/>
    <col min="3" max="6" width="16.7109375" style="275" customWidth="1"/>
    <col min="7" max="7" width="21.5703125" style="275" customWidth="1"/>
    <col min="8" max="8" width="12.28515625" style="275" customWidth="1"/>
    <col min="9" max="9" width="14.42578125" style="275" customWidth="1"/>
    <col min="10" max="10" width="13.42578125" style="275" customWidth="1"/>
    <col min="11" max="11" width="13.7109375" style="276" customWidth="1"/>
    <col min="12" max="12" width="13.7109375" style="277" customWidth="1"/>
    <col min="13" max="13" width="21.140625" style="277" customWidth="1"/>
    <col min="14" max="14" width="13.7109375" style="276" customWidth="1"/>
    <col min="15" max="16" width="13.7109375" style="277" customWidth="1"/>
    <col min="17" max="16384" width="9.140625" style="277"/>
  </cols>
  <sheetData>
    <row r="2" spans="2:14" x14ac:dyDescent="0.2">
      <c r="B2" s="274" t="s">
        <v>860</v>
      </c>
    </row>
    <row r="3" spans="2:14" ht="38.25" x14ac:dyDescent="0.2">
      <c r="B3" s="209"/>
      <c r="C3" s="610" t="s">
        <v>861</v>
      </c>
      <c r="D3" s="616" t="s">
        <v>783</v>
      </c>
      <c r="E3" s="616" t="s">
        <v>862</v>
      </c>
      <c r="J3" s="276"/>
      <c r="K3" s="277"/>
      <c r="M3" s="276"/>
      <c r="N3" s="277"/>
    </row>
    <row r="4" spans="2:14" ht="25.5" x14ac:dyDescent="0.2">
      <c r="B4" s="211"/>
      <c r="C4" s="612" t="s">
        <v>863</v>
      </c>
      <c r="D4" s="617" t="s">
        <v>764</v>
      </c>
      <c r="E4" s="617" t="s">
        <v>864</v>
      </c>
      <c r="J4" s="276"/>
      <c r="K4" s="277"/>
      <c r="M4" s="276"/>
      <c r="N4" s="277"/>
    </row>
    <row r="5" spans="2:14" x14ac:dyDescent="0.2">
      <c r="B5" s="637" t="s">
        <v>298</v>
      </c>
      <c r="C5" s="278">
        <v>4.3787754583600902E-2</v>
      </c>
      <c r="D5" s="278">
        <v>1.2426640923625087E-2</v>
      </c>
      <c r="E5" s="278">
        <v>5.4320267576136699E-2</v>
      </c>
      <c r="F5" s="279"/>
      <c r="J5" s="276"/>
      <c r="K5" s="277"/>
      <c r="M5" s="276"/>
      <c r="N5" s="277"/>
    </row>
    <row r="6" spans="2:14" x14ac:dyDescent="0.2">
      <c r="B6" s="637" t="s">
        <v>299</v>
      </c>
      <c r="C6" s="278">
        <v>4.0714651454824856E-2</v>
      </c>
      <c r="D6" s="278">
        <v>1.2428715381572548E-2</v>
      </c>
      <c r="E6" s="278">
        <v>5.3947583473947819E-2</v>
      </c>
      <c r="F6" s="279"/>
      <c r="J6" s="276"/>
      <c r="K6" s="277"/>
      <c r="M6" s="276"/>
      <c r="N6" s="277"/>
    </row>
    <row r="7" spans="2:14" x14ac:dyDescent="0.2">
      <c r="B7" s="637" t="s">
        <v>300</v>
      </c>
      <c r="C7" s="278">
        <v>4.1042809185897991E-2</v>
      </c>
      <c r="D7" s="278">
        <v>1.1473539752871046E-2</v>
      </c>
      <c r="E7" s="278">
        <v>6.0916819689154522E-2</v>
      </c>
      <c r="F7" s="279"/>
      <c r="J7" s="276"/>
      <c r="K7" s="277"/>
      <c r="M7" s="276"/>
      <c r="N7" s="277"/>
    </row>
    <row r="8" spans="2:14" x14ac:dyDescent="0.2">
      <c r="B8" s="637" t="s">
        <v>301</v>
      </c>
      <c r="C8" s="278">
        <v>3.9695078476210906E-2</v>
      </c>
      <c r="D8" s="278">
        <v>1.1242412457018836E-2</v>
      </c>
      <c r="E8" s="278">
        <v>5.1535483463986217E-2</v>
      </c>
      <c r="F8" s="279"/>
      <c r="J8" s="276"/>
      <c r="K8" s="277"/>
      <c r="M8" s="276"/>
      <c r="N8" s="277"/>
    </row>
    <row r="9" spans="2:14" x14ac:dyDescent="0.2">
      <c r="B9" s="637" t="s">
        <v>302</v>
      </c>
      <c r="C9" s="278">
        <v>5.1913081806714619E-2</v>
      </c>
      <c r="D9" s="278">
        <v>1.2261381108828569E-2</v>
      </c>
      <c r="E9" s="278">
        <v>5.5459091970470623E-2</v>
      </c>
      <c r="F9" s="279"/>
      <c r="J9" s="276"/>
      <c r="K9" s="277"/>
      <c r="M9" s="276"/>
      <c r="N9" s="277"/>
    </row>
    <row r="10" spans="2:14" x14ac:dyDescent="0.2">
      <c r="B10" s="637" t="s">
        <v>303</v>
      </c>
      <c r="C10" s="278">
        <v>4.8226776845413086E-2</v>
      </c>
      <c r="D10" s="278">
        <v>1.0298422776127745E-2</v>
      </c>
      <c r="E10" s="278">
        <v>5.3735317827184173E-2</v>
      </c>
      <c r="F10" s="279"/>
      <c r="J10" s="276"/>
      <c r="K10" s="277"/>
      <c r="M10" s="276"/>
      <c r="N10" s="277"/>
    </row>
    <row r="11" spans="2:14" x14ac:dyDescent="0.2">
      <c r="B11" s="637" t="s">
        <v>304</v>
      </c>
      <c r="C11" s="278">
        <v>5.157005828294596E-2</v>
      </c>
      <c r="D11" s="278">
        <v>1.0514871667359389E-2</v>
      </c>
      <c r="E11" s="278">
        <v>5.4492992137580229E-2</v>
      </c>
      <c r="F11" s="279"/>
      <c r="J11" s="276"/>
      <c r="K11" s="277"/>
      <c r="M11" s="276"/>
      <c r="N11" s="277"/>
    </row>
    <row r="12" spans="2:14" x14ac:dyDescent="0.2">
      <c r="C12" s="277"/>
      <c r="D12" s="277"/>
      <c r="E12" s="277"/>
      <c r="F12" s="277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8FD3-D942-4962-BB8C-38D9B2EE5887}">
  <sheetPr codeName="Arkusz8"/>
  <dimension ref="B3:E27"/>
  <sheetViews>
    <sheetView workbookViewId="0">
      <selection activeCell="F15" sqref="F15:G15"/>
    </sheetView>
  </sheetViews>
  <sheetFormatPr defaultRowHeight="12.75" x14ac:dyDescent="0.2"/>
  <cols>
    <col min="2" max="5" width="12.28515625" customWidth="1"/>
  </cols>
  <sheetData>
    <row r="3" spans="2:5" ht="51.75" thickBot="1" x14ac:dyDescent="0.25">
      <c r="B3" s="5" t="s">
        <v>67</v>
      </c>
      <c r="C3" s="6" t="s">
        <v>68</v>
      </c>
      <c r="D3" s="6" t="s">
        <v>69</v>
      </c>
      <c r="E3" s="6" t="s">
        <v>70</v>
      </c>
    </row>
    <row r="4" spans="2:5" ht="64.5" thickBot="1" x14ac:dyDescent="0.25">
      <c r="B4" s="5" t="s">
        <v>71</v>
      </c>
      <c r="C4" s="5" t="s">
        <v>72</v>
      </c>
      <c r="D4" s="5" t="s">
        <v>73</v>
      </c>
      <c r="E4" s="5" t="s">
        <v>74</v>
      </c>
    </row>
    <row r="5" spans="2:5" x14ac:dyDescent="0.2">
      <c r="B5" s="583">
        <v>1998</v>
      </c>
      <c r="C5" s="584">
        <v>191.74</v>
      </c>
      <c r="D5" s="584">
        <v>53.02</v>
      </c>
      <c r="E5" s="584">
        <v>3.23</v>
      </c>
    </row>
    <row r="6" spans="2:5" x14ac:dyDescent="0.2">
      <c r="B6" s="583">
        <v>1999</v>
      </c>
      <c r="C6" s="584">
        <v>201.26</v>
      </c>
      <c r="D6" s="584">
        <v>55.67</v>
      </c>
      <c r="E6" s="584">
        <v>3.37</v>
      </c>
    </row>
    <row r="7" spans="2:5" x14ac:dyDescent="0.2">
      <c r="B7" s="583">
        <v>2000</v>
      </c>
      <c r="C7" s="584">
        <v>196.84</v>
      </c>
      <c r="D7" s="584">
        <v>54.66</v>
      </c>
      <c r="E7" s="584">
        <v>3.61</v>
      </c>
    </row>
    <row r="8" spans="2:5" x14ac:dyDescent="0.2">
      <c r="B8" s="583">
        <v>2001</v>
      </c>
      <c r="C8" s="584">
        <v>196.5</v>
      </c>
      <c r="D8" s="584">
        <v>54.05</v>
      </c>
      <c r="E8" s="584">
        <v>3.78</v>
      </c>
    </row>
    <row r="9" spans="2:5" x14ac:dyDescent="0.2">
      <c r="B9" s="583">
        <v>2002</v>
      </c>
      <c r="C9" s="584">
        <v>212.24</v>
      </c>
      <c r="D9" s="584">
        <v>61.27</v>
      </c>
      <c r="E9" s="584">
        <v>3.98</v>
      </c>
    </row>
    <row r="10" spans="2:5" x14ac:dyDescent="0.2">
      <c r="B10" s="583">
        <v>2003</v>
      </c>
      <c r="C10" s="584">
        <v>219.5</v>
      </c>
      <c r="D10" s="584">
        <v>70.61</v>
      </c>
      <c r="E10" s="584">
        <v>4.96</v>
      </c>
    </row>
    <row r="11" spans="2:5" x14ac:dyDescent="0.2">
      <c r="B11" s="583">
        <v>2004</v>
      </c>
      <c r="C11" s="584">
        <v>219.37</v>
      </c>
      <c r="D11" s="584">
        <v>78.72</v>
      </c>
      <c r="E11" s="584">
        <v>5.76</v>
      </c>
    </row>
    <row r="12" spans="2:5" x14ac:dyDescent="0.2">
      <c r="B12" s="583">
        <v>2005</v>
      </c>
      <c r="C12" s="584">
        <v>204.09</v>
      </c>
      <c r="D12" s="584">
        <v>77.73</v>
      </c>
      <c r="E12" s="584">
        <v>6.6</v>
      </c>
    </row>
    <row r="13" spans="2:5" x14ac:dyDescent="0.2">
      <c r="B13" s="583">
        <v>2006</v>
      </c>
      <c r="C13" s="584">
        <v>213.22</v>
      </c>
      <c r="D13" s="584">
        <v>86.42</v>
      </c>
      <c r="E13" s="584">
        <v>8</v>
      </c>
    </row>
    <row r="14" spans="2:5" x14ac:dyDescent="0.2">
      <c r="B14" s="583">
        <v>2007</v>
      </c>
      <c r="C14" s="584">
        <v>217.13</v>
      </c>
      <c r="D14" s="584">
        <v>96.92</v>
      </c>
      <c r="E14" s="584">
        <v>10.6</v>
      </c>
    </row>
    <row r="15" spans="2:5" x14ac:dyDescent="0.2">
      <c r="B15" s="583">
        <v>2008</v>
      </c>
      <c r="C15" s="584">
        <v>210.14</v>
      </c>
      <c r="D15" s="584">
        <v>100.98</v>
      </c>
      <c r="E15" s="584">
        <v>11.57</v>
      </c>
    </row>
    <row r="16" spans="2:5" x14ac:dyDescent="0.2">
      <c r="B16" s="583">
        <v>2009</v>
      </c>
      <c r="C16" s="584">
        <v>239.06</v>
      </c>
      <c r="D16" s="584">
        <v>106.9</v>
      </c>
      <c r="E16" s="584">
        <v>14.92</v>
      </c>
    </row>
    <row r="17" spans="2:5" x14ac:dyDescent="0.2">
      <c r="B17" s="583">
        <v>2010</v>
      </c>
      <c r="C17" s="584">
        <v>236.48</v>
      </c>
      <c r="D17" s="584">
        <v>111.95</v>
      </c>
      <c r="E17" s="584">
        <v>18.5</v>
      </c>
    </row>
    <row r="18" spans="2:5" x14ac:dyDescent="0.2">
      <c r="B18" s="583">
        <v>2011</v>
      </c>
      <c r="C18" s="584">
        <v>225.33</v>
      </c>
      <c r="D18" s="584">
        <v>115.93</v>
      </c>
      <c r="E18" s="584">
        <v>21.08</v>
      </c>
    </row>
    <row r="19" spans="2:5" x14ac:dyDescent="0.2">
      <c r="B19" s="583">
        <v>2012</v>
      </c>
      <c r="C19" s="584">
        <v>232.12</v>
      </c>
      <c r="D19" s="584">
        <v>119.04</v>
      </c>
      <c r="E19" s="584">
        <v>24.41</v>
      </c>
    </row>
    <row r="20" spans="2:5" x14ac:dyDescent="0.2">
      <c r="B20" s="583">
        <v>2013</v>
      </c>
      <c r="C20" s="584">
        <v>232.08</v>
      </c>
      <c r="D20" s="584">
        <v>119.28</v>
      </c>
      <c r="E20" s="584">
        <v>27.91</v>
      </c>
    </row>
    <row r="21" spans="2:5" x14ac:dyDescent="0.2">
      <c r="B21" s="583">
        <v>2014</v>
      </c>
      <c r="C21" s="584">
        <v>222.7</v>
      </c>
      <c r="D21" s="584">
        <v>114.75</v>
      </c>
      <c r="E21" s="584">
        <v>30.74</v>
      </c>
    </row>
    <row r="22" spans="2:5" x14ac:dyDescent="0.2">
      <c r="B22" s="583">
        <v>2015</v>
      </c>
      <c r="C22" s="584">
        <v>234.22</v>
      </c>
      <c r="D22" s="584">
        <v>113.65</v>
      </c>
      <c r="E22" s="584">
        <v>31.76</v>
      </c>
    </row>
    <row r="23" spans="2:5" x14ac:dyDescent="0.2">
      <c r="B23" s="583">
        <v>2016</v>
      </c>
      <c r="C23" s="584">
        <v>238.36</v>
      </c>
      <c r="D23" s="584">
        <v>116.11</v>
      </c>
      <c r="E23" s="584">
        <v>34.54</v>
      </c>
    </row>
    <row r="24" spans="2:5" x14ac:dyDescent="0.2">
      <c r="B24" s="583">
        <v>2017</v>
      </c>
      <c r="C24" s="584">
        <v>250.67</v>
      </c>
      <c r="D24" s="584">
        <v>126.31</v>
      </c>
      <c r="E24" s="584">
        <v>40.89</v>
      </c>
    </row>
    <row r="25" spans="2:5" x14ac:dyDescent="0.2">
      <c r="B25" s="583"/>
      <c r="C25" s="208"/>
      <c r="D25" s="208"/>
      <c r="E25" s="208"/>
    </row>
    <row r="26" spans="2:5" x14ac:dyDescent="0.2">
      <c r="B26" s="208" t="s">
        <v>75</v>
      </c>
      <c r="C26" s="208"/>
      <c r="D26" s="208"/>
      <c r="E26" s="208"/>
    </row>
    <row r="27" spans="2:5" x14ac:dyDescent="0.2">
      <c r="B27" s="208" t="s">
        <v>76</v>
      </c>
      <c r="C27" s="208"/>
      <c r="D27" s="208"/>
      <c r="E27" s="208"/>
    </row>
  </sheetData>
  <pageMargins left="0.7" right="0.7" top="0.75" bottom="0.75" header="0.3" footer="0.3"/>
  <tableParts count="1">
    <tablePart r:id="rId1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4B8F5-0024-4C32-B53D-3400D8939EFB}">
  <sheetPr codeName="Arkusz80"/>
  <dimension ref="B2:K25"/>
  <sheetViews>
    <sheetView workbookViewId="0">
      <selection activeCell="B5" sqref="B5:B11"/>
    </sheetView>
  </sheetViews>
  <sheetFormatPr defaultColWidth="9.140625" defaultRowHeight="14.25" x14ac:dyDescent="0.2"/>
  <cols>
    <col min="1" max="1" width="9.140625" style="224"/>
    <col min="2" max="2" width="9.5703125" style="224" customWidth="1"/>
    <col min="3" max="4" width="12.7109375" style="224" customWidth="1"/>
    <col min="5" max="5" width="18.85546875" style="224" customWidth="1"/>
    <col min="6" max="7" width="9.140625" style="224"/>
    <col min="8" max="8" width="11.85546875" style="224" bestFit="1" customWidth="1"/>
    <col min="9" max="9" width="12" style="224" bestFit="1" customWidth="1"/>
    <col min="10" max="10" width="11" style="224" bestFit="1" customWidth="1"/>
    <col min="11" max="11" width="12" style="224" bestFit="1" customWidth="1"/>
    <col min="12" max="16384" width="9.140625" style="224"/>
  </cols>
  <sheetData>
    <row r="2" spans="2:11" x14ac:dyDescent="0.2">
      <c r="B2" s="222" t="s">
        <v>865</v>
      </c>
    </row>
    <row r="3" spans="2:11" s="280" customFormat="1" ht="50.45" customHeight="1" x14ac:dyDescent="0.2">
      <c r="B3" s="609"/>
      <c r="C3" s="610" t="s">
        <v>523</v>
      </c>
      <c r="D3" s="616" t="s">
        <v>524</v>
      </c>
      <c r="E3" s="616" t="s">
        <v>525</v>
      </c>
      <c r="H3" s="281"/>
      <c r="I3" s="281"/>
      <c r="J3" s="281"/>
      <c r="K3" s="281"/>
    </row>
    <row r="4" spans="2:11" s="280" customFormat="1" x14ac:dyDescent="0.2">
      <c r="B4" s="611"/>
      <c r="C4" s="612" t="s">
        <v>519</v>
      </c>
      <c r="D4" s="617" t="s">
        <v>520</v>
      </c>
      <c r="E4" s="617" t="s">
        <v>826</v>
      </c>
    </row>
    <row r="5" spans="2:11" s="280" customFormat="1" x14ac:dyDescent="0.2">
      <c r="B5" s="638" t="s">
        <v>298</v>
      </c>
      <c r="C5" s="282">
        <v>123.3803051884</v>
      </c>
      <c r="D5" s="282">
        <v>32.344681889999997</v>
      </c>
      <c r="E5" s="282">
        <v>81.03796865000001</v>
      </c>
      <c r="F5" s="283"/>
      <c r="H5" s="284"/>
      <c r="I5" s="284"/>
      <c r="J5" s="284"/>
      <c r="K5" s="284"/>
    </row>
    <row r="6" spans="2:11" s="280" customFormat="1" x14ac:dyDescent="0.2">
      <c r="B6" s="638" t="s">
        <v>299</v>
      </c>
      <c r="C6" s="282">
        <v>133.34394442439998</v>
      </c>
      <c r="D6" s="282">
        <v>32.344681889999997</v>
      </c>
      <c r="E6" s="282">
        <v>101.05426782000001</v>
      </c>
      <c r="F6" s="283"/>
      <c r="H6" s="284"/>
      <c r="I6" s="284"/>
      <c r="J6" s="284"/>
      <c r="K6" s="284"/>
    </row>
    <row r="7" spans="2:11" s="280" customFormat="1" x14ac:dyDescent="0.2">
      <c r="B7" s="638" t="s">
        <v>300</v>
      </c>
      <c r="C7" s="282">
        <v>102.92720376840001</v>
      </c>
      <c r="D7" s="282">
        <v>38.86168103</v>
      </c>
      <c r="E7" s="282">
        <v>100.87449371</v>
      </c>
      <c r="F7" s="283"/>
      <c r="H7" s="284"/>
      <c r="I7" s="284"/>
      <c r="J7" s="284"/>
      <c r="K7" s="284"/>
    </row>
    <row r="8" spans="2:11" s="280" customFormat="1" x14ac:dyDescent="0.2">
      <c r="B8" s="638" t="s">
        <v>301</v>
      </c>
      <c r="C8" s="282">
        <v>104.63567105919999</v>
      </c>
      <c r="D8" s="282">
        <v>36.380841569999994</v>
      </c>
      <c r="E8" s="282">
        <v>101.88262367</v>
      </c>
      <c r="F8" s="283"/>
      <c r="H8" s="284"/>
      <c r="I8" s="284"/>
      <c r="J8" s="284"/>
      <c r="K8" s="284"/>
    </row>
    <row r="9" spans="2:11" s="280" customFormat="1" x14ac:dyDescent="0.2">
      <c r="B9" s="639" t="s">
        <v>302</v>
      </c>
      <c r="C9" s="282">
        <v>94.671613293600004</v>
      </c>
      <c r="D9" s="282">
        <v>37.421957300000003</v>
      </c>
      <c r="E9" s="282">
        <v>75.631175639999995</v>
      </c>
      <c r="F9" s="283"/>
      <c r="H9" s="284"/>
      <c r="I9" s="284"/>
      <c r="J9" s="284"/>
      <c r="K9" s="284"/>
    </row>
    <row r="10" spans="2:11" s="280" customFormat="1" x14ac:dyDescent="0.2">
      <c r="B10" s="639" t="s">
        <v>303</v>
      </c>
      <c r="C10" s="282">
        <v>81.51894980119998</v>
      </c>
      <c r="D10" s="282">
        <v>33.27398951</v>
      </c>
      <c r="E10" s="282">
        <v>72.032626449999995</v>
      </c>
      <c r="F10" s="283"/>
      <c r="H10" s="284"/>
      <c r="I10" s="284"/>
      <c r="J10" s="284"/>
      <c r="K10" s="284"/>
    </row>
    <row r="11" spans="2:11" s="280" customFormat="1" x14ac:dyDescent="0.2">
      <c r="B11" s="640" t="s">
        <v>304</v>
      </c>
      <c r="C11" s="282">
        <v>74.054531098799998</v>
      </c>
      <c r="D11" s="282">
        <v>31.437358509999999</v>
      </c>
      <c r="E11" s="282">
        <v>66.348399819999997</v>
      </c>
      <c r="F11" s="283"/>
      <c r="H11" s="284"/>
      <c r="I11" s="284"/>
      <c r="J11" s="284"/>
      <c r="K11" s="284"/>
    </row>
    <row r="12" spans="2:11" s="280" customFormat="1" x14ac:dyDescent="0.2"/>
    <row r="13" spans="2:11" s="280" customFormat="1" x14ac:dyDescent="0.2">
      <c r="B13" s="285"/>
      <c r="C13" s="286"/>
      <c r="D13" s="286"/>
      <c r="E13" s="286"/>
    </row>
    <row r="14" spans="2:11" s="280" customFormat="1" x14ac:dyDescent="0.2">
      <c r="B14" s="231"/>
      <c r="C14" s="231"/>
      <c r="D14" s="231"/>
      <c r="E14" s="231"/>
    </row>
    <row r="15" spans="2:11" s="280" customFormat="1" x14ac:dyDescent="0.2">
      <c r="B15" s="287"/>
      <c r="C15" s="288"/>
      <c r="D15" s="288"/>
      <c r="E15" s="288"/>
      <c r="H15" s="289"/>
      <c r="I15" s="289"/>
      <c r="J15" s="289"/>
      <c r="K15" s="289"/>
    </row>
    <row r="16" spans="2:11" s="280" customFormat="1" x14ac:dyDescent="0.2">
      <c r="B16" s="287"/>
      <c r="C16" s="288"/>
      <c r="D16" s="288"/>
      <c r="E16" s="288"/>
      <c r="H16" s="289"/>
      <c r="I16" s="289"/>
      <c r="J16" s="289"/>
      <c r="K16" s="289"/>
    </row>
    <row r="17" spans="2:11" s="280" customFormat="1" x14ac:dyDescent="0.2">
      <c r="B17" s="287"/>
      <c r="C17" s="288"/>
      <c r="D17" s="288"/>
      <c r="E17" s="288"/>
      <c r="H17" s="289"/>
      <c r="I17" s="289"/>
      <c r="J17" s="289"/>
      <c r="K17" s="289"/>
    </row>
    <row r="18" spans="2:11" s="280" customFormat="1" x14ac:dyDescent="0.2">
      <c r="B18" s="287"/>
      <c r="C18" s="288"/>
      <c r="D18" s="288"/>
      <c r="E18" s="288"/>
      <c r="H18" s="289"/>
      <c r="I18" s="289"/>
      <c r="J18" s="289"/>
      <c r="K18" s="289"/>
    </row>
    <row r="19" spans="2:11" s="280" customFormat="1" x14ac:dyDescent="0.2">
      <c r="C19" s="288"/>
      <c r="D19" s="288"/>
      <c r="E19" s="288"/>
      <c r="H19" s="289"/>
      <c r="I19" s="289"/>
      <c r="J19" s="289"/>
      <c r="K19" s="289"/>
    </row>
    <row r="20" spans="2:11" s="280" customFormat="1" x14ac:dyDescent="0.2">
      <c r="C20" s="288"/>
      <c r="D20" s="288"/>
      <c r="E20" s="288"/>
      <c r="H20" s="289"/>
      <c r="I20" s="289"/>
      <c r="J20" s="289"/>
      <c r="K20" s="289"/>
    </row>
    <row r="21" spans="2:11" s="280" customFormat="1" x14ac:dyDescent="0.2">
      <c r="B21" s="290"/>
      <c r="C21" s="288"/>
      <c r="D21" s="288"/>
      <c r="E21" s="288"/>
      <c r="H21" s="289"/>
      <c r="I21" s="289"/>
      <c r="J21" s="289"/>
      <c r="K21" s="289"/>
    </row>
    <row r="22" spans="2:11" s="280" customFormat="1" x14ac:dyDescent="0.2">
      <c r="C22" s="291"/>
      <c r="D22" s="291"/>
      <c r="E22" s="291"/>
    </row>
    <row r="23" spans="2:11" x14ac:dyDescent="0.2">
      <c r="B23" s="236"/>
      <c r="C23" s="237"/>
      <c r="D23" s="237"/>
      <c r="E23" s="237"/>
    </row>
    <row r="25" spans="2:11" x14ac:dyDescent="0.2">
      <c r="C25" s="237"/>
      <c r="D25" s="237"/>
      <c r="E25" s="237"/>
    </row>
  </sheetData>
  <pageMargins left="0.7" right="0.7" top="0.75" bottom="0.75" header="0.3" footer="0.3"/>
  <pageSetup paperSize="9" orientation="portrait" horizontalDpi="4294967293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365A0-6EB4-4EA2-89E8-98DC93896852}">
  <sheetPr codeName="Arkusz81"/>
  <dimension ref="B2:K15"/>
  <sheetViews>
    <sheetView workbookViewId="0">
      <selection activeCell="B5" sqref="B5:B11"/>
    </sheetView>
  </sheetViews>
  <sheetFormatPr defaultColWidth="9.140625" defaultRowHeight="14.25" x14ac:dyDescent="0.2"/>
  <cols>
    <col min="1" max="1" width="9.140625" style="224"/>
    <col min="2" max="2" width="9.5703125" style="224" customWidth="1"/>
    <col min="3" max="4" width="12.7109375" style="224" customWidth="1"/>
    <col min="5" max="5" width="17.7109375" style="224" customWidth="1"/>
    <col min="6" max="7" width="9.140625" style="224"/>
    <col min="8" max="8" width="11.85546875" style="224" bestFit="1" customWidth="1"/>
    <col min="9" max="9" width="12" style="224" bestFit="1" customWidth="1"/>
    <col min="10" max="10" width="11" style="224" bestFit="1" customWidth="1"/>
    <col min="11" max="11" width="12" style="224" bestFit="1" customWidth="1"/>
    <col min="12" max="16384" width="9.140625" style="224"/>
  </cols>
  <sheetData>
    <row r="2" spans="2:11" x14ac:dyDescent="0.2">
      <c r="B2" s="222" t="s">
        <v>866</v>
      </c>
      <c r="C2" s="223"/>
      <c r="D2" s="223"/>
      <c r="E2" s="223"/>
    </row>
    <row r="3" spans="2:11" ht="38.25" x14ac:dyDescent="0.2">
      <c r="B3" s="609"/>
      <c r="C3" s="610" t="s">
        <v>523</v>
      </c>
      <c r="D3" s="616" t="s">
        <v>524</v>
      </c>
      <c r="E3" s="616" t="s">
        <v>525</v>
      </c>
    </row>
    <row r="4" spans="2:11" x14ac:dyDescent="0.2">
      <c r="B4" s="611"/>
      <c r="C4" s="612" t="s">
        <v>519</v>
      </c>
      <c r="D4" s="617" t="s">
        <v>520</v>
      </c>
      <c r="E4" s="617" t="s">
        <v>826</v>
      </c>
    </row>
    <row r="5" spans="2:11" x14ac:dyDescent="0.2">
      <c r="B5" s="623" t="s">
        <v>298</v>
      </c>
      <c r="C5" s="238">
        <v>160.57510820303034</v>
      </c>
      <c r="D5" s="238">
        <v>0.88850633000000001</v>
      </c>
      <c r="E5" s="238">
        <v>19.62427211</v>
      </c>
      <c r="H5" s="292"/>
      <c r="I5" s="292"/>
      <c r="J5" s="292"/>
      <c r="K5" s="292"/>
    </row>
    <row r="6" spans="2:11" x14ac:dyDescent="0.2">
      <c r="B6" s="623" t="s">
        <v>299</v>
      </c>
      <c r="C6" s="238">
        <v>165.3223998294286</v>
      </c>
      <c r="D6" s="238">
        <v>1.0145696</v>
      </c>
      <c r="E6" s="238">
        <v>19.982262499999997</v>
      </c>
      <c r="H6" s="292"/>
      <c r="I6" s="292"/>
      <c r="J6" s="292"/>
      <c r="K6" s="292"/>
    </row>
    <row r="7" spans="2:11" x14ac:dyDescent="0.2">
      <c r="B7" s="623" t="s">
        <v>300</v>
      </c>
      <c r="C7" s="238">
        <v>186.760273334</v>
      </c>
      <c r="D7" s="238">
        <v>0.98614939000000001</v>
      </c>
      <c r="E7" s="238">
        <v>27.590191895</v>
      </c>
      <c r="H7" s="292"/>
      <c r="I7" s="292"/>
      <c r="J7" s="292"/>
      <c r="K7" s="292"/>
    </row>
    <row r="8" spans="2:11" x14ac:dyDescent="0.2">
      <c r="B8" s="623" t="s">
        <v>301</v>
      </c>
      <c r="C8" s="238">
        <v>193.18796864771431</v>
      </c>
      <c r="D8" s="238">
        <v>0.94682926000000001</v>
      </c>
      <c r="E8" s="238">
        <v>28.311367545</v>
      </c>
      <c r="H8" s="292"/>
      <c r="I8" s="292"/>
      <c r="J8" s="292"/>
      <c r="K8" s="292"/>
    </row>
    <row r="9" spans="2:11" x14ac:dyDescent="0.2">
      <c r="B9" s="624" t="s">
        <v>302</v>
      </c>
      <c r="C9" s="238">
        <v>193.35795193799999</v>
      </c>
      <c r="D9" s="238">
        <v>1.5537657200000001</v>
      </c>
      <c r="E9" s="238">
        <v>15.335571115</v>
      </c>
      <c r="H9" s="292"/>
      <c r="I9" s="292"/>
      <c r="J9" s="292"/>
      <c r="K9" s="292"/>
    </row>
    <row r="10" spans="2:11" x14ac:dyDescent="0.2">
      <c r="B10" s="624" t="s">
        <v>303</v>
      </c>
      <c r="C10" s="238">
        <v>190.04684439200003</v>
      </c>
      <c r="D10" s="238">
        <v>0.75867534000000003</v>
      </c>
      <c r="E10" s="238">
        <v>24.70494966</v>
      </c>
      <c r="H10" s="292"/>
      <c r="I10" s="292"/>
      <c r="J10" s="292"/>
      <c r="K10" s="292"/>
    </row>
    <row r="11" spans="2:11" x14ac:dyDescent="0.2">
      <c r="B11" s="625" t="s">
        <v>304</v>
      </c>
      <c r="C11" s="238">
        <v>188.02246362647062</v>
      </c>
      <c r="D11" s="238">
        <v>1.3909492250000002</v>
      </c>
      <c r="E11" s="238">
        <v>36.6067894575</v>
      </c>
      <c r="H11" s="292"/>
      <c r="I11" s="292"/>
      <c r="J11" s="292"/>
      <c r="K11" s="292"/>
    </row>
    <row r="13" spans="2:11" x14ac:dyDescent="0.2">
      <c r="B13" s="236"/>
      <c r="C13" s="237"/>
      <c r="D13" s="237"/>
      <c r="E13" s="237"/>
    </row>
    <row r="15" spans="2:11" x14ac:dyDescent="0.2">
      <c r="C15" s="237"/>
      <c r="D15" s="237"/>
      <c r="E15" s="237"/>
    </row>
  </sheetData>
  <pageMargins left="0.7" right="0.7" top="0.75" bottom="0.75" header="0.3" footer="0.3"/>
  <pageSetup paperSize="9" orientation="portrait" horizontalDpi="4294967293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D4552-921D-4040-B97B-5C2DD3D1F84E}">
  <sheetPr codeName="Arkusz82"/>
  <dimension ref="B2:Q22"/>
  <sheetViews>
    <sheetView zoomScaleNormal="100" workbookViewId="0">
      <selection activeCell="D5" sqref="D5:D18"/>
    </sheetView>
  </sheetViews>
  <sheetFormatPr defaultColWidth="9.140625" defaultRowHeight="12.75" x14ac:dyDescent="0.2"/>
  <cols>
    <col min="1" max="3" width="9.140625" style="277"/>
    <col min="4" max="4" width="8.28515625" style="275" bestFit="1" customWidth="1"/>
    <col min="5" max="5" width="16.140625" style="276" bestFit="1" customWidth="1"/>
    <col min="6" max="6" width="15.7109375" style="277" customWidth="1"/>
    <col min="7" max="7" width="13.7109375" style="277" customWidth="1"/>
    <col min="8" max="8" width="16.140625" style="276" bestFit="1" customWidth="1"/>
    <col min="9" max="10" width="13.7109375" style="277" customWidth="1"/>
    <col min="11" max="11" width="9.140625" style="277"/>
    <col min="12" max="12" width="15.85546875" style="295" bestFit="1" customWidth="1"/>
    <col min="13" max="13" width="14.85546875" style="295" bestFit="1" customWidth="1"/>
    <col min="14" max="14" width="11.7109375" style="295" customWidth="1"/>
    <col min="15" max="15" width="15.85546875" style="295" bestFit="1" customWidth="1"/>
    <col min="16" max="16" width="14.85546875" style="295" bestFit="1" customWidth="1"/>
    <col min="17" max="16384" width="9.140625" style="277"/>
  </cols>
  <sheetData>
    <row r="2" spans="2:17" x14ac:dyDescent="0.2">
      <c r="B2" s="293" t="s">
        <v>867</v>
      </c>
      <c r="C2" s="293"/>
      <c r="G2" s="294"/>
    </row>
    <row r="3" spans="2:17" s="297" customFormat="1" ht="25.5" x14ac:dyDescent="0.2">
      <c r="B3" s="775"/>
      <c r="C3" s="776"/>
      <c r="D3" s="777"/>
      <c r="E3" s="616" t="s">
        <v>868</v>
      </c>
      <c r="F3" s="641" t="s">
        <v>869</v>
      </c>
      <c r="G3" s="617" t="s">
        <v>870</v>
      </c>
      <c r="H3" s="296"/>
      <c r="L3" s="298"/>
      <c r="M3" s="298"/>
      <c r="N3" s="298"/>
      <c r="O3" s="298"/>
      <c r="P3" s="298"/>
      <c r="Q3" s="299"/>
    </row>
    <row r="4" spans="2:17" s="297" customFormat="1" ht="25.5" x14ac:dyDescent="0.2">
      <c r="B4" s="778"/>
      <c r="C4" s="779"/>
      <c r="D4" s="780"/>
      <c r="E4" s="617" t="s">
        <v>871</v>
      </c>
      <c r="F4" s="617" t="s">
        <v>872</v>
      </c>
      <c r="G4" s="643" t="s">
        <v>873</v>
      </c>
      <c r="H4" s="300"/>
      <c r="L4" s="298"/>
      <c r="M4" s="298"/>
      <c r="N4" s="298"/>
      <c r="O4" s="298"/>
      <c r="P4" s="298"/>
    </row>
    <row r="5" spans="2:17" s="297" customFormat="1" ht="25.5" customHeight="1" x14ac:dyDescent="0.2">
      <c r="B5" s="781" t="s">
        <v>783</v>
      </c>
      <c r="C5" s="783" t="s">
        <v>764</v>
      </c>
      <c r="D5" s="647" t="s">
        <v>298</v>
      </c>
      <c r="E5" s="301">
        <v>2.7453424057300007</v>
      </c>
      <c r="F5" s="301">
        <v>-2.7483206867500005</v>
      </c>
      <c r="G5" s="302">
        <v>-2.9782810199996458E-3</v>
      </c>
      <c r="H5" s="300"/>
      <c r="L5" s="298"/>
      <c r="M5" s="298"/>
      <c r="N5" s="298"/>
      <c r="O5" s="298"/>
      <c r="P5" s="298"/>
      <c r="Q5" s="299"/>
    </row>
    <row r="6" spans="2:17" s="297" customFormat="1" x14ac:dyDescent="0.2">
      <c r="B6" s="782"/>
      <c r="C6" s="784"/>
      <c r="D6" s="647" t="s">
        <v>299</v>
      </c>
      <c r="E6" s="301">
        <v>2.81099329732</v>
      </c>
      <c r="F6" s="301">
        <v>-3.2966095020499999</v>
      </c>
      <c r="G6" s="301">
        <v>-0.48561620472999989</v>
      </c>
      <c r="H6" s="300"/>
      <c r="L6" s="298"/>
      <c r="M6" s="298"/>
      <c r="N6" s="298"/>
      <c r="O6" s="298"/>
      <c r="P6" s="298"/>
      <c r="Q6" s="299"/>
    </row>
    <row r="7" spans="2:17" s="297" customFormat="1" x14ac:dyDescent="0.2">
      <c r="B7" s="782"/>
      <c r="C7" s="784"/>
      <c r="D7" s="647" t="s">
        <v>300</v>
      </c>
      <c r="E7" s="301">
        <v>2.7231879810199997</v>
      </c>
      <c r="F7" s="301">
        <v>-2.7206606782599998</v>
      </c>
      <c r="G7" s="301">
        <v>2.527302759999875E-3</v>
      </c>
      <c r="H7" s="300"/>
      <c r="L7" s="298"/>
      <c r="M7" s="298"/>
      <c r="N7" s="298"/>
      <c r="O7" s="298"/>
      <c r="P7" s="298"/>
      <c r="Q7" s="299"/>
    </row>
    <row r="8" spans="2:17" s="297" customFormat="1" x14ac:dyDescent="0.2">
      <c r="B8" s="782"/>
      <c r="C8" s="784"/>
      <c r="D8" s="647" t="s">
        <v>301</v>
      </c>
      <c r="E8" s="301">
        <v>2.6018309608900014</v>
      </c>
      <c r="F8" s="301">
        <v>-2.6147356911100017</v>
      </c>
      <c r="G8" s="301">
        <v>-1.2904730220000259E-2</v>
      </c>
      <c r="H8" s="300"/>
      <c r="L8" s="298"/>
      <c r="M8" s="298"/>
      <c r="N8" s="298"/>
      <c r="O8" s="298"/>
      <c r="P8" s="298"/>
      <c r="Q8" s="299"/>
    </row>
    <row r="9" spans="2:17" s="297" customFormat="1" x14ac:dyDescent="0.2">
      <c r="B9" s="782"/>
      <c r="C9" s="784"/>
      <c r="D9" s="647" t="s">
        <v>302</v>
      </c>
      <c r="E9" s="301">
        <v>2.8228079936099983</v>
      </c>
      <c r="F9" s="301">
        <v>-3.0413367252099981</v>
      </c>
      <c r="G9" s="301">
        <v>-0.21852873159999958</v>
      </c>
      <c r="H9" s="300"/>
      <c r="L9" s="298"/>
      <c r="M9" s="298"/>
      <c r="N9" s="298"/>
      <c r="O9" s="298"/>
      <c r="P9" s="298"/>
      <c r="Q9" s="299"/>
    </row>
    <row r="10" spans="2:17" s="297" customFormat="1" x14ac:dyDescent="0.2">
      <c r="B10" s="782"/>
      <c r="C10" s="784"/>
      <c r="D10" s="647" t="s">
        <v>303</v>
      </c>
      <c r="E10" s="301">
        <v>2.2264920868900004</v>
      </c>
      <c r="F10" s="301">
        <v>-3.0773877781599999</v>
      </c>
      <c r="G10" s="301">
        <v>-0.85089569126999942</v>
      </c>
      <c r="H10" s="300"/>
      <c r="L10" s="298"/>
      <c r="M10" s="298"/>
      <c r="N10" s="298"/>
      <c r="O10" s="298"/>
      <c r="P10" s="298"/>
      <c r="Q10" s="299"/>
    </row>
    <row r="11" spans="2:17" s="297" customFormat="1" x14ac:dyDescent="0.2">
      <c r="B11" s="782"/>
      <c r="C11" s="785"/>
      <c r="D11" s="647" t="s">
        <v>304</v>
      </c>
      <c r="E11" s="301">
        <v>1.8877173423400004</v>
      </c>
      <c r="F11" s="301">
        <v>-3.3037551848600009</v>
      </c>
      <c r="G11" s="301">
        <v>-1.4160378425200004</v>
      </c>
      <c r="H11" s="300"/>
      <c r="L11" s="298"/>
      <c r="M11" s="298"/>
      <c r="N11" s="298"/>
      <c r="O11" s="298"/>
      <c r="P11" s="298"/>
      <c r="Q11" s="299"/>
    </row>
    <row r="12" spans="2:17" s="297" customFormat="1" ht="52.9" customHeight="1" x14ac:dyDescent="0.2">
      <c r="B12" s="786" t="s">
        <v>861</v>
      </c>
      <c r="C12" s="783" t="s">
        <v>874</v>
      </c>
      <c r="D12" s="647" t="s">
        <v>298</v>
      </c>
      <c r="E12" s="301">
        <v>3.4332630554900048</v>
      </c>
      <c r="F12" s="301">
        <v>-2.1314017827100074</v>
      </c>
      <c r="G12" s="301">
        <v>1.3018612727799974</v>
      </c>
      <c r="H12" s="300"/>
      <c r="L12" s="298"/>
      <c r="M12" s="298"/>
      <c r="N12" s="298"/>
      <c r="O12" s="298"/>
      <c r="P12" s="298"/>
      <c r="Q12" s="299"/>
    </row>
    <row r="13" spans="2:17" s="297" customFormat="1" x14ac:dyDescent="0.2">
      <c r="B13" s="787"/>
      <c r="C13" s="784"/>
      <c r="D13" s="647" t="s">
        <v>299</v>
      </c>
      <c r="E13" s="301">
        <v>3.3541179328399999</v>
      </c>
      <c r="F13" s="301">
        <v>-2.3128881957700003</v>
      </c>
      <c r="G13" s="301">
        <v>1.0412297370699997</v>
      </c>
      <c r="H13" s="300"/>
      <c r="L13" s="298"/>
      <c r="M13" s="298"/>
      <c r="N13" s="298"/>
      <c r="O13" s="298"/>
      <c r="P13" s="298"/>
      <c r="Q13" s="299"/>
    </row>
    <row r="14" spans="2:17" s="297" customFormat="1" x14ac:dyDescent="0.2">
      <c r="B14" s="787"/>
      <c r="C14" s="784"/>
      <c r="D14" s="647" t="s">
        <v>300</v>
      </c>
      <c r="E14" s="301">
        <v>3.3773495541900029</v>
      </c>
      <c r="F14" s="301">
        <v>-1.9665386754600007</v>
      </c>
      <c r="G14" s="301">
        <v>1.4108108787300022</v>
      </c>
      <c r="H14" s="300"/>
      <c r="L14" s="298"/>
      <c r="M14" s="298"/>
      <c r="N14" s="298"/>
      <c r="O14" s="298"/>
      <c r="P14" s="298"/>
      <c r="Q14" s="299"/>
    </row>
    <row r="15" spans="2:17" s="297" customFormat="1" x14ac:dyDescent="0.2">
      <c r="B15" s="787"/>
      <c r="C15" s="784"/>
      <c r="D15" s="647" t="s">
        <v>301</v>
      </c>
      <c r="E15" s="301">
        <v>3.5130684206999949</v>
      </c>
      <c r="F15" s="301">
        <v>-2.0667644347700014</v>
      </c>
      <c r="G15" s="301">
        <v>1.4463039859299935</v>
      </c>
      <c r="H15" s="300"/>
      <c r="L15" s="298"/>
      <c r="M15" s="298"/>
      <c r="N15" s="298"/>
      <c r="O15" s="298"/>
      <c r="P15" s="298"/>
      <c r="Q15" s="299"/>
    </row>
    <row r="16" spans="2:17" s="297" customFormat="1" x14ac:dyDescent="0.2">
      <c r="B16" s="787"/>
      <c r="C16" s="784"/>
      <c r="D16" s="647" t="s">
        <v>302</v>
      </c>
      <c r="E16" s="301">
        <v>3.4690796925800105</v>
      </c>
      <c r="F16" s="301">
        <v>-2.1512304225999976</v>
      </c>
      <c r="G16" s="301">
        <v>1.3178492699800128</v>
      </c>
      <c r="H16" s="300"/>
      <c r="L16" s="298"/>
      <c r="M16" s="298"/>
      <c r="N16" s="298"/>
      <c r="O16" s="298"/>
      <c r="P16" s="298"/>
      <c r="Q16" s="299"/>
    </row>
    <row r="17" spans="2:17" s="297" customFormat="1" x14ac:dyDescent="0.2">
      <c r="B17" s="787"/>
      <c r="C17" s="784"/>
      <c r="D17" s="647" t="s">
        <v>303</v>
      </c>
      <c r="E17" s="301">
        <v>3.4103606188799995</v>
      </c>
      <c r="F17" s="301">
        <v>-2.2461430319200004</v>
      </c>
      <c r="G17" s="301">
        <v>1.1642175869599991</v>
      </c>
      <c r="H17" s="300"/>
      <c r="L17" s="298"/>
      <c r="M17" s="298"/>
      <c r="N17" s="298"/>
      <c r="O17" s="298"/>
      <c r="P17" s="298"/>
      <c r="Q17" s="299"/>
    </row>
    <row r="18" spans="2:17" s="297" customFormat="1" x14ac:dyDescent="0.2">
      <c r="B18" s="788"/>
      <c r="C18" s="785"/>
      <c r="D18" s="647" t="s">
        <v>304</v>
      </c>
      <c r="E18" s="301">
        <v>3.5372894881200008</v>
      </c>
      <c r="F18" s="301">
        <v>-2.0413876482199989</v>
      </c>
      <c r="G18" s="301">
        <v>1.4959018399000019</v>
      </c>
      <c r="H18" s="300"/>
      <c r="L18" s="298"/>
      <c r="M18" s="298"/>
      <c r="N18" s="298"/>
      <c r="O18" s="298"/>
      <c r="P18" s="298"/>
      <c r="Q18" s="299"/>
    </row>
    <row r="19" spans="2:17" s="297" customFormat="1" x14ac:dyDescent="0.2">
      <c r="D19" s="303"/>
      <c r="E19" s="300"/>
      <c r="H19" s="300"/>
      <c r="L19" s="298"/>
      <c r="M19" s="298"/>
      <c r="N19" s="298"/>
      <c r="O19" s="298"/>
      <c r="P19" s="298"/>
    </row>
    <row r="20" spans="2:17" s="297" customFormat="1" x14ac:dyDescent="0.2">
      <c r="D20" s="303"/>
      <c r="E20" s="300"/>
      <c r="H20" s="300"/>
      <c r="L20" s="298"/>
      <c r="M20" s="298"/>
      <c r="N20" s="298"/>
      <c r="O20" s="298"/>
      <c r="P20" s="298"/>
    </row>
    <row r="21" spans="2:17" s="297" customFormat="1" x14ac:dyDescent="0.2">
      <c r="D21" s="303"/>
      <c r="E21" s="300"/>
      <c r="H21" s="300"/>
      <c r="L21" s="298"/>
      <c r="M21" s="298"/>
      <c r="N21" s="298"/>
      <c r="O21" s="298"/>
      <c r="P21" s="298"/>
    </row>
    <row r="22" spans="2:17" s="297" customFormat="1" x14ac:dyDescent="0.2">
      <c r="D22" s="303"/>
      <c r="E22" s="300"/>
      <c r="H22" s="300"/>
      <c r="L22" s="298"/>
      <c r="M22" s="298"/>
      <c r="N22" s="298"/>
      <c r="O22" s="298"/>
      <c r="P22" s="298"/>
    </row>
  </sheetData>
  <mergeCells count="5">
    <mergeCell ref="B3:D4"/>
    <mergeCell ref="B5:B11"/>
    <mergeCell ref="C5:C11"/>
    <mergeCell ref="B12:B18"/>
    <mergeCell ref="C12:C18"/>
  </mergeCells>
  <pageMargins left="0.75" right="0.75" top="1" bottom="1" header="0.5" footer="0.5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9E916-1A6D-4304-A2E0-4AD17047055A}">
  <sheetPr codeName="Arkusz83"/>
  <dimension ref="B2:P36"/>
  <sheetViews>
    <sheetView workbookViewId="0">
      <selection activeCell="G15" sqref="G15"/>
    </sheetView>
  </sheetViews>
  <sheetFormatPr defaultColWidth="9.140625" defaultRowHeight="12.75" x14ac:dyDescent="0.2"/>
  <cols>
    <col min="1" max="2" width="9.140625" style="277"/>
    <col min="3" max="3" width="21.85546875" style="275" customWidth="1"/>
    <col min="4" max="4" width="16.5703125" style="276" customWidth="1"/>
    <col min="5" max="5" width="15" style="277" customWidth="1"/>
    <col min="6" max="6" width="13.7109375" style="277" customWidth="1"/>
    <col min="7" max="7" width="16.140625" style="276" bestFit="1" customWidth="1"/>
    <col min="8" max="9" width="13.7109375" style="277" customWidth="1"/>
    <col min="10" max="10" width="9.140625" style="277"/>
    <col min="11" max="11" width="15.85546875" style="295" bestFit="1" customWidth="1"/>
    <col min="12" max="12" width="14.85546875" style="295" bestFit="1" customWidth="1"/>
    <col min="13" max="13" width="11.7109375" style="295" customWidth="1"/>
    <col min="14" max="14" width="15.85546875" style="295" bestFit="1" customWidth="1"/>
    <col min="15" max="15" width="14.85546875" style="295" bestFit="1" customWidth="1"/>
    <col min="16" max="16384" width="9.140625" style="277"/>
  </cols>
  <sheetData>
    <row r="2" spans="2:16" x14ac:dyDescent="0.2">
      <c r="B2" s="293" t="s">
        <v>875</v>
      </c>
    </row>
    <row r="3" spans="2:16" ht="16.149999999999999" customHeight="1" x14ac:dyDescent="0.2">
      <c r="B3" s="631"/>
      <c r="C3" s="632" t="s">
        <v>868</v>
      </c>
      <c r="D3" s="648" t="s">
        <v>869</v>
      </c>
      <c r="E3" s="648" t="s">
        <v>870</v>
      </c>
      <c r="G3" s="277"/>
      <c r="H3" s="304"/>
      <c r="I3" s="304"/>
      <c r="J3" s="295"/>
      <c r="K3" s="304"/>
      <c r="L3" s="304"/>
      <c r="M3" s="261"/>
      <c r="N3" s="277"/>
      <c r="O3" s="277"/>
    </row>
    <row r="4" spans="2:16" ht="16.149999999999999" customHeight="1" x14ac:dyDescent="0.2">
      <c r="B4" s="611"/>
      <c r="C4" s="633" t="s">
        <v>871</v>
      </c>
      <c r="D4" s="643" t="s">
        <v>872</v>
      </c>
      <c r="E4" s="643" t="s">
        <v>873</v>
      </c>
      <c r="G4" s="277"/>
      <c r="H4" s="295"/>
      <c r="I4" s="295"/>
      <c r="J4" s="295"/>
      <c r="M4" s="261"/>
      <c r="N4" s="277"/>
      <c r="O4" s="277"/>
    </row>
    <row r="5" spans="2:16" ht="16.149999999999999" customHeight="1" x14ac:dyDescent="0.2">
      <c r="B5" s="649" t="s">
        <v>298</v>
      </c>
      <c r="C5" s="306">
        <v>6.5719194287900038</v>
      </c>
      <c r="D5" s="306">
        <v>-3.515057756760001</v>
      </c>
      <c r="E5" s="306">
        <v>3.0568616720300028</v>
      </c>
      <c r="G5" s="277"/>
      <c r="H5" s="307"/>
      <c r="I5" s="307"/>
      <c r="J5" s="307"/>
      <c r="K5" s="307"/>
      <c r="L5" s="307"/>
      <c r="M5" s="260"/>
      <c r="N5" s="277"/>
      <c r="O5" s="277"/>
    </row>
    <row r="6" spans="2:16" ht="16.149999999999999" customHeight="1" x14ac:dyDescent="0.2">
      <c r="B6" s="649" t="s">
        <v>299</v>
      </c>
      <c r="C6" s="306">
        <v>6.6217457406900007</v>
      </c>
      <c r="D6" s="306">
        <v>-3.4566836352599992</v>
      </c>
      <c r="E6" s="306">
        <v>3.1650621054300014</v>
      </c>
      <c r="G6" s="277"/>
      <c r="H6" s="295"/>
      <c r="I6" s="295"/>
      <c r="J6" s="295"/>
      <c r="M6" s="261"/>
      <c r="N6" s="277"/>
      <c r="O6" s="277"/>
    </row>
    <row r="7" spans="2:16" ht="16.149999999999999" customHeight="1" x14ac:dyDescent="0.2">
      <c r="B7" s="649" t="s">
        <v>300</v>
      </c>
      <c r="C7" s="306">
        <v>7.0785076361399959</v>
      </c>
      <c r="D7" s="306">
        <v>-3.7674714536000007</v>
      </c>
      <c r="E7" s="306">
        <v>3.3110361825399952</v>
      </c>
      <c r="G7" s="277"/>
      <c r="H7" s="295"/>
      <c r="I7" s="295"/>
      <c r="J7" s="295"/>
      <c r="M7" s="261"/>
      <c r="N7" s="277"/>
      <c r="O7" s="277"/>
    </row>
    <row r="8" spans="2:16" ht="16.149999999999999" customHeight="1" x14ac:dyDescent="0.2">
      <c r="B8" s="649" t="s">
        <v>301</v>
      </c>
      <c r="C8" s="306">
        <v>7.4925368543200062</v>
      </c>
      <c r="D8" s="306">
        <v>-4.464817030139999</v>
      </c>
      <c r="E8" s="306">
        <v>3.0277198241800072</v>
      </c>
      <c r="G8" s="277"/>
      <c r="H8" s="295"/>
      <c r="I8" s="295"/>
      <c r="J8" s="295"/>
      <c r="M8" s="261"/>
      <c r="N8" s="277"/>
      <c r="O8" s="277"/>
    </row>
    <row r="9" spans="2:16" ht="16.149999999999999" customHeight="1" x14ac:dyDescent="0.2">
      <c r="B9" s="649" t="s">
        <v>302</v>
      </c>
      <c r="C9" s="306">
        <v>7.4084428211999978</v>
      </c>
      <c r="D9" s="306">
        <v>-3.9207185976399987</v>
      </c>
      <c r="E9" s="306">
        <v>3.487724223559999</v>
      </c>
      <c r="G9" s="277"/>
      <c r="H9" s="307"/>
      <c r="I9" s="307"/>
      <c r="J9" s="307"/>
      <c r="K9" s="307"/>
      <c r="L9" s="307"/>
      <c r="M9" s="260"/>
      <c r="N9" s="277"/>
      <c r="O9" s="277"/>
    </row>
    <row r="10" spans="2:16" ht="16.149999999999999" customHeight="1" x14ac:dyDescent="0.2">
      <c r="B10" s="649" t="s">
        <v>303</v>
      </c>
      <c r="C10" s="306">
        <v>7.5713739689400006</v>
      </c>
      <c r="D10" s="306">
        <v>-4.0111693420000005</v>
      </c>
      <c r="E10" s="306">
        <v>3.5602046269400001</v>
      </c>
      <c r="G10" s="277"/>
      <c r="H10" s="295"/>
      <c r="I10" s="295"/>
      <c r="J10" s="295"/>
      <c r="M10" s="261"/>
      <c r="N10" s="277"/>
      <c r="O10" s="277"/>
    </row>
    <row r="11" spans="2:16" ht="16.149999999999999" customHeight="1" x14ac:dyDescent="0.2">
      <c r="B11" s="649" t="s">
        <v>304</v>
      </c>
      <c r="C11" s="306">
        <v>7.9605674410400029</v>
      </c>
      <c r="D11" s="306">
        <v>-4.40529239442</v>
      </c>
      <c r="E11" s="306">
        <v>3.5552750466200029</v>
      </c>
      <c r="G11" s="277"/>
      <c r="H11" s="295"/>
      <c r="I11" s="295"/>
      <c r="J11" s="295"/>
      <c r="M11" s="261"/>
      <c r="N11" s="277"/>
      <c r="O11" s="277"/>
    </row>
    <row r="12" spans="2:16" x14ac:dyDescent="0.2">
      <c r="P12" s="261"/>
    </row>
    <row r="13" spans="2:16" x14ac:dyDescent="0.2">
      <c r="D13" s="304"/>
      <c r="E13" s="304"/>
      <c r="F13" s="304"/>
      <c r="G13" s="304"/>
      <c r="H13" s="304"/>
      <c r="P13" s="261"/>
    </row>
    <row r="14" spans="2:16" x14ac:dyDescent="0.2">
      <c r="C14" s="305"/>
      <c r="D14" s="295"/>
      <c r="E14" s="295"/>
      <c r="F14" s="295"/>
      <c r="G14" s="295"/>
      <c r="H14" s="295"/>
      <c r="P14" s="261"/>
    </row>
    <row r="15" spans="2:16" x14ac:dyDescent="0.2">
      <c r="C15" s="305"/>
      <c r="D15" s="295"/>
      <c r="E15" s="295"/>
      <c r="F15" s="295"/>
      <c r="G15" s="295"/>
      <c r="H15" s="295"/>
      <c r="P15" s="261"/>
    </row>
    <row r="16" spans="2:16" x14ac:dyDescent="0.2">
      <c r="C16" s="305"/>
      <c r="D16" s="295"/>
      <c r="E16" s="295"/>
      <c r="F16" s="295"/>
      <c r="G16" s="295"/>
      <c r="H16" s="295"/>
      <c r="P16" s="261"/>
    </row>
    <row r="17" spans="2:16" x14ac:dyDescent="0.2">
      <c r="C17" s="305"/>
      <c r="D17" s="295"/>
      <c r="E17" s="295"/>
      <c r="F17" s="295"/>
      <c r="G17" s="295"/>
      <c r="H17" s="295"/>
      <c r="I17" s="308"/>
      <c r="J17" s="309"/>
      <c r="K17" s="308"/>
      <c r="P17" s="261"/>
    </row>
    <row r="18" spans="2:16" x14ac:dyDescent="0.2">
      <c r="C18" s="305"/>
      <c r="D18" s="295"/>
      <c r="E18" s="295"/>
      <c r="F18" s="295"/>
      <c r="G18" s="295"/>
      <c r="H18" s="295"/>
      <c r="P18" s="261"/>
    </row>
    <row r="19" spans="2:16" x14ac:dyDescent="0.2">
      <c r="C19" s="305"/>
      <c r="D19" s="295"/>
      <c r="E19" s="295"/>
      <c r="F19" s="295"/>
      <c r="G19" s="295"/>
      <c r="H19" s="295"/>
      <c r="P19" s="261"/>
    </row>
    <row r="20" spans="2:16" x14ac:dyDescent="0.2">
      <c r="C20" s="305"/>
      <c r="D20" s="295"/>
      <c r="E20" s="295"/>
      <c r="F20" s="295"/>
      <c r="G20" s="295"/>
      <c r="H20" s="295"/>
      <c r="P20" s="261"/>
    </row>
    <row r="21" spans="2:16" x14ac:dyDescent="0.2">
      <c r="P21" s="261"/>
    </row>
    <row r="22" spans="2:16" x14ac:dyDescent="0.2">
      <c r="D22" s="304"/>
      <c r="E22" s="304"/>
      <c r="F22" s="304"/>
      <c r="P22" s="261"/>
    </row>
    <row r="23" spans="2:16" x14ac:dyDescent="0.2">
      <c r="B23" s="310"/>
      <c r="C23" s="305"/>
      <c r="D23" s="311"/>
      <c r="E23" s="311"/>
      <c r="F23" s="311"/>
      <c r="P23" s="261"/>
    </row>
    <row r="24" spans="2:16" x14ac:dyDescent="0.2">
      <c r="B24" s="310"/>
      <c r="C24" s="305"/>
      <c r="D24" s="311"/>
      <c r="E24" s="311"/>
      <c r="F24" s="311"/>
      <c r="P24" s="261"/>
    </row>
    <row r="25" spans="2:16" x14ac:dyDescent="0.2">
      <c r="B25" s="310"/>
      <c r="C25" s="305"/>
      <c r="D25" s="311"/>
      <c r="E25" s="311"/>
      <c r="F25" s="311"/>
      <c r="P25" s="261"/>
    </row>
    <row r="26" spans="2:16" x14ac:dyDescent="0.2">
      <c r="B26" s="310"/>
      <c r="C26" s="305"/>
      <c r="D26" s="311"/>
      <c r="E26" s="311"/>
      <c r="F26" s="311"/>
      <c r="P26" s="261"/>
    </row>
    <row r="27" spans="2:16" x14ac:dyDescent="0.2">
      <c r="B27" s="310"/>
      <c r="C27" s="305"/>
      <c r="D27" s="311"/>
      <c r="E27" s="311"/>
      <c r="F27" s="311"/>
      <c r="P27" s="261"/>
    </row>
    <row r="28" spans="2:16" x14ac:dyDescent="0.2">
      <c r="B28" s="310"/>
      <c r="C28" s="305"/>
      <c r="D28" s="311"/>
      <c r="E28" s="311"/>
      <c r="F28" s="311"/>
      <c r="P28" s="261"/>
    </row>
    <row r="29" spans="2:16" x14ac:dyDescent="0.2">
      <c r="B29" s="310"/>
      <c r="C29" s="305"/>
      <c r="D29" s="311"/>
      <c r="E29" s="311"/>
      <c r="F29" s="311"/>
      <c r="P29" s="261"/>
    </row>
    <row r="30" spans="2:16" x14ac:dyDescent="0.2">
      <c r="B30" s="310"/>
      <c r="C30" s="305"/>
      <c r="D30" s="311"/>
      <c r="E30" s="311"/>
      <c r="F30" s="311"/>
      <c r="P30" s="261"/>
    </row>
    <row r="31" spans="2:16" x14ac:dyDescent="0.2">
      <c r="B31" s="310"/>
      <c r="C31" s="305"/>
      <c r="D31" s="311"/>
      <c r="E31" s="311"/>
      <c r="F31" s="311"/>
      <c r="P31" s="261"/>
    </row>
    <row r="32" spans="2:16" x14ac:dyDescent="0.2">
      <c r="B32" s="310"/>
      <c r="C32" s="305"/>
      <c r="D32" s="311"/>
      <c r="E32" s="311"/>
      <c r="F32" s="311"/>
      <c r="P32" s="261"/>
    </row>
    <row r="33" spans="2:16" x14ac:dyDescent="0.2">
      <c r="B33" s="310"/>
      <c r="C33" s="305"/>
      <c r="D33" s="311"/>
      <c r="E33" s="311"/>
      <c r="F33" s="311"/>
      <c r="P33" s="261"/>
    </row>
    <row r="34" spans="2:16" x14ac:dyDescent="0.2">
      <c r="B34" s="310"/>
      <c r="C34" s="305"/>
      <c r="D34" s="311"/>
      <c r="E34" s="311"/>
      <c r="F34" s="311"/>
      <c r="P34" s="261"/>
    </row>
    <row r="35" spans="2:16" x14ac:dyDescent="0.2">
      <c r="B35" s="310"/>
      <c r="C35" s="305"/>
      <c r="D35" s="311"/>
      <c r="E35" s="311"/>
      <c r="F35" s="311"/>
      <c r="P35" s="261"/>
    </row>
    <row r="36" spans="2:16" x14ac:dyDescent="0.2">
      <c r="B36" s="310"/>
      <c r="C36" s="305"/>
      <c r="D36" s="311"/>
      <c r="E36" s="311"/>
      <c r="F36" s="311"/>
      <c r="P36" s="261"/>
    </row>
  </sheetData>
  <pageMargins left="0.75" right="0.75" top="1" bottom="1" header="0.5" footer="0.5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AB948-E56D-4545-82AA-1DA8A03296BD}">
  <sheetPr codeName="Arkusz84"/>
  <dimension ref="B2:O22"/>
  <sheetViews>
    <sheetView zoomScaleNormal="100" workbookViewId="0">
      <selection activeCell="D14" sqref="D14"/>
    </sheetView>
  </sheetViews>
  <sheetFormatPr defaultColWidth="9.140625" defaultRowHeight="12.75" x14ac:dyDescent="0.2"/>
  <cols>
    <col min="1" max="2" width="9.140625" style="314"/>
    <col min="3" max="6" width="16.7109375" style="313" customWidth="1"/>
    <col min="7" max="7" width="26.7109375" style="313" customWidth="1"/>
    <col min="8" max="8" width="16.7109375" style="313" customWidth="1"/>
    <col min="9" max="10" width="9.140625" style="314"/>
    <col min="11" max="11" width="13.7109375" style="314" bestFit="1" customWidth="1"/>
    <col min="12" max="12" width="16" style="314" bestFit="1" customWidth="1"/>
    <col min="13" max="16384" width="9.140625" style="314"/>
  </cols>
  <sheetData>
    <row r="2" spans="2:15" x14ac:dyDescent="0.2">
      <c r="B2" s="312" t="s">
        <v>876</v>
      </c>
    </row>
    <row r="3" spans="2:15" ht="38.25" x14ac:dyDescent="0.2">
      <c r="B3" s="644" t="s">
        <v>48</v>
      </c>
      <c r="C3" s="610" t="s">
        <v>877</v>
      </c>
      <c r="D3" s="646" t="s">
        <v>878</v>
      </c>
      <c r="E3" s="646" t="s">
        <v>879</v>
      </c>
      <c r="F3" s="641" t="s">
        <v>880</v>
      </c>
      <c r="G3" s="617" t="s">
        <v>881</v>
      </c>
      <c r="K3" s="315"/>
      <c r="L3" s="315"/>
      <c r="M3" s="315"/>
      <c r="N3" s="315"/>
      <c r="O3" s="315"/>
    </row>
    <row r="4" spans="2:15" ht="25.5" x14ac:dyDescent="0.2">
      <c r="B4" s="611"/>
      <c r="C4" s="642" t="s">
        <v>882</v>
      </c>
      <c r="D4" s="617" t="s">
        <v>883</v>
      </c>
      <c r="E4" s="617" t="s">
        <v>832</v>
      </c>
      <c r="F4" s="650" t="s">
        <v>834</v>
      </c>
      <c r="G4" s="617" t="s">
        <v>884</v>
      </c>
    </row>
    <row r="5" spans="2:15" x14ac:dyDescent="0.2">
      <c r="B5" s="651" t="s">
        <v>298</v>
      </c>
      <c r="C5" s="317">
        <v>30.617569174410001</v>
      </c>
      <c r="D5" s="317">
        <v>0.11729596918999974</v>
      </c>
      <c r="E5" s="317">
        <v>6.3791070578699962</v>
      </c>
      <c r="F5" s="317">
        <v>2.3513419521300003</v>
      </c>
      <c r="G5" s="318">
        <v>0.82627529789341636</v>
      </c>
      <c r="H5" s="319"/>
      <c r="I5" s="320"/>
      <c r="K5" s="315"/>
      <c r="L5" s="315"/>
    </row>
    <row r="6" spans="2:15" x14ac:dyDescent="0.2">
      <c r="B6" s="651" t="s">
        <v>299</v>
      </c>
      <c r="C6" s="317">
        <v>30.957906261569999</v>
      </c>
      <c r="D6" s="317">
        <v>0.15668436640999972</v>
      </c>
      <c r="E6" s="317">
        <v>6.8072608613400014</v>
      </c>
      <c r="F6" s="317">
        <v>2.23894332291</v>
      </c>
      <c r="G6" s="318">
        <v>0.82996075355932619</v>
      </c>
      <c r="H6" s="319"/>
      <c r="I6" s="320"/>
      <c r="K6" s="315"/>
      <c r="L6" s="315"/>
    </row>
    <row r="7" spans="2:15" x14ac:dyDescent="0.2">
      <c r="B7" s="651" t="s">
        <v>300</v>
      </c>
      <c r="C7" s="317">
        <v>31.218615221599997</v>
      </c>
      <c r="D7" s="317">
        <v>0.13426630818999996</v>
      </c>
      <c r="E7" s="317">
        <v>5.3576298827999995</v>
      </c>
      <c r="F7" s="317">
        <v>2.7492533116699995</v>
      </c>
      <c r="G7" s="318">
        <v>0.81314848870886636</v>
      </c>
      <c r="H7" s="319"/>
      <c r="I7" s="320"/>
      <c r="K7" s="315"/>
      <c r="L7" s="315"/>
    </row>
    <row r="8" spans="2:15" x14ac:dyDescent="0.2">
      <c r="B8" s="651" t="s">
        <v>301</v>
      </c>
      <c r="C8" s="317">
        <v>33.034017678699996</v>
      </c>
      <c r="D8" s="317">
        <v>0.14279366595999976</v>
      </c>
      <c r="E8" s="317">
        <v>5.7016148016000017</v>
      </c>
      <c r="F8" s="317">
        <v>2.8137948199599991</v>
      </c>
      <c r="G8" s="318">
        <v>0.84233043781061312</v>
      </c>
      <c r="H8" s="319"/>
      <c r="I8" s="320"/>
      <c r="K8" s="315"/>
      <c r="L8" s="315"/>
    </row>
    <row r="9" spans="2:15" x14ac:dyDescent="0.2">
      <c r="B9" s="651" t="s">
        <v>302</v>
      </c>
      <c r="C9" s="317">
        <v>31.73464920564</v>
      </c>
      <c r="D9" s="317">
        <v>0.17532540452999945</v>
      </c>
      <c r="E9" s="317">
        <v>5.6994667673300032</v>
      </c>
      <c r="F9" s="317">
        <v>2.8940965811700008</v>
      </c>
      <c r="G9" s="318">
        <v>0.83627221398226192</v>
      </c>
      <c r="H9" s="319"/>
      <c r="I9" s="320"/>
      <c r="K9" s="315"/>
      <c r="L9" s="315"/>
    </row>
    <row r="10" spans="2:15" x14ac:dyDescent="0.2">
      <c r="B10" s="652" t="s">
        <v>303</v>
      </c>
      <c r="C10" s="317">
        <v>32.803163071729998</v>
      </c>
      <c r="D10" s="317">
        <v>0.17764705224999933</v>
      </c>
      <c r="E10" s="317">
        <v>5.506039748340001</v>
      </c>
      <c r="F10" s="317">
        <v>2.3662201153700004</v>
      </c>
      <c r="G10" s="318">
        <v>0.83326726758832403</v>
      </c>
      <c r="H10" s="319"/>
      <c r="I10" s="320"/>
      <c r="K10" s="315"/>
      <c r="L10" s="315"/>
    </row>
    <row r="11" spans="2:15" x14ac:dyDescent="0.2">
      <c r="B11" s="652" t="s">
        <v>304</v>
      </c>
      <c r="C11" s="317">
        <v>32.002388158300008</v>
      </c>
      <c r="D11" s="317">
        <v>0.17708574958999956</v>
      </c>
      <c r="E11" s="317">
        <v>5.6248834674199983</v>
      </c>
      <c r="F11" s="317">
        <v>2.5052953235100004</v>
      </c>
      <c r="G11" s="318">
        <v>0.82676983473352184</v>
      </c>
      <c r="H11" s="319"/>
      <c r="I11" s="320"/>
      <c r="J11" s="315"/>
      <c r="K11" s="315"/>
      <c r="L11" s="315"/>
    </row>
    <row r="15" spans="2:15" x14ac:dyDescent="0.2">
      <c r="B15" s="315"/>
      <c r="C15" s="322"/>
      <c r="D15" s="322"/>
      <c r="E15" s="322"/>
      <c r="F15" s="322"/>
      <c r="G15" s="322"/>
    </row>
    <row r="16" spans="2:15" x14ac:dyDescent="0.2">
      <c r="B16" s="316"/>
      <c r="C16" s="323"/>
      <c r="D16" s="323"/>
      <c r="E16" s="323"/>
      <c r="F16" s="323"/>
      <c r="G16" s="324"/>
      <c r="H16" s="319"/>
      <c r="I16" s="325"/>
      <c r="K16" s="326"/>
      <c r="L16" s="326"/>
      <c r="M16" s="327"/>
    </row>
    <row r="17" spans="2:13" x14ac:dyDescent="0.2">
      <c r="B17" s="316"/>
      <c r="C17" s="323"/>
      <c r="D17" s="323"/>
      <c r="E17" s="323"/>
      <c r="F17" s="323"/>
      <c r="G17" s="324"/>
      <c r="H17" s="319"/>
      <c r="I17" s="325"/>
      <c r="K17" s="328"/>
      <c r="L17" s="328"/>
    </row>
    <row r="18" spans="2:13" x14ac:dyDescent="0.2">
      <c r="B18" s="316"/>
      <c r="C18" s="323"/>
      <c r="D18" s="323"/>
      <c r="E18" s="323"/>
      <c r="F18" s="323"/>
      <c r="G18" s="324"/>
      <c r="H18" s="319"/>
      <c r="I18" s="325"/>
      <c r="K18" s="328"/>
      <c r="L18" s="328"/>
    </row>
    <row r="19" spans="2:13" x14ac:dyDescent="0.2">
      <c r="B19" s="316"/>
      <c r="C19" s="323"/>
      <c r="D19" s="323"/>
      <c r="E19" s="323"/>
      <c r="F19" s="323"/>
      <c r="G19" s="324"/>
      <c r="H19" s="319"/>
      <c r="I19" s="325"/>
      <c r="K19" s="328"/>
      <c r="L19" s="328"/>
    </row>
    <row r="20" spans="2:13" x14ac:dyDescent="0.2">
      <c r="B20" s="316"/>
      <c r="C20" s="323"/>
      <c r="D20" s="323"/>
      <c r="E20" s="323"/>
      <c r="F20" s="323"/>
      <c r="G20" s="324"/>
      <c r="H20" s="319"/>
      <c r="I20" s="325"/>
      <c r="K20" s="326"/>
      <c r="L20" s="326"/>
      <c r="M20" s="327"/>
    </row>
    <row r="21" spans="2:13" x14ac:dyDescent="0.2">
      <c r="B21" s="321"/>
      <c r="C21" s="323"/>
      <c r="D21" s="323"/>
      <c r="E21" s="323"/>
      <c r="F21" s="323"/>
      <c r="G21" s="324"/>
      <c r="H21" s="319"/>
      <c r="I21" s="325"/>
      <c r="K21" s="328"/>
      <c r="L21" s="328"/>
    </row>
    <row r="22" spans="2:13" x14ac:dyDescent="0.2">
      <c r="B22" s="321"/>
      <c r="C22" s="323"/>
      <c r="D22" s="323"/>
      <c r="E22" s="323"/>
      <c r="F22" s="323"/>
      <c r="G22" s="324"/>
      <c r="H22" s="319"/>
      <c r="I22" s="325"/>
      <c r="K22" s="328"/>
      <c r="L22" s="328"/>
    </row>
  </sheetData>
  <pageMargins left="0.75" right="0.75" top="1" bottom="1" header="0.5" footer="0.5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A7789-B8A3-4A2F-8387-9FA76A5C5E38}">
  <sheetPr codeName="Arkusz85"/>
  <dimension ref="B2:M11"/>
  <sheetViews>
    <sheetView workbookViewId="0">
      <selection activeCell="K9" sqref="K9"/>
    </sheetView>
  </sheetViews>
  <sheetFormatPr defaultColWidth="9.140625" defaultRowHeight="12.75" x14ac:dyDescent="0.2"/>
  <cols>
    <col min="1" max="2" width="9.140625" style="314"/>
    <col min="3" max="9" width="16.7109375" style="314" customWidth="1"/>
    <col min="10" max="10" width="9.140625" style="314"/>
    <col min="11" max="11" width="13.7109375" style="314" bestFit="1" customWidth="1"/>
    <col min="12" max="12" width="16" style="314" bestFit="1" customWidth="1"/>
    <col min="13" max="16384" width="9.140625" style="314"/>
  </cols>
  <sheetData>
    <row r="2" spans="2:13" x14ac:dyDescent="0.2">
      <c r="B2" s="312" t="s">
        <v>885</v>
      </c>
    </row>
    <row r="3" spans="2:13" ht="63.75" x14ac:dyDescent="0.2">
      <c r="B3" s="195" t="s">
        <v>48</v>
      </c>
      <c r="C3" s="610" t="s">
        <v>877</v>
      </c>
      <c r="D3" s="646" t="s">
        <v>886</v>
      </c>
      <c r="E3" s="646" t="s">
        <v>831</v>
      </c>
      <c r="F3" s="641" t="s">
        <v>880</v>
      </c>
      <c r="G3" s="617" t="s">
        <v>881</v>
      </c>
      <c r="H3" s="313"/>
    </row>
    <row r="4" spans="2:13" ht="38.25" x14ac:dyDescent="0.2">
      <c r="B4" s="198"/>
      <c r="C4" s="642" t="s">
        <v>882</v>
      </c>
      <c r="D4" s="617" t="s">
        <v>883</v>
      </c>
      <c r="E4" s="617" t="s">
        <v>832</v>
      </c>
      <c r="F4" s="650" t="s">
        <v>834</v>
      </c>
      <c r="G4" s="617" t="s">
        <v>884</v>
      </c>
      <c r="H4" s="313"/>
    </row>
    <row r="5" spans="2:13" x14ac:dyDescent="0.2">
      <c r="B5" s="651" t="s">
        <v>298</v>
      </c>
      <c r="C5" s="329">
        <v>4.4688528589999983</v>
      </c>
      <c r="D5" s="329">
        <v>1.5321627388500016</v>
      </c>
      <c r="E5" s="329">
        <v>38.588668694890103</v>
      </c>
      <c r="F5" s="329">
        <v>4.2140097454300021</v>
      </c>
      <c r="G5" s="330">
        <v>0.90752640929649109</v>
      </c>
      <c r="H5" s="328"/>
      <c r="I5" s="325"/>
      <c r="K5" s="326"/>
      <c r="L5" s="326"/>
      <c r="M5" s="327"/>
    </row>
    <row r="6" spans="2:13" x14ac:dyDescent="0.2">
      <c r="B6" s="651" t="s">
        <v>299</v>
      </c>
      <c r="C6" s="329">
        <v>4.3211802664800016</v>
      </c>
      <c r="D6" s="329">
        <v>1.6084343072199996</v>
      </c>
      <c r="E6" s="329">
        <v>40.074023440480005</v>
      </c>
      <c r="F6" s="329">
        <v>4.0963254782499998</v>
      </c>
      <c r="G6" s="330">
        <v>0.90950359531424796</v>
      </c>
      <c r="H6" s="328"/>
      <c r="I6" s="325"/>
      <c r="K6" s="328"/>
      <c r="L6" s="328"/>
    </row>
    <row r="7" spans="2:13" x14ac:dyDescent="0.2">
      <c r="B7" s="651" t="s">
        <v>300</v>
      </c>
      <c r="C7" s="329">
        <v>4.3347357320900031</v>
      </c>
      <c r="D7" s="329">
        <v>1.5918403047099978</v>
      </c>
      <c r="E7" s="329">
        <v>40.887401084499977</v>
      </c>
      <c r="F7" s="329">
        <v>3.6840995051299994</v>
      </c>
      <c r="G7" s="330">
        <v>0.90825247947187893</v>
      </c>
      <c r="H7" s="328"/>
      <c r="I7" s="325"/>
      <c r="K7" s="328"/>
      <c r="L7" s="328"/>
    </row>
    <row r="8" spans="2:13" x14ac:dyDescent="0.2">
      <c r="B8" s="651" t="s">
        <v>301</v>
      </c>
      <c r="C8" s="329">
        <v>4.3218964467099994</v>
      </c>
      <c r="D8" s="329">
        <v>1.5762423826299965</v>
      </c>
      <c r="E8" s="329">
        <v>41.623125339320019</v>
      </c>
      <c r="F8" s="329">
        <v>3.4326322980000001</v>
      </c>
      <c r="G8" s="330">
        <v>0.90639884967274764</v>
      </c>
      <c r="H8" s="328"/>
      <c r="I8" s="325"/>
      <c r="K8" s="328"/>
      <c r="L8" s="328"/>
    </row>
    <row r="9" spans="2:13" x14ac:dyDescent="0.2">
      <c r="B9" s="651" t="s">
        <v>302</v>
      </c>
      <c r="C9" s="329">
        <v>4.2389698050400009</v>
      </c>
      <c r="D9" s="329">
        <v>1.5505205022300022</v>
      </c>
      <c r="E9" s="329">
        <v>41.667824062610045</v>
      </c>
      <c r="F9" s="329">
        <v>3.0527720280499988</v>
      </c>
      <c r="G9" s="330">
        <v>0.90624962775993734</v>
      </c>
      <c r="H9" s="328"/>
      <c r="I9" s="325"/>
      <c r="K9" s="326"/>
      <c r="L9" s="326"/>
      <c r="M9" s="327"/>
    </row>
    <row r="10" spans="2:13" x14ac:dyDescent="0.2">
      <c r="B10" s="652" t="s">
        <v>303</v>
      </c>
      <c r="C10" s="329">
        <v>4.2109580063099994</v>
      </c>
      <c r="D10" s="329">
        <v>1.3990946665899993</v>
      </c>
      <c r="E10" s="329">
        <v>40.50828450729994</v>
      </c>
      <c r="F10" s="329">
        <v>2.8393134885599998</v>
      </c>
      <c r="G10" s="330">
        <v>0.91539637411518626</v>
      </c>
      <c r="H10" s="328"/>
      <c r="I10" s="325"/>
      <c r="K10" s="328"/>
      <c r="L10" s="328"/>
    </row>
    <row r="11" spans="2:13" x14ac:dyDescent="0.2">
      <c r="B11" s="652" t="s">
        <v>304</v>
      </c>
      <c r="C11" s="329">
        <v>4.0067904109699972</v>
      </c>
      <c r="D11" s="329">
        <v>1.3538011275200004</v>
      </c>
      <c r="E11" s="329">
        <v>39.508370888929996</v>
      </c>
      <c r="F11" s="329">
        <v>2.6265333792500005</v>
      </c>
      <c r="G11" s="330">
        <v>0.9242274676733041</v>
      </c>
      <c r="H11" s="328"/>
      <c r="I11" s="325"/>
      <c r="K11" s="328"/>
      <c r="L11" s="328"/>
    </row>
  </sheetData>
  <pageMargins left="0.75" right="0.75" top="1" bottom="1" header="0.5" footer="0.5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3A468-6E28-4D74-9CCF-10318BD133FA}">
  <sheetPr codeName="Arkusz86"/>
  <dimension ref="B2:BF22"/>
  <sheetViews>
    <sheetView workbookViewId="0">
      <selection activeCell="D5" sqref="D5:D18"/>
    </sheetView>
  </sheetViews>
  <sheetFormatPr defaultColWidth="9.140625" defaultRowHeight="12.75" x14ac:dyDescent="0.2"/>
  <cols>
    <col min="1" max="1" width="9.140625" style="334"/>
    <col min="2" max="3" width="17.140625" style="334" customWidth="1"/>
    <col min="4" max="4" width="11.7109375" style="334" customWidth="1"/>
    <col min="5" max="7" width="14.7109375" style="354" customWidth="1"/>
    <col min="8" max="8" width="20.42578125" style="334" customWidth="1"/>
    <col min="9" max="9" width="16.7109375" style="334" customWidth="1"/>
    <col min="10" max="11" width="17.7109375" style="335" customWidth="1"/>
    <col min="12" max="12" width="14.85546875" style="334" customWidth="1"/>
    <col min="13" max="13" width="17.28515625" style="334" customWidth="1"/>
    <col min="14" max="14" width="11.7109375" style="334" customWidth="1"/>
    <col min="15" max="15" width="16.28515625" style="334" customWidth="1"/>
    <col min="16" max="16" width="11.7109375" style="334" bestFit="1" customWidth="1"/>
    <col min="17" max="31" width="9.140625" style="334"/>
    <col min="32" max="32" width="11.140625" style="334" customWidth="1"/>
    <col min="33" max="33" width="12" style="334" customWidth="1"/>
    <col min="34" max="52" width="9.140625" style="334"/>
    <col min="53" max="53" width="17" style="334" customWidth="1"/>
    <col min="54" max="57" width="9.140625" style="334"/>
    <col min="58" max="58" width="11.7109375" style="334" customWidth="1"/>
    <col min="59" max="16384" width="9.140625" style="334"/>
  </cols>
  <sheetData>
    <row r="2" spans="2:58" x14ac:dyDescent="0.2">
      <c r="B2" s="331" t="s">
        <v>887</v>
      </c>
      <c r="C2" s="331"/>
      <c r="D2" s="332"/>
      <c r="E2" s="333"/>
      <c r="F2" s="333"/>
      <c r="G2" s="333"/>
    </row>
    <row r="3" spans="2:58" s="344" customFormat="1" ht="51" x14ac:dyDescent="0.2">
      <c r="B3" s="789"/>
      <c r="C3" s="790"/>
      <c r="D3" s="791"/>
      <c r="E3" s="646" t="s">
        <v>888</v>
      </c>
      <c r="F3" s="641" t="s">
        <v>889</v>
      </c>
      <c r="G3" s="645" t="s">
        <v>890</v>
      </c>
      <c r="H3" s="336"/>
      <c r="I3" s="336"/>
      <c r="J3" s="336"/>
      <c r="K3" s="336"/>
      <c r="L3" s="337"/>
      <c r="M3" s="336"/>
      <c r="N3" s="338"/>
      <c r="O3" s="338"/>
      <c r="P3" s="338"/>
      <c r="Q3" s="338"/>
      <c r="R3" s="338"/>
      <c r="S3" s="338"/>
      <c r="T3" s="338"/>
      <c r="U3" s="338"/>
      <c r="V3" s="339"/>
      <c r="W3" s="340"/>
      <c r="X3" s="340"/>
      <c r="Y3" s="340"/>
      <c r="Z3" s="340"/>
      <c r="AA3" s="340"/>
      <c r="AB3" s="340"/>
      <c r="AC3" s="340"/>
      <c r="AD3" s="340"/>
      <c r="AE3" s="340"/>
      <c r="AF3" s="339"/>
      <c r="AG3" s="340"/>
      <c r="AH3" s="340"/>
      <c r="AI3" s="340"/>
      <c r="AJ3" s="340"/>
      <c r="AK3" s="340"/>
      <c r="AL3" s="340"/>
      <c r="AM3" s="340"/>
      <c r="AN3" s="340"/>
      <c r="AO3" s="339"/>
      <c r="AP3" s="340"/>
      <c r="AQ3" s="340"/>
      <c r="AR3" s="340"/>
      <c r="AS3" s="340"/>
      <c r="AT3" s="340"/>
      <c r="AU3" s="339"/>
      <c r="AV3" s="340"/>
      <c r="AW3" s="340"/>
      <c r="AX3" s="340"/>
      <c r="AY3" s="340"/>
      <c r="AZ3" s="340"/>
      <c r="BA3" s="341"/>
      <c r="BB3" s="342"/>
      <c r="BC3" s="343"/>
      <c r="BD3" s="343"/>
      <c r="BE3" s="343"/>
      <c r="BF3" s="343"/>
    </row>
    <row r="4" spans="2:58" ht="51" x14ac:dyDescent="0.2">
      <c r="B4" s="792"/>
      <c r="C4" s="793"/>
      <c r="D4" s="794"/>
      <c r="E4" s="617" t="s">
        <v>891</v>
      </c>
      <c r="F4" s="617" t="s">
        <v>892</v>
      </c>
      <c r="G4" s="646" t="s">
        <v>893</v>
      </c>
      <c r="I4" s="345"/>
      <c r="K4" s="334"/>
      <c r="L4" s="335"/>
    </row>
    <row r="5" spans="2:58" ht="12.75" customHeight="1" x14ac:dyDescent="0.2">
      <c r="B5" s="783" t="s">
        <v>894</v>
      </c>
      <c r="C5" s="783" t="s">
        <v>895</v>
      </c>
      <c r="D5" s="654" t="s">
        <v>298</v>
      </c>
      <c r="E5" s="346">
        <v>0.6012374871078362</v>
      </c>
      <c r="F5" s="347">
        <v>3.9288494449910401E-2</v>
      </c>
      <c r="G5" s="347">
        <v>2.3621715675314299E-2</v>
      </c>
      <c r="H5" s="345"/>
      <c r="I5" s="345"/>
      <c r="J5" s="345"/>
      <c r="K5" s="348"/>
      <c r="L5" s="335"/>
      <c r="M5" s="335"/>
      <c r="N5" s="349"/>
    </row>
    <row r="6" spans="2:58" x14ac:dyDescent="0.2">
      <c r="B6" s="784"/>
      <c r="C6" s="784"/>
      <c r="D6" s="654" t="s">
        <v>299</v>
      </c>
      <c r="E6" s="346">
        <v>0.6104183453933647</v>
      </c>
      <c r="F6" s="347">
        <v>3.8510123310974913E-2</v>
      </c>
      <c r="G6" s="347">
        <v>2.3507285752379748E-2</v>
      </c>
      <c r="H6" s="345"/>
      <c r="I6" s="345"/>
      <c r="J6" s="345"/>
      <c r="K6" s="348"/>
      <c r="L6" s="335"/>
      <c r="M6" s="335"/>
      <c r="N6" s="349"/>
    </row>
    <row r="7" spans="2:58" x14ac:dyDescent="0.2">
      <c r="B7" s="784"/>
      <c r="C7" s="784"/>
      <c r="D7" s="654" t="s">
        <v>300</v>
      </c>
      <c r="E7" s="346">
        <v>0.57163956510953295</v>
      </c>
      <c r="F7" s="347">
        <v>3.8940540914565377E-2</v>
      </c>
      <c r="G7" s="347">
        <v>2.2259953873532128E-2</v>
      </c>
      <c r="H7" s="345"/>
      <c r="I7" s="345"/>
      <c r="J7" s="345"/>
      <c r="K7" s="348"/>
      <c r="L7" s="335"/>
      <c r="M7" s="335"/>
      <c r="N7" s="349"/>
    </row>
    <row r="8" spans="2:58" x14ac:dyDescent="0.2">
      <c r="B8" s="784"/>
      <c r="C8" s="784"/>
      <c r="D8" s="654" t="s">
        <v>301</v>
      </c>
      <c r="E8" s="346">
        <v>0.56459714747379497</v>
      </c>
      <c r="F8" s="347">
        <v>3.9486690140434849E-2</v>
      </c>
      <c r="G8" s="347">
        <v>2.2294072616471143E-2</v>
      </c>
      <c r="H8" s="345"/>
      <c r="I8" s="345"/>
      <c r="J8" s="345"/>
      <c r="K8" s="348"/>
      <c r="L8" s="335"/>
      <c r="M8" s="335"/>
      <c r="N8" s="350"/>
    </row>
    <row r="9" spans="2:58" x14ac:dyDescent="0.2">
      <c r="B9" s="784"/>
      <c r="C9" s="784"/>
      <c r="D9" s="655" t="s">
        <v>302</v>
      </c>
      <c r="E9" s="346">
        <v>0.57669468858959838</v>
      </c>
      <c r="F9" s="347">
        <v>3.2845636775489254E-2</v>
      </c>
      <c r="G9" s="347">
        <v>1.8941904271767836E-2</v>
      </c>
      <c r="H9" s="345"/>
      <c r="I9" s="345"/>
      <c r="J9" s="345"/>
      <c r="K9" s="348"/>
      <c r="L9" s="335"/>
      <c r="M9" s="335"/>
      <c r="N9" s="350"/>
      <c r="O9" s="351"/>
    </row>
    <row r="10" spans="2:58" x14ac:dyDescent="0.2">
      <c r="B10" s="784"/>
      <c r="C10" s="784"/>
      <c r="D10" s="656" t="s">
        <v>303</v>
      </c>
      <c r="E10" s="346">
        <v>0.58511989591488967</v>
      </c>
      <c r="F10" s="347">
        <v>4.0584150526239905E-2</v>
      </c>
      <c r="G10" s="347">
        <v>2.3746593931707707E-2</v>
      </c>
      <c r="H10" s="345"/>
      <c r="I10" s="345"/>
      <c r="J10" s="345"/>
      <c r="K10" s="348"/>
      <c r="L10" s="335"/>
      <c r="M10" s="335"/>
      <c r="N10" s="352"/>
    </row>
    <row r="11" spans="2:58" x14ac:dyDescent="0.2">
      <c r="B11" s="785"/>
      <c r="C11" s="785"/>
      <c r="D11" s="657" t="s">
        <v>304</v>
      </c>
      <c r="E11" s="346">
        <v>0.54044433286858728</v>
      </c>
      <c r="F11" s="347">
        <v>3.8125853377184861E-2</v>
      </c>
      <c r="G11" s="347">
        <v>2.0604901393478252E-2</v>
      </c>
      <c r="H11" s="345"/>
      <c r="I11" s="345"/>
      <c r="J11" s="345"/>
      <c r="K11" s="348"/>
      <c r="L11" s="335"/>
      <c r="M11" s="335"/>
    </row>
    <row r="12" spans="2:58" ht="12.75" customHeight="1" x14ac:dyDescent="0.2">
      <c r="B12" s="782" t="s">
        <v>862</v>
      </c>
      <c r="C12" s="783" t="s">
        <v>896</v>
      </c>
      <c r="D12" s="654" t="s">
        <v>298</v>
      </c>
      <c r="E12" s="346">
        <v>0.41791564673720605</v>
      </c>
      <c r="F12" s="347">
        <v>0.13653515178346454</v>
      </c>
      <c r="G12" s="347">
        <v>5.706017625994917E-2</v>
      </c>
      <c r="H12" s="345"/>
      <c r="I12" s="345"/>
      <c r="J12" s="345"/>
      <c r="K12" s="348"/>
      <c r="L12" s="335"/>
      <c r="M12" s="335"/>
    </row>
    <row r="13" spans="2:58" x14ac:dyDescent="0.2">
      <c r="B13" s="782"/>
      <c r="C13" s="784"/>
      <c r="D13" s="654" t="s">
        <v>299</v>
      </c>
      <c r="E13" s="346">
        <v>0.43423488938897309</v>
      </c>
      <c r="F13" s="347">
        <v>0.12355683428316301</v>
      </c>
      <c r="G13" s="347">
        <v>5.3652688268200965E-2</v>
      </c>
      <c r="H13" s="345"/>
      <c r="I13" s="345"/>
      <c r="J13" s="345"/>
      <c r="K13" s="348"/>
      <c r="L13" s="335"/>
      <c r="M13" s="335"/>
    </row>
    <row r="14" spans="2:58" x14ac:dyDescent="0.2">
      <c r="B14" s="782"/>
      <c r="C14" s="784"/>
      <c r="D14" s="654" t="s">
        <v>300</v>
      </c>
      <c r="E14" s="346">
        <v>0.43377268466039787</v>
      </c>
      <c r="F14" s="347">
        <v>0.17393899732872384</v>
      </c>
      <c r="G14" s="347">
        <v>7.5449985838418318E-2</v>
      </c>
      <c r="H14" s="345"/>
      <c r="I14" s="345"/>
      <c r="J14" s="345"/>
      <c r="K14" s="348"/>
      <c r="L14" s="335"/>
      <c r="M14" s="335"/>
    </row>
    <row r="15" spans="2:58" x14ac:dyDescent="0.2">
      <c r="B15" s="782"/>
      <c r="C15" s="784"/>
      <c r="D15" s="654" t="s">
        <v>301</v>
      </c>
      <c r="E15" s="346">
        <v>0.43953217357280161</v>
      </c>
      <c r="F15" s="347">
        <v>0.17510867528144522</v>
      </c>
      <c r="G15" s="347">
        <v>7.696589665790754E-2</v>
      </c>
      <c r="H15" s="345"/>
      <c r="I15" s="345"/>
      <c r="J15" s="345"/>
      <c r="K15" s="348"/>
      <c r="L15" s="335"/>
      <c r="M15" s="353"/>
    </row>
    <row r="16" spans="2:58" x14ac:dyDescent="0.2">
      <c r="B16" s="782"/>
      <c r="C16" s="784"/>
      <c r="D16" s="655" t="s">
        <v>302</v>
      </c>
      <c r="E16" s="346">
        <v>0.44321467112502932</v>
      </c>
      <c r="F16" s="347">
        <v>0.16287659931868284</v>
      </c>
      <c r="G16" s="347">
        <v>7.2189298400993196E-2</v>
      </c>
      <c r="H16" s="345"/>
      <c r="I16" s="345"/>
      <c r="J16" s="345"/>
      <c r="K16" s="348"/>
      <c r="L16" s="335"/>
      <c r="M16" s="335"/>
    </row>
    <row r="17" spans="2:12" x14ac:dyDescent="0.2">
      <c r="B17" s="782"/>
      <c r="C17" s="784"/>
      <c r="D17" s="656" t="s">
        <v>303</v>
      </c>
      <c r="E17" s="346">
        <v>0.44746084626642707</v>
      </c>
      <c r="F17" s="347">
        <v>0.16084474410859911</v>
      </c>
      <c r="G17" s="347">
        <v>7.1971725316340662E-2</v>
      </c>
      <c r="H17" s="345"/>
      <c r="I17" s="345"/>
      <c r="J17" s="345"/>
      <c r="K17" s="348"/>
      <c r="L17" s="335"/>
    </row>
    <row r="18" spans="2:12" x14ac:dyDescent="0.2">
      <c r="B18" s="795"/>
      <c r="C18" s="785"/>
      <c r="D18" s="657" t="s">
        <v>304</v>
      </c>
      <c r="E18" s="346">
        <v>0.4226770558929564</v>
      </c>
      <c r="F18" s="347">
        <v>0.17390450202979318</v>
      </c>
      <c r="G18" s="347">
        <v>7.3505442924483647E-2</v>
      </c>
      <c r="H18" s="345"/>
      <c r="I18" s="345"/>
      <c r="K18" s="348"/>
      <c r="L18" s="335"/>
    </row>
    <row r="20" spans="2:12" x14ac:dyDescent="0.2">
      <c r="I20" s="335"/>
      <c r="K20" s="334"/>
      <c r="L20" s="335"/>
    </row>
    <row r="21" spans="2:12" x14ac:dyDescent="0.2">
      <c r="I21" s="335"/>
      <c r="K21" s="334"/>
      <c r="L21" s="335"/>
    </row>
    <row r="22" spans="2:12" x14ac:dyDescent="0.2">
      <c r="D22" s="355"/>
      <c r="I22" s="335"/>
      <c r="L22" s="335"/>
    </row>
  </sheetData>
  <mergeCells count="5">
    <mergeCell ref="B3:D4"/>
    <mergeCell ref="B5:B11"/>
    <mergeCell ref="C5:C11"/>
    <mergeCell ref="B12:B18"/>
    <mergeCell ref="C12:C18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D5ABB-E69F-471D-A030-2D8880F95326}">
  <sheetPr codeName="Arkusz87"/>
  <dimension ref="B2:AI29"/>
  <sheetViews>
    <sheetView zoomScaleNormal="100" workbookViewId="0">
      <selection activeCell="H3" sqref="H3:J4"/>
    </sheetView>
  </sheetViews>
  <sheetFormatPr defaultColWidth="9.140625" defaultRowHeight="12.75" x14ac:dyDescent="0.2"/>
  <cols>
    <col min="1" max="1" width="9.140625" style="332"/>
    <col min="2" max="9" width="11.7109375" style="332" customWidth="1"/>
    <col min="10" max="11" width="11.7109375" style="356" customWidth="1"/>
    <col min="12" max="15" width="11.7109375" style="332" customWidth="1"/>
    <col min="16" max="16" width="11.7109375" style="357" customWidth="1"/>
    <col min="17" max="23" width="11.7109375" style="332" customWidth="1"/>
    <col min="24" max="24" width="12" style="332" customWidth="1"/>
    <col min="25" max="43" width="9.140625" style="332"/>
    <col min="44" max="44" width="17" style="332" customWidth="1"/>
    <col min="45" max="48" width="9.140625" style="332"/>
    <col min="49" max="49" width="11.7109375" style="332" customWidth="1"/>
    <col min="50" max="16384" width="9.140625" style="332"/>
  </cols>
  <sheetData>
    <row r="2" spans="2:35" x14ac:dyDescent="0.2">
      <c r="B2" s="331" t="s">
        <v>897</v>
      </c>
      <c r="C2" s="331"/>
    </row>
    <row r="3" spans="2:35" s="658" customFormat="1" ht="63.75" x14ac:dyDescent="0.2">
      <c r="B3" s="789"/>
      <c r="C3" s="790"/>
      <c r="D3" s="791"/>
      <c r="E3" s="617" t="s">
        <v>898</v>
      </c>
      <c r="F3" s="617" t="s">
        <v>899</v>
      </c>
      <c r="G3" s="617" t="s">
        <v>900</v>
      </c>
      <c r="H3" s="661" t="s">
        <v>901</v>
      </c>
      <c r="I3" s="661" t="s">
        <v>902</v>
      </c>
      <c r="J3" s="661" t="s">
        <v>903</v>
      </c>
      <c r="K3" s="617" t="s">
        <v>904</v>
      </c>
      <c r="L3" s="617" t="s">
        <v>905</v>
      </c>
      <c r="M3" s="662"/>
      <c r="N3" s="663"/>
      <c r="O3" s="663"/>
      <c r="P3" s="663"/>
      <c r="Q3" s="663"/>
      <c r="R3" s="659"/>
      <c r="S3" s="663"/>
      <c r="T3" s="663"/>
      <c r="U3" s="663"/>
      <c r="V3" s="663"/>
      <c r="W3" s="663"/>
      <c r="X3" s="659"/>
      <c r="Y3" s="663"/>
      <c r="Z3" s="663"/>
      <c r="AA3" s="663"/>
      <c r="AB3" s="663"/>
      <c r="AC3" s="663"/>
      <c r="AD3" s="660"/>
      <c r="AE3" s="664"/>
      <c r="AF3" s="660"/>
      <c r="AG3" s="660"/>
      <c r="AH3" s="660"/>
      <c r="AI3" s="660"/>
    </row>
    <row r="4" spans="2:35" s="658" customFormat="1" ht="51" x14ac:dyDescent="0.2">
      <c r="B4" s="792"/>
      <c r="C4" s="793"/>
      <c r="D4" s="794"/>
      <c r="E4" s="617" t="s">
        <v>898</v>
      </c>
      <c r="F4" s="617" t="s">
        <v>899</v>
      </c>
      <c r="G4" s="617" t="s">
        <v>900</v>
      </c>
      <c r="H4" s="661" t="s">
        <v>906</v>
      </c>
      <c r="I4" s="661" t="s">
        <v>907</v>
      </c>
      <c r="J4" s="661" t="s">
        <v>908</v>
      </c>
      <c r="K4" s="617" t="s">
        <v>830</v>
      </c>
      <c r="L4" s="617" t="s">
        <v>909</v>
      </c>
      <c r="M4" s="665"/>
    </row>
    <row r="5" spans="2:35" ht="16.149999999999999" customHeight="1" x14ac:dyDescent="0.2">
      <c r="B5" s="796" t="s">
        <v>861</v>
      </c>
      <c r="C5" s="796" t="s">
        <v>910</v>
      </c>
      <c r="D5" s="666" t="s">
        <v>302</v>
      </c>
      <c r="E5" s="358">
        <v>0.83821169820794517</v>
      </c>
      <c r="F5" s="358">
        <v>1.9923119253808023E-2</v>
      </c>
      <c r="G5" s="358">
        <v>0</v>
      </c>
      <c r="H5" s="358">
        <v>0</v>
      </c>
      <c r="I5" s="358">
        <v>5.244269373962146E-2</v>
      </c>
      <c r="J5" s="358">
        <v>7.6382693168067131E-2</v>
      </c>
      <c r="K5" s="358">
        <v>1.303979563055808E-2</v>
      </c>
      <c r="L5" s="359">
        <v>2.470988612847997E-2</v>
      </c>
      <c r="P5" s="332"/>
    </row>
    <row r="6" spans="2:35" ht="16.149999999999999" customHeight="1" x14ac:dyDescent="0.2">
      <c r="B6" s="796"/>
      <c r="C6" s="796"/>
      <c r="D6" s="666" t="s">
        <v>303</v>
      </c>
      <c r="E6" s="358">
        <v>0.73404752743325963</v>
      </c>
      <c r="F6" s="358">
        <v>2.9611140574466649E-2</v>
      </c>
      <c r="G6" s="358">
        <v>0</v>
      </c>
      <c r="H6" s="358">
        <v>0</v>
      </c>
      <c r="I6" s="358">
        <v>9.5334335135280571E-2</v>
      </c>
      <c r="J6" s="358">
        <v>0.11018604837348805</v>
      </c>
      <c r="K6" s="358">
        <v>3.0820948483505077E-2</v>
      </c>
      <c r="L6" s="359">
        <v>1.3149246384359815E-2</v>
      </c>
      <c r="P6" s="332"/>
    </row>
    <row r="7" spans="2:35" ht="16.149999999999999" customHeight="1" x14ac:dyDescent="0.2">
      <c r="B7" s="796"/>
      <c r="C7" s="796"/>
      <c r="D7" s="667" t="s">
        <v>304</v>
      </c>
      <c r="E7" s="358">
        <v>0.54518410401729323</v>
      </c>
      <c r="F7" s="358">
        <v>2.581336028881262E-2</v>
      </c>
      <c r="G7" s="358">
        <v>0</v>
      </c>
      <c r="H7" s="358">
        <v>0</v>
      </c>
      <c r="I7" s="358">
        <v>0.29685293623801123</v>
      </c>
      <c r="J7" s="358">
        <v>9.923912937161733E-2</v>
      </c>
      <c r="K7" s="358">
        <v>3.2910470084265481E-2</v>
      </c>
      <c r="L7" s="359">
        <v>1.5300398050860005E-2</v>
      </c>
      <c r="P7" s="332"/>
    </row>
    <row r="8" spans="2:35" ht="16.149999999999999" customHeight="1" x14ac:dyDescent="0.2">
      <c r="B8" s="796" t="s">
        <v>783</v>
      </c>
      <c r="C8" s="796" t="s">
        <v>911</v>
      </c>
      <c r="D8" s="666" t="s">
        <v>302</v>
      </c>
      <c r="E8" s="358">
        <v>2.1538780273933915E-3</v>
      </c>
      <c r="F8" s="358">
        <v>9.5126988101406264E-3</v>
      </c>
      <c r="G8" s="358">
        <v>0</v>
      </c>
      <c r="H8" s="358">
        <v>0</v>
      </c>
      <c r="I8" s="358">
        <v>4.4396453788883919E-3</v>
      </c>
      <c r="J8" s="358">
        <v>0.81702489310150761</v>
      </c>
      <c r="K8" s="358">
        <v>0.16686888468206995</v>
      </c>
      <c r="L8" s="359">
        <v>6.7075952124342392E-2</v>
      </c>
      <c r="P8" s="332"/>
    </row>
    <row r="9" spans="2:35" ht="16.149999999999999" customHeight="1" x14ac:dyDescent="0.2">
      <c r="B9" s="796"/>
      <c r="C9" s="796"/>
      <c r="D9" s="666" t="s">
        <v>303</v>
      </c>
      <c r="E9" s="358">
        <v>1.9831234469810709E-3</v>
      </c>
      <c r="F9" s="358">
        <v>9.6814858443680755E-3</v>
      </c>
      <c r="G9" s="358">
        <v>0</v>
      </c>
      <c r="H9" s="358">
        <v>0</v>
      </c>
      <c r="I9" s="358">
        <v>2.9370913164008167E-2</v>
      </c>
      <c r="J9" s="358">
        <v>0.80452660246103624</v>
      </c>
      <c r="K9" s="358">
        <v>0.1544378750836064</v>
      </c>
      <c r="L9" s="359">
        <v>6.5866590614388182E-2</v>
      </c>
      <c r="P9" s="332"/>
    </row>
    <row r="10" spans="2:35" ht="16.149999999999999" customHeight="1" x14ac:dyDescent="0.2">
      <c r="B10" s="796"/>
      <c r="C10" s="796"/>
      <c r="D10" s="667" t="s">
        <v>304</v>
      </c>
      <c r="E10" s="358">
        <v>1.8456607015478192E-3</v>
      </c>
      <c r="F10" s="358">
        <v>1.1204775869752544E-2</v>
      </c>
      <c r="G10" s="358">
        <v>0</v>
      </c>
      <c r="H10" s="358">
        <v>0</v>
      </c>
      <c r="I10" s="358">
        <v>3.3651060970778801E-2</v>
      </c>
      <c r="J10" s="358">
        <v>0.81807253622900911</v>
      </c>
      <c r="K10" s="358">
        <v>0.13522596622891175</v>
      </c>
      <c r="L10" s="359">
        <v>6.4874544213981866E-2</v>
      </c>
      <c r="P10" s="332"/>
    </row>
    <row r="11" spans="2:35" ht="16.149999999999999" customHeight="1" x14ac:dyDescent="0.2">
      <c r="B11" s="796" t="s">
        <v>862</v>
      </c>
      <c r="C11" s="796" t="s">
        <v>896</v>
      </c>
      <c r="D11" s="666" t="s">
        <v>302</v>
      </c>
      <c r="E11" s="358">
        <v>0.66115191486841596</v>
      </c>
      <c r="F11" s="358">
        <v>7.0756895213442972E-2</v>
      </c>
      <c r="G11" s="358">
        <v>5.2236007346769503E-2</v>
      </c>
      <c r="H11" s="358">
        <v>9.2010117808941652E-2</v>
      </c>
      <c r="I11" s="358">
        <v>0.11690960652411837</v>
      </c>
      <c r="J11" s="358">
        <v>3.730602450752557E-4</v>
      </c>
      <c r="K11" s="358">
        <v>6.562397993236168E-3</v>
      </c>
      <c r="L11" s="359">
        <v>0.15477766192643361</v>
      </c>
      <c r="P11" s="332"/>
    </row>
    <row r="12" spans="2:35" ht="16.149999999999999" customHeight="1" x14ac:dyDescent="0.2">
      <c r="B12" s="796"/>
      <c r="C12" s="796"/>
      <c r="D12" s="666" t="s">
        <v>303</v>
      </c>
      <c r="E12" s="358">
        <v>0.45199124209189312</v>
      </c>
      <c r="F12" s="358">
        <v>0.12396163331498693</v>
      </c>
      <c r="G12" s="358">
        <v>5.3525693870619472E-2</v>
      </c>
      <c r="H12" s="358">
        <v>0.13708832668473392</v>
      </c>
      <c r="I12" s="358">
        <v>0.22459505707661773</v>
      </c>
      <c r="J12" s="358">
        <v>1.8509450407385066E-3</v>
      </c>
      <c r="K12" s="358">
        <v>6.9871019204104223E-3</v>
      </c>
      <c r="L12" s="359">
        <v>0.12715913779100077</v>
      </c>
      <c r="P12" s="332"/>
    </row>
    <row r="13" spans="2:35" ht="16.149999999999999" customHeight="1" x14ac:dyDescent="0.2">
      <c r="B13" s="796"/>
      <c r="C13" s="796"/>
      <c r="D13" s="667" t="s">
        <v>304</v>
      </c>
      <c r="E13" s="358">
        <v>0.42548172342312646</v>
      </c>
      <c r="F13" s="358">
        <v>0.15496902887244218</v>
      </c>
      <c r="G13" s="358">
        <v>6.7397226170652219E-2</v>
      </c>
      <c r="H13" s="358">
        <v>0.1039909533004655</v>
      </c>
      <c r="I13" s="358">
        <v>0.24070916734627315</v>
      </c>
      <c r="J13" s="358">
        <v>2.957216450506297E-4</v>
      </c>
      <c r="K13" s="358">
        <v>7.1561792419899866E-3</v>
      </c>
      <c r="L13" s="359">
        <v>0.11940163358824589</v>
      </c>
      <c r="P13" s="332"/>
    </row>
    <row r="14" spans="2:35" ht="16.149999999999999" customHeight="1" x14ac:dyDescent="0.2"/>
    <row r="23" ht="33" customHeight="1" x14ac:dyDescent="0.2"/>
    <row r="29" ht="34.9" customHeight="1" x14ac:dyDescent="0.2"/>
  </sheetData>
  <mergeCells count="7">
    <mergeCell ref="B11:B13"/>
    <mergeCell ref="C11:C13"/>
    <mergeCell ref="B3:D4"/>
    <mergeCell ref="B5:B7"/>
    <mergeCell ref="C5:C7"/>
    <mergeCell ref="B8:B10"/>
    <mergeCell ref="C8:C10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4F39D-0BF2-492E-B2FC-B1AE65919797}">
  <sheetPr codeName="Arkusz88"/>
  <dimension ref="B2:H22"/>
  <sheetViews>
    <sheetView zoomScaleNormal="100" workbookViewId="0">
      <selection activeCell="B5" sqref="B5:B7"/>
    </sheetView>
  </sheetViews>
  <sheetFormatPr defaultColWidth="9.140625" defaultRowHeight="12.75" x14ac:dyDescent="0.2"/>
  <cols>
    <col min="1" max="1" width="9.140625" style="262"/>
    <col min="2" max="2" width="12" style="262" bestFit="1" customWidth="1"/>
    <col min="3" max="8" width="20.7109375" style="262" customWidth="1"/>
    <col min="9" max="16384" width="9.140625" style="262"/>
  </cols>
  <sheetData>
    <row r="2" spans="2:8" x14ac:dyDescent="0.2">
      <c r="B2" s="260" t="s">
        <v>912</v>
      </c>
      <c r="C2" s="261"/>
      <c r="D2" s="261"/>
      <c r="E2" s="261"/>
      <c r="F2" s="261"/>
      <c r="G2" s="261"/>
    </row>
    <row r="3" spans="2:8" ht="25.5" x14ac:dyDescent="0.2">
      <c r="B3" s="797"/>
      <c r="C3" s="668" t="s">
        <v>913</v>
      </c>
      <c r="D3" s="668" t="s">
        <v>914</v>
      </c>
      <c r="E3" s="668" t="s">
        <v>915</v>
      </c>
      <c r="F3" s="668" t="s">
        <v>916</v>
      </c>
      <c r="G3" s="668" t="s">
        <v>917</v>
      </c>
      <c r="H3" s="360"/>
    </row>
    <row r="4" spans="2:8" ht="25.5" x14ac:dyDescent="0.2">
      <c r="B4" s="798"/>
      <c r="C4" s="668" t="s">
        <v>918</v>
      </c>
      <c r="D4" s="668" t="s">
        <v>919</v>
      </c>
      <c r="E4" s="668" t="s">
        <v>920</v>
      </c>
      <c r="F4" s="668" t="s">
        <v>921</v>
      </c>
      <c r="G4" s="668" t="s">
        <v>922</v>
      </c>
      <c r="H4" s="360"/>
    </row>
    <row r="5" spans="2:8" x14ac:dyDescent="0.2">
      <c r="B5" s="669" t="s">
        <v>298</v>
      </c>
      <c r="C5" s="361">
        <v>9.384920842897386E-2</v>
      </c>
      <c r="D5" s="361">
        <v>8.6953138406504871E-2</v>
      </c>
      <c r="E5" s="361">
        <v>0.27426229771136029</v>
      </c>
      <c r="F5" s="361">
        <v>9.0802989055297385E-3</v>
      </c>
      <c r="G5" s="361">
        <v>1.7998004135395824E-2</v>
      </c>
      <c r="H5" s="265"/>
    </row>
    <row r="6" spans="2:8" x14ac:dyDescent="0.2">
      <c r="B6" s="670" t="s">
        <v>302</v>
      </c>
      <c r="C6" s="361">
        <v>0.12532678271644648</v>
      </c>
      <c r="D6" s="361">
        <v>0.08</v>
      </c>
      <c r="E6" s="361">
        <v>0.27145474280894044</v>
      </c>
      <c r="F6" s="361">
        <v>1.0491926495229066E-2</v>
      </c>
      <c r="G6" s="361">
        <v>4.7249647753475212E-2</v>
      </c>
      <c r="H6" s="265"/>
    </row>
    <row r="7" spans="2:8" x14ac:dyDescent="0.2">
      <c r="B7" s="670" t="s">
        <v>304</v>
      </c>
      <c r="C7" s="361">
        <v>0.11089185130526871</v>
      </c>
      <c r="D7" s="361">
        <v>7.5999999999999998E-2</v>
      </c>
      <c r="E7" s="361">
        <v>0.26651474024153998</v>
      </c>
      <c r="F7" s="361">
        <v>1.0650347272236788E-2</v>
      </c>
      <c r="G7" s="361">
        <v>3.7145217936370899E-2</v>
      </c>
      <c r="H7" s="265"/>
    </row>
    <row r="9" spans="2:8" x14ac:dyDescent="0.2">
      <c r="B9" s="362"/>
      <c r="C9" s="265"/>
      <c r="D9" s="265"/>
      <c r="E9" s="265"/>
      <c r="F9" s="265"/>
      <c r="G9" s="265"/>
    </row>
    <row r="10" spans="2:8" x14ac:dyDescent="0.2">
      <c r="C10" s="265"/>
      <c r="D10" s="265"/>
      <c r="E10" s="265"/>
      <c r="F10" s="265"/>
      <c r="G10" s="265"/>
    </row>
    <row r="11" spans="2:8" x14ac:dyDescent="0.2">
      <c r="C11" s="265"/>
      <c r="D11" s="265"/>
      <c r="E11" s="265"/>
      <c r="F11" s="265"/>
      <c r="G11" s="265"/>
    </row>
    <row r="12" spans="2:8" x14ac:dyDescent="0.2">
      <c r="C12" s="265"/>
      <c r="D12" s="265"/>
      <c r="E12" s="265"/>
      <c r="F12" s="264"/>
    </row>
    <row r="15" spans="2:8" x14ac:dyDescent="0.2">
      <c r="C15" s="265"/>
      <c r="D15" s="265"/>
      <c r="E15" s="265"/>
    </row>
    <row r="16" spans="2:8" x14ac:dyDescent="0.2">
      <c r="C16" s="265"/>
      <c r="D16" s="265"/>
      <c r="E16" s="265"/>
    </row>
    <row r="17" spans="2:8" x14ac:dyDescent="0.2">
      <c r="C17" s="265"/>
      <c r="D17" s="265"/>
      <c r="E17" s="265"/>
      <c r="F17" s="265"/>
      <c r="G17" s="265"/>
      <c r="H17" s="265"/>
    </row>
    <row r="18" spans="2:8" x14ac:dyDescent="0.2">
      <c r="B18" s="265"/>
      <c r="C18" s="265"/>
      <c r="D18" s="265"/>
      <c r="E18" s="265"/>
      <c r="F18" s="265"/>
      <c r="G18" s="265"/>
      <c r="H18" s="265"/>
    </row>
    <row r="19" spans="2:8" x14ac:dyDescent="0.2">
      <c r="B19" s="265"/>
      <c r="C19" s="265"/>
      <c r="D19" s="265"/>
      <c r="E19" s="265"/>
      <c r="F19" s="265"/>
      <c r="G19" s="265"/>
      <c r="H19" s="265"/>
    </row>
    <row r="20" spans="2:8" x14ac:dyDescent="0.2">
      <c r="F20" s="266"/>
      <c r="G20" s="266"/>
    </row>
    <row r="21" spans="2:8" x14ac:dyDescent="0.2">
      <c r="E21" s="266"/>
      <c r="F21" s="266"/>
      <c r="G21" s="266"/>
    </row>
    <row r="22" spans="2:8" x14ac:dyDescent="0.2">
      <c r="E22" s="266"/>
      <c r="F22" s="266"/>
      <c r="G22" s="266"/>
    </row>
  </sheetData>
  <mergeCells count="1">
    <mergeCell ref="B3:B4"/>
  </mergeCells>
  <pageMargins left="0.75" right="0.75" top="1" bottom="1" header="0.5" footer="0.5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C77EB-A756-40E2-8B3A-56696393B329}">
  <sheetPr codeName="Arkusz89"/>
  <dimension ref="B2:P13"/>
  <sheetViews>
    <sheetView zoomScaleNormal="100" workbookViewId="0">
      <selection activeCell="E19" sqref="E19"/>
    </sheetView>
  </sheetViews>
  <sheetFormatPr defaultColWidth="9.140625" defaultRowHeight="12.75" x14ac:dyDescent="0.2"/>
  <cols>
    <col min="1" max="1" width="9.140625" style="334"/>
    <col min="2" max="3" width="17.140625" style="334" customWidth="1"/>
    <col min="4" max="4" width="11.7109375" style="334" customWidth="1"/>
    <col min="5" max="5" width="22.28515625" style="334" customWidth="1"/>
    <col min="6" max="6" width="13" style="334" customWidth="1"/>
    <col min="7" max="7" width="14.140625" style="334" customWidth="1"/>
    <col min="8" max="8" width="14.7109375" style="334" customWidth="1"/>
    <col min="9" max="9" width="11.7109375" style="334" customWidth="1"/>
    <col min="10" max="11" width="17.7109375" style="335" customWidth="1"/>
    <col min="12" max="12" width="14.85546875" style="334" customWidth="1"/>
    <col min="13" max="13" width="17.28515625" style="334" customWidth="1"/>
    <col min="14" max="14" width="11.7109375" style="334" customWidth="1"/>
    <col min="15" max="15" width="16.28515625" style="334" customWidth="1"/>
    <col min="16" max="16" width="11.7109375" style="334" bestFit="1" customWidth="1"/>
    <col min="17" max="16384" width="9.140625" style="334"/>
  </cols>
  <sheetData>
    <row r="2" spans="2:16" x14ac:dyDescent="0.2">
      <c r="B2" s="331" t="s">
        <v>923</v>
      </c>
      <c r="C2" s="331"/>
      <c r="D2" s="332"/>
      <c r="E2" s="332"/>
      <c r="F2" s="332"/>
      <c r="G2" s="332"/>
      <c r="H2" s="332"/>
      <c r="I2" s="332"/>
      <c r="J2" s="356"/>
      <c r="K2" s="356"/>
    </row>
    <row r="3" spans="2:16" ht="37.5" customHeight="1" x14ac:dyDescent="0.2">
      <c r="B3" s="799"/>
      <c r="C3" s="800"/>
      <c r="D3" s="801"/>
      <c r="E3" s="671" t="s">
        <v>924</v>
      </c>
      <c r="F3" s="671" t="s">
        <v>925</v>
      </c>
      <c r="G3" s="671" t="s">
        <v>926</v>
      </c>
      <c r="H3" s="671" t="s">
        <v>927</v>
      </c>
      <c r="I3" s="671" t="s">
        <v>928</v>
      </c>
      <c r="J3" s="671" t="s">
        <v>904</v>
      </c>
      <c r="K3" s="671" t="s">
        <v>929</v>
      </c>
      <c r="L3" s="363"/>
      <c r="M3" s="363"/>
    </row>
    <row r="4" spans="2:16" ht="37.5" customHeight="1" x14ac:dyDescent="0.2">
      <c r="B4" s="802"/>
      <c r="C4" s="803"/>
      <c r="D4" s="804"/>
      <c r="E4" s="671" t="s">
        <v>930</v>
      </c>
      <c r="F4" s="671" t="s">
        <v>931</v>
      </c>
      <c r="G4" s="671" t="s">
        <v>932</v>
      </c>
      <c r="H4" s="672" t="s">
        <v>834</v>
      </c>
      <c r="I4" s="671" t="s">
        <v>838</v>
      </c>
      <c r="J4" s="671" t="s">
        <v>830</v>
      </c>
      <c r="K4" s="671" t="s">
        <v>933</v>
      </c>
      <c r="L4" s="363"/>
      <c r="M4" s="363"/>
    </row>
    <row r="5" spans="2:16" x14ac:dyDescent="0.2">
      <c r="B5" s="796" t="s">
        <v>861</v>
      </c>
      <c r="C5" s="796" t="s">
        <v>934</v>
      </c>
      <c r="D5" s="653" t="s">
        <v>298</v>
      </c>
      <c r="E5" s="358">
        <v>0.2147932767362335</v>
      </c>
      <c r="F5" s="358">
        <v>1.4787187768600446E-3</v>
      </c>
      <c r="G5" s="358">
        <v>0</v>
      </c>
      <c r="H5" s="358">
        <v>0.73985219919860412</v>
      </c>
      <c r="I5" s="358">
        <v>4.3875805288302205E-2</v>
      </c>
      <c r="J5" s="358">
        <v>0</v>
      </c>
      <c r="K5" s="364">
        <v>6.4033444259790198E-2</v>
      </c>
      <c r="L5" s="335"/>
      <c r="M5" s="365"/>
      <c r="N5" s="365"/>
      <c r="O5" s="365"/>
      <c r="P5" s="365"/>
    </row>
    <row r="6" spans="2:16" x14ac:dyDescent="0.2">
      <c r="B6" s="796"/>
      <c r="C6" s="796"/>
      <c r="D6" s="673" t="s">
        <v>302</v>
      </c>
      <c r="E6" s="358">
        <v>0.25368532153130346</v>
      </c>
      <c r="F6" s="358">
        <v>2.9915620586877666E-3</v>
      </c>
      <c r="G6" s="358">
        <v>0</v>
      </c>
      <c r="H6" s="358">
        <v>0.71199911422428852</v>
      </c>
      <c r="I6" s="358">
        <v>3.1324002185720227E-2</v>
      </c>
      <c r="J6" s="358">
        <v>0</v>
      </c>
      <c r="K6" s="364">
        <v>7.8633294827622255E-2</v>
      </c>
      <c r="L6" s="335"/>
      <c r="M6" s="365"/>
      <c r="N6" s="365"/>
      <c r="O6" s="365"/>
      <c r="P6" s="365"/>
    </row>
    <row r="7" spans="2:16" x14ac:dyDescent="0.2">
      <c r="B7" s="796"/>
      <c r="C7" s="796"/>
      <c r="D7" s="653" t="s">
        <v>448</v>
      </c>
      <c r="E7" s="358">
        <v>0.24580009306856604</v>
      </c>
      <c r="F7" s="358">
        <v>3.2625186447600698E-3</v>
      </c>
      <c r="G7" s="358">
        <v>0</v>
      </c>
      <c r="H7" s="358">
        <v>0.63885069968393726</v>
      </c>
      <c r="I7" s="358">
        <v>0.11208668860273675</v>
      </c>
      <c r="J7" s="358">
        <v>0</v>
      </c>
      <c r="K7" s="364">
        <v>7.7108853099701558E-2</v>
      </c>
      <c r="L7" s="335"/>
      <c r="M7" s="365"/>
      <c r="N7" s="365"/>
      <c r="O7" s="365"/>
      <c r="P7" s="365"/>
    </row>
    <row r="8" spans="2:16" x14ac:dyDescent="0.2">
      <c r="B8" s="796" t="s">
        <v>783</v>
      </c>
      <c r="C8" s="796" t="s">
        <v>764</v>
      </c>
      <c r="D8" s="653" t="s">
        <v>298</v>
      </c>
      <c r="E8" s="358">
        <v>5.956714013274126E-2</v>
      </c>
      <c r="F8" s="358">
        <v>5.4153925522744902E-2</v>
      </c>
      <c r="G8" s="358">
        <v>0.27577313220001681</v>
      </c>
      <c r="H8" s="358">
        <v>0.61050580214449712</v>
      </c>
      <c r="I8" s="358">
        <v>0</v>
      </c>
      <c r="J8" s="358">
        <v>0</v>
      </c>
      <c r="K8" s="364">
        <v>0.12767958748659794</v>
      </c>
      <c r="L8" s="335"/>
      <c r="M8" s="365"/>
      <c r="N8" s="365"/>
      <c r="O8" s="365"/>
      <c r="P8" s="365"/>
    </row>
    <row r="9" spans="2:16" x14ac:dyDescent="0.2">
      <c r="B9" s="796"/>
      <c r="C9" s="796"/>
      <c r="D9" s="673" t="s">
        <v>302</v>
      </c>
      <c r="E9" s="358">
        <v>8.3039484409682812E-2</v>
      </c>
      <c r="F9" s="358">
        <v>8.3343294292020281E-2</v>
      </c>
      <c r="G9" s="358">
        <v>0.265649277935256</v>
      </c>
      <c r="H9" s="358">
        <v>0.55660094359577272</v>
      </c>
      <c r="I9" s="358">
        <v>1.1030227029493331E-2</v>
      </c>
      <c r="J9" s="366">
        <v>3.3677273777487862E-4</v>
      </c>
      <c r="K9" s="364">
        <v>9.7627614697913062E-2</v>
      </c>
      <c r="L9" s="335"/>
      <c r="M9" s="365"/>
      <c r="N9" s="365"/>
      <c r="O9" s="365"/>
      <c r="P9" s="365"/>
    </row>
    <row r="10" spans="2:16" x14ac:dyDescent="0.2">
      <c r="B10" s="796"/>
      <c r="C10" s="796"/>
      <c r="D10" s="653" t="s">
        <v>448</v>
      </c>
      <c r="E10" s="358">
        <v>8.7822072561808198E-2</v>
      </c>
      <c r="F10" s="358">
        <v>8.8804952111937549E-2</v>
      </c>
      <c r="G10" s="358">
        <v>0.2052977280342547</v>
      </c>
      <c r="H10" s="358">
        <v>0.61370024866235817</v>
      </c>
      <c r="I10" s="358">
        <v>4.3749986296414854E-3</v>
      </c>
      <c r="J10" s="358">
        <v>0</v>
      </c>
      <c r="K10" s="364">
        <v>8.1419448539141404E-2</v>
      </c>
      <c r="L10" s="335"/>
      <c r="M10" s="365"/>
      <c r="N10" s="365"/>
      <c r="O10" s="365"/>
      <c r="P10" s="365"/>
    </row>
    <row r="11" spans="2:16" x14ac:dyDescent="0.2">
      <c r="B11" s="796" t="s">
        <v>862</v>
      </c>
      <c r="C11" s="796" t="s">
        <v>864</v>
      </c>
      <c r="D11" s="653" t="s">
        <v>298</v>
      </c>
      <c r="E11" s="358">
        <v>0.12771312002746071</v>
      </c>
      <c r="F11" s="358">
        <v>0.26863354620929319</v>
      </c>
      <c r="G11" s="358">
        <v>0</v>
      </c>
      <c r="H11" s="358">
        <v>0.52849556220761862</v>
      </c>
      <c r="I11" s="358">
        <v>7.515777155562739E-2</v>
      </c>
      <c r="J11" s="358">
        <v>0</v>
      </c>
      <c r="K11" s="364">
        <v>8.1512150280524207E-2</v>
      </c>
      <c r="L11" s="335"/>
      <c r="M11" s="365"/>
      <c r="N11" s="365"/>
      <c r="O11" s="365"/>
      <c r="P11" s="365"/>
    </row>
    <row r="12" spans="2:16" x14ac:dyDescent="0.2">
      <c r="B12" s="796"/>
      <c r="C12" s="796"/>
      <c r="D12" s="673" t="s">
        <v>302</v>
      </c>
      <c r="E12" s="358">
        <v>7.667266109391023E-2</v>
      </c>
      <c r="F12" s="358">
        <v>0.657863064946826</v>
      </c>
      <c r="G12" s="358">
        <v>0</v>
      </c>
      <c r="H12" s="358">
        <v>0.22282320073044534</v>
      </c>
      <c r="I12" s="358">
        <v>3.7098702227595932E-2</v>
      </c>
      <c r="J12" s="366">
        <v>5.5423710012224622E-3</v>
      </c>
      <c r="K12" s="364">
        <v>0.16369014738890869</v>
      </c>
      <c r="L12" s="335"/>
      <c r="M12" s="365"/>
      <c r="N12" s="365"/>
      <c r="O12" s="365"/>
      <c r="P12" s="365"/>
    </row>
    <row r="13" spans="2:16" x14ac:dyDescent="0.2">
      <c r="B13" s="796"/>
      <c r="C13" s="796"/>
      <c r="D13" s="653" t="s">
        <v>448</v>
      </c>
      <c r="E13" s="358">
        <v>8.5911366368829248E-2</v>
      </c>
      <c r="F13" s="358">
        <v>0.65212893051957843</v>
      </c>
      <c r="G13" s="358">
        <v>0</v>
      </c>
      <c r="H13" s="358">
        <v>0.23084470095807114</v>
      </c>
      <c r="I13" s="358">
        <v>3.1115002153520987E-2</v>
      </c>
      <c r="J13" s="358">
        <v>0</v>
      </c>
      <c r="K13" s="364">
        <v>0.14001328209517164</v>
      </c>
      <c r="L13" s="335"/>
      <c r="M13" s="365"/>
      <c r="N13" s="365"/>
      <c r="O13" s="365"/>
      <c r="P13" s="365"/>
    </row>
  </sheetData>
  <mergeCells count="7">
    <mergeCell ref="B11:B13"/>
    <mergeCell ref="C11:C13"/>
    <mergeCell ref="B3:D4"/>
    <mergeCell ref="B5:B7"/>
    <mergeCell ref="C5:C7"/>
    <mergeCell ref="B8:B10"/>
    <mergeCell ref="C8:C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A181E-8374-4BDF-BEC5-9D38D7A3096A}">
  <sheetPr codeName="Arkusz9"/>
  <dimension ref="B2:K130"/>
  <sheetViews>
    <sheetView workbookViewId="0">
      <selection sqref="A1:XFD1"/>
    </sheetView>
  </sheetViews>
  <sheetFormatPr defaultRowHeight="12.75" x14ac:dyDescent="0.2"/>
  <cols>
    <col min="1" max="2" width="9.140625" style="23"/>
    <col min="3" max="3" width="18.140625" style="23" customWidth="1"/>
    <col min="4" max="4" width="18.28515625" style="23" customWidth="1"/>
    <col min="5" max="5" width="18.42578125" style="23" customWidth="1"/>
    <col min="6" max="8" width="9.140625" style="23"/>
    <col min="9" max="9" width="18.42578125" style="23" customWidth="1"/>
    <col min="10" max="10" width="18.28515625" style="23" customWidth="1"/>
    <col min="11" max="11" width="18.42578125" style="23" customWidth="1"/>
    <col min="12" max="16384" width="9.140625" style="23"/>
  </cols>
  <sheetData>
    <row r="2" spans="2:11" ht="89.25" x14ac:dyDescent="0.2">
      <c r="B2" s="755"/>
      <c r="C2" s="22" t="s">
        <v>88</v>
      </c>
      <c r="D2" s="21" t="s">
        <v>87</v>
      </c>
      <c r="E2" s="22" t="s">
        <v>86</v>
      </c>
      <c r="F2" s="10"/>
      <c r="G2" s="10"/>
      <c r="H2" s="20"/>
      <c r="I2" s="22" t="s">
        <v>85</v>
      </c>
      <c r="J2" s="21" t="s">
        <v>84</v>
      </c>
      <c r="K2" s="21" t="s">
        <v>83</v>
      </c>
    </row>
    <row r="3" spans="2:11" ht="102" x14ac:dyDescent="0.2">
      <c r="B3" s="755"/>
      <c r="C3" s="19" t="s">
        <v>82</v>
      </c>
      <c r="D3" s="18" t="s">
        <v>81</v>
      </c>
      <c r="E3" s="19" t="s">
        <v>80</v>
      </c>
      <c r="F3" s="10"/>
      <c r="G3" s="10"/>
      <c r="H3" s="20"/>
      <c r="I3" s="19" t="s">
        <v>79</v>
      </c>
      <c r="J3" s="18" t="s">
        <v>78</v>
      </c>
      <c r="K3" s="18" t="s">
        <v>77</v>
      </c>
    </row>
    <row r="4" spans="2:11" x14ac:dyDescent="0.2">
      <c r="B4" s="24">
        <v>39447</v>
      </c>
      <c r="C4" s="14">
        <v>0.11412219441234606</v>
      </c>
      <c r="D4" s="14">
        <v>0.32581414263031805</v>
      </c>
      <c r="E4" s="14">
        <v>0.35527861114799264</v>
      </c>
      <c r="F4" s="10"/>
      <c r="G4" s="10"/>
      <c r="H4" s="24">
        <v>39417</v>
      </c>
      <c r="I4" s="14">
        <v>0.33399131690433803</v>
      </c>
      <c r="J4" s="14">
        <v>0.58883183092482194</v>
      </c>
      <c r="K4" s="14">
        <v>0.25230494378810087</v>
      </c>
    </row>
    <row r="5" spans="2:11" x14ac:dyDescent="0.2">
      <c r="B5" s="25">
        <v>39538</v>
      </c>
      <c r="C5" s="16">
        <v>0.11176329739807511</v>
      </c>
      <c r="D5" s="16">
        <v>0.31712160847429022</v>
      </c>
      <c r="E5" s="16">
        <v>0.34735493022101843</v>
      </c>
      <c r="F5" s="10"/>
      <c r="G5" s="10"/>
      <c r="H5" s="25">
        <v>39448</v>
      </c>
      <c r="I5" s="16">
        <v>0.33791340553843208</v>
      </c>
      <c r="J5" s="16">
        <v>0.57111757788163309</v>
      </c>
      <c r="K5" s="16">
        <v>0.28312376249333049</v>
      </c>
    </row>
    <row r="6" spans="2:11" x14ac:dyDescent="0.2">
      <c r="B6" s="24">
        <v>39629</v>
      </c>
      <c r="C6" s="14">
        <v>0.1054377766912733</v>
      </c>
      <c r="D6" s="14">
        <v>0.31015515211698941</v>
      </c>
      <c r="E6" s="14">
        <v>0.33734248392252791</v>
      </c>
      <c r="F6" s="10"/>
      <c r="G6" s="10"/>
      <c r="H6" s="24">
        <v>39479</v>
      </c>
      <c r="I6" s="14">
        <v>0.34904047004565997</v>
      </c>
      <c r="J6" s="14">
        <v>0.56115632149436201</v>
      </c>
      <c r="K6" s="14">
        <v>0.27897909619288619</v>
      </c>
    </row>
    <row r="7" spans="2:11" x14ac:dyDescent="0.2">
      <c r="B7" s="25">
        <v>39721</v>
      </c>
      <c r="C7" s="16">
        <v>9.4503189231923246E-2</v>
      </c>
      <c r="D7" s="16">
        <v>0.3301550029181754</v>
      </c>
      <c r="E7" s="16">
        <v>0.31589775241876294</v>
      </c>
      <c r="F7" s="10"/>
      <c r="G7" s="10"/>
      <c r="H7" s="25">
        <v>39508</v>
      </c>
      <c r="I7" s="16">
        <v>0.34361606430217573</v>
      </c>
      <c r="J7" s="16">
        <v>0.55614053878712766</v>
      </c>
      <c r="K7" s="16">
        <v>0.2753578935818739</v>
      </c>
    </row>
    <row r="8" spans="2:11" x14ac:dyDescent="0.2">
      <c r="B8" s="24">
        <v>39813</v>
      </c>
      <c r="C8" s="14">
        <v>7.6298325265377276E-2</v>
      </c>
      <c r="D8" s="14">
        <v>0.35029464083452777</v>
      </c>
      <c r="E8" s="14">
        <v>0.27803072377607901</v>
      </c>
      <c r="F8" s="10"/>
      <c r="G8" s="10"/>
      <c r="H8" s="24">
        <v>39539</v>
      </c>
      <c r="I8" s="14">
        <v>0.35201379758287832</v>
      </c>
      <c r="J8" s="14">
        <v>0.5420612073739135</v>
      </c>
      <c r="K8" s="14">
        <v>0.26577253493210806</v>
      </c>
    </row>
    <row r="9" spans="2:11" x14ac:dyDescent="0.2">
      <c r="B9" s="25">
        <v>39903</v>
      </c>
      <c r="C9" s="16">
        <v>6.6321967738359744E-2</v>
      </c>
      <c r="D9" s="16">
        <v>0.34192157889774993</v>
      </c>
      <c r="E9" s="16">
        <v>0.22049558253645088</v>
      </c>
      <c r="F9" s="10"/>
      <c r="G9" s="10"/>
      <c r="H9" s="25">
        <v>39569</v>
      </c>
      <c r="I9" s="16">
        <v>0.34120582489842421</v>
      </c>
      <c r="J9" s="16">
        <v>0.51876946003872937</v>
      </c>
      <c r="K9" s="16">
        <v>0.28891268079066212</v>
      </c>
    </row>
    <row r="10" spans="2:11" x14ac:dyDescent="0.2">
      <c r="B10" s="24">
        <v>39994</v>
      </c>
      <c r="C10" s="14">
        <v>5.7823198305978929E-2</v>
      </c>
      <c r="D10" s="14">
        <v>0.27523445190883417</v>
      </c>
      <c r="E10" s="14">
        <v>0.15701300625735989</v>
      </c>
      <c r="F10" s="10"/>
      <c r="G10" s="10"/>
      <c r="H10" s="24">
        <v>39600</v>
      </c>
      <c r="I10" s="14">
        <v>0.34019963191575986</v>
      </c>
      <c r="J10" s="14">
        <v>0.49775358236481249</v>
      </c>
      <c r="K10" s="14">
        <v>0.27308145821509155</v>
      </c>
    </row>
    <row r="11" spans="2:11" x14ac:dyDescent="0.2">
      <c r="B11" s="25">
        <v>40086</v>
      </c>
      <c r="C11" s="16">
        <v>5.7390777589375164E-2</v>
      </c>
      <c r="D11" s="16">
        <v>0.1734694350900837</v>
      </c>
      <c r="E11" s="16">
        <v>0.10359966416012327</v>
      </c>
      <c r="F11" s="10"/>
      <c r="G11" s="10"/>
      <c r="H11" s="25">
        <v>39630</v>
      </c>
      <c r="I11" s="16">
        <v>0.33857467007268571</v>
      </c>
      <c r="J11" s="16">
        <v>0.47807902281114734</v>
      </c>
      <c r="K11" s="16">
        <v>0.27572464344335468</v>
      </c>
    </row>
    <row r="12" spans="2:11" x14ac:dyDescent="0.2">
      <c r="B12" s="24">
        <v>40178</v>
      </c>
      <c r="C12" s="14">
        <v>6.6175957681458231E-2</v>
      </c>
      <c r="D12" s="14">
        <v>8.2070523357215278E-2</v>
      </c>
      <c r="E12" s="14">
        <v>7.2806437704411461E-2</v>
      </c>
      <c r="F12" s="10"/>
      <c r="G12" s="10"/>
      <c r="H12" s="24">
        <v>39661</v>
      </c>
      <c r="I12" s="14">
        <v>0.33673880199117967</v>
      </c>
      <c r="J12" s="14">
        <v>0.45672434313973476</v>
      </c>
      <c r="K12" s="14">
        <v>0.2852359217533198</v>
      </c>
    </row>
    <row r="13" spans="2:11" x14ac:dyDescent="0.2">
      <c r="B13" s="25">
        <v>40268</v>
      </c>
      <c r="C13" s="16">
        <v>5.8103240332945116E-2</v>
      </c>
      <c r="D13" s="16">
        <v>4.2784355327831092E-2</v>
      </c>
      <c r="E13" s="16">
        <v>5.9568283053294278E-2</v>
      </c>
      <c r="F13" s="10"/>
      <c r="G13" s="10"/>
      <c r="H13" s="25">
        <v>39692</v>
      </c>
      <c r="I13" s="16">
        <v>0.33424000830667566</v>
      </c>
      <c r="J13" s="16">
        <v>0.44871253504550013</v>
      </c>
      <c r="K13" s="16">
        <v>0.26518927459793229</v>
      </c>
    </row>
    <row r="14" spans="2:11" x14ac:dyDescent="0.2">
      <c r="B14" s="24">
        <v>40359</v>
      </c>
      <c r="C14" s="14">
        <v>5.9360494464267832E-2</v>
      </c>
      <c r="D14" s="14">
        <v>4.4825451263788306E-2</v>
      </c>
      <c r="E14" s="14">
        <v>5.6206599667006106E-2</v>
      </c>
      <c r="F14" s="10"/>
      <c r="G14" s="10"/>
      <c r="H14" s="24">
        <v>39722</v>
      </c>
      <c r="I14" s="14">
        <v>0.31155098300598238</v>
      </c>
      <c r="J14" s="14">
        <v>0.44244793915651415</v>
      </c>
      <c r="K14" s="14">
        <v>0.2594105580132493</v>
      </c>
    </row>
    <row r="15" spans="2:11" x14ac:dyDescent="0.2">
      <c r="B15" s="25">
        <v>40451</v>
      </c>
      <c r="C15" s="16">
        <v>5.6299628503418075E-2</v>
      </c>
      <c r="D15" s="16">
        <v>7.3703377645237975E-2</v>
      </c>
      <c r="E15" s="16">
        <v>5.6278680331183363E-2</v>
      </c>
      <c r="F15" s="10"/>
      <c r="G15" s="10"/>
      <c r="H15" s="25">
        <v>39753</v>
      </c>
      <c r="I15" s="16">
        <v>0.31209549307232409</v>
      </c>
      <c r="J15" s="16">
        <v>0.4091094041403891</v>
      </c>
      <c r="K15" s="16">
        <v>0.25813979427833966</v>
      </c>
    </row>
    <row r="16" spans="2:11" x14ac:dyDescent="0.2">
      <c r="B16" s="24">
        <v>40543</v>
      </c>
      <c r="C16" s="14">
        <v>5.5444142559323506E-2</v>
      </c>
      <c r="D16" s="14">
        <v>8.4580271239973984E-2</v>
      </c>
      <c r="E16" s="14">
        <v>5.8343444688789305E-2</v>
      </c>
      <c r="F16" s="10"/>
      <c r="G16" s="10"/>
      <c r="H16" s="24">
        <v>39783</v>
      </c>
      <c r="I16" s="14">
        <v>0.29898302619120898</v>
      </c>
      <c r="J16" s="14">
        <v>0.39057522348735918</v>
      </c>
      <c r="K16" s="14">
        <v>0.24193858516739941</v>
      </c>
    </row>
    <row r="17" spans="2:11" x14ac:dyDescent="0.2">
      <c r="B17" s="25">
        <v>40633</v>
      </c>
      <c r="C17" s="16">
        <v>7.1425044236562707E-2</v>
      </c>
      <c r="D17" s="16">
        <v>8.9661512299217414E-2</v>
      </c>
      <c r="E17" s="16">
        <v>6.5563661972682263E-2</v>
      </c>
      <c r="F17" s="10"/>
      <c r="G17" s="10"/>
      <c r="H17" s="25">
        <v>39814</v>
      </c>
      <c r="I17" s="16">
        <v>0.29226948043834389</v>
      </c>
      <c r="J17" s="16">
        <v>0.36645416247717533</v>
      </c>
      <c r="K17" s="16">
        <v>0.21425835113936009</v>
      </c>
    </row>
    <row r="18" spans="2:11" x14ac:dyDescent="0.2">
      <c r="B18" s="24">
        <v>40724</v>
      </c>
      <c r="C18" s="14">
        <v>7.7269872833849229E-2</v>
      </c>
      <c r="D18" s="14">
        <v>0.10676587570119704</v>
      </c>
      <c r="E18" s="14">
        <v>7.244348308804005E-2</v>
      </c>
      <c r="F18" s="10"/>
      <c r="G18" s="10"/>
      <c r="H18" s="24">
        <v>39845</v>
      </c>
      <c r="I18" s="14">
        <v>0.27839287970477322</v>
      </c>
      <c r="J18" s="14">
        <v>0.34351994126651109</v>
      </c>
      <c r="K18" s="14">
        <v>0.19324617091294338</v>
      </c>
    </row>
    <row r="19" spans="2:11" x14ac:dyDescent="0.2">
      <c r="B19" s="25">
        <v>40816</v>
      </c>
      <c r="C19" s="16">
        <v>8.6282790683685606E-2</v>
      </c>
      <c r="D19" s="16">
        <v>0.11904798997020764</v>
      </c>
      <c r="E19" s="16">
        <v>8.0289250618827301E-2</v>
      </c>
      <c r="F19" s="10"/>
      <c r="G19" s="10"/>
      <c r="H19" s="25">
        <v>39873</v>
      </c>
      <c r="I19" s="16">
        <v>0.26527032471911927</v>
      </c>
      <c r="J19" s="16">
        <v>0.30500977965970111</v>
      </c>
      <c r="K19" s="16">
        <v>0.1654846577877549</v>
      </c>
    </row>
    <row r="20" spans="2:11" x14ac:dyDescent="0.2">
      <c r="B20" s="24">
        <v>40908</v>
      </c>
      <c r="C20" s="14">
        <v>9.0065616985069319E-2</v>
      </c>
      <c r="D20" s="14">
        <v>0.13031148516396671</v>
      </c>
      <c r="E20" s="14">
        <v>8.2032201943659164E-2</v>
      </c>
      <c r="F20" s="10"/>
      <c r="G20" s="10"/>
      <c r="H20" s="24">
        <v>39904</v>
      </c>
      <c r="I20" s="14">
        <v>0.24943672819929441</v>
      </c>
      <c r="J20" s="14">
        <v>0.27537622115847893</v>
      </c>
      <c r="K20" s="14">
        <v>0.13782875980631681</v>
      </c>
    </row>
    <row r="21" spans="2:11" x14ac:dyDescent="0.2">
      <c r="B21" s="25">
        <v>40999</v>
      </c>
      <c r="C21" s="16">
        <v>8.025220441612313E-2</v>
      </c>
      <c r="D21" s="16">
        <v>0.11442897147441555</v>
      </c>
      <c r="E21" s="16">
        <v>7.7164434043857602E-2</v>
      </c>
      <c r="F21" s="10"/>
      <c r="G21" s="10"/>
      <c r="H21" s="25">
        <v>39934</v>
      </c>
      <c r="I21" s="16">
        <v>0.23490954393787367</v>
      </c>
      <c r="J21" s="16">
        <v>0.24893961095871298</v>
      </c>
      <c r="K21" s="16">
        <v>0.1037062316186026</v>
      </c>
    </row>
    <row r="22" spans="2:11" x14ac:dyDescent="0.2">
      <c r="B22" s="24">
        <v>41090</v>
      </c>
      <c r="C22" s="14">
        <v>7.2772347002514559E-2</v>
      </c>
      <c r="D22" s="14">
        <v>8.0227708224151081E-2</v>
      </c>
      <c r="E22" s="14">
        <v>6.7079694730618478E-2</v>
      </c>
      <c r="F22" s="10"/>
      <c r="G22" s="10"/>
      <c r="H22" s="24">
        <v>39965</v>
      </c>
      <c r="I22" s="14">
        <v>0.21677268995861843</v>
      </c>
      <c r="J22" s="14">
        <v>0.22097901778968354</v>
      </c>
      <c r="K22" s="14">
        <v>7.1157122048924659E-2</v>
      </c>
    </row>
    <row r="23" spans="2:11" x14ac:dyDescent="0.2">
      <c r="B23" s="25">
        <v>41182</v>
      </c>
      <c r="C23" s="16">
        <v>5.9321127342740088E-2</v>
      </c>
      <c r="D23" s="16">
        <v>4.4329953709357328E-2</v>
      </c>
      <c r="E23" s="16">
        <v>5.1046258140614219E-2</v>
      </c>
      <c r="F23" s="10"/>
      <c r="G23" s="10"/>
      <c r="H23" s="25">
        <v>39995</v>
      </c>
      <c r="I23" s="16">
        <v>0.20051852803594938</v>
      </c>
      <c r="J23" s="16">
        <v>0.19352705492946787</v>
      </c>
      <c r="K23" s="16">
        <v>4.9821087764309269E-2</v>
      </c>
    </row>
    <row r="24" spans="2:11" x14ac:dyDescent="0.2">
      <c r="B24" s="24">
        <v>41274</v>
      </c>
      <c r="C24" s="14">
        <v>3.9940097506218075E-2</v>
      </c>
      <c r="D24" s="14">
        <v>2.1324966533822282E-2</v>
      </c>
      <c r="E24" s="14">
        <v>3.7446048658388E-2</v>
      </c>
      <c r="F24" s="10"/>
      <c r="G24" s="10"/>
      <c r="H24" s="24">
        <v>40026</v>
      </c>
      <c r="I24" s="14">
        <v>0.18356204495081352</v>
      </c>
      <c r="J24" s="14">
        <v>0.17215981928630275</v>
      </c>
      <c r="K24" s="14">
        <v>2.2341406464237989E-2</v>
      </c>
    </row>
    <row r="25" spans="2:11" x14ac:dyDescent="0.2">
      <c r="B25" s="25">
        <v>41364</v>
      </c>
      <c r="C25" s="16">
        <v>2.8162541795321294E-2</v>
      </c>
      <c r="D25" s="16">
        <v>1.6649779928845865E-2</v>
      </c>
      <c r="E25" s="16">
        <v>2.5737928923879716E-2</v>
      </c>
      <c r="F25" s="10"/>
      <c r="G25" s="10"/>
      <c r="H25" s="25">
        <v>40057</v>
      </c>
      <c r="I25" s="16">
        <v>0.16620853724069495</v>
      </c>
      <c r="J25" s="16">
        <v>0.1540187550583374</v>
      </c>
      <c r="K25" s="16">
        <v>1.1090105355788138E-2</v>
      </c>
    </row>
    <row r="26" spans="2:11" x14ac:dyDescent="0.2">
      <c r="B26" s="24">
        <v>41455</v>
      </c>
      <c r="C26" s="14">
        <v>1.7146938079386498E-2</v>
      </c>
      <c r="D26" s="14">
        <v>2.3429743885723903E-2</v>
      </c>
      <c r="E26" s="14">
        <v>2.2115530186858006E-2</v>
      </c>
      <c r="F26" s="10"/>
      <c r="G26" s="10"/>
      <c r="H26" s="24">
        <v>40087</v>
      </c>
      <c r="I26" s="14">
        <v>0.152054202137067</v>
      </c>
      <c r="J26" s="14">
        <v>0.13700768052817081</v>
      </c>
      <c r="K26" s="14">
        <v>-6.9158181031525601E-3</v>
      </c>
    </row>
    <row r="27" spans="2:11" x14ac:dyDescent="0.2">
      <c r="B27" s="25">
        <v>41547</v>
      </c>
      <c r="C27" s="16">
        <v>1.1506441979894033E-2</v>
      </c>
      <c r="D27" s="16">
        <v>2.6239771803674945E-2</v>
      </c>
      <c r="E27" s="16">
        <v>2.4448632036812763E-2</v>
      </c>
      <c r="F27" s="10"/>
      <c r="G27" s="10"/>
      <c r="H27" s="25">
        <v>40118</v>
      </c>
      <c r="I27" s="16">
        <v>0.14258213863553393</v>
      </c>
      <c r="J27" s="16">
        <v>0.13003566051455095</v>
      </c>
      <c r="K27" s="16">
        <v>-2.6713262764079482E-2</v>
      </c>
    </row>
    <row r="28" spans="2:11" x14ac:dyDescent="0.2">
      <c r="B28" s="24">
        <v>41639</v>
      </c>
      <c r="C28" s="14">
        <v>1.6847049336624842E-2</v>
      </c>
      <c r="D28" s="14">
        <v>3.3822698647167172E-2</v>
      </c>
      <c r="E28" s="14">
        <v>3.2143716185587611E-2</v>
      </c>
      <c r="F28" s="10"/>
      <c r="G28" s="10"/>
      <c r="H28" s="24">
        <v>40148</v>
      </c>
      <c r="I28" s="14">
        <v>0.12848029927548543</v>
      </c>
      <c r="J28" s="14">
        <v>0.12504891695404008</v>
      </c>
      <c r="K28" s="14">
        <v>-3.5924560909937009E-2</v>
      </c>
    </row>
    <row r="29" spans="2:11" x14ac:dyDescent="0.2">
      <c r="B29" s="25">
        <v>41729</v>
      </c>
      <c r="C29" s="16">
        <v>2.633948776640338E-2</v>
      </c>
      <c r="D29" s="16">
        <v>3.9091713415975171E-2</v>
      </c>
      <c r="E29" s="16">
        <v>4.2750412215529478E-2</v>
      </c>
      <c r="F29" s="10"/>
      <c r="G29" s="10"/>
      <c r="H29" s="25">
        <v>40179</v>
      </c>
      <c r="I29" s="16">
        <v>0.11789469057774338</v>
      </c>
      <c r="J29" s="16">
        <v>0.12455878754080629</v>
      </c>
      <c r="K29" s="16">
        <v>-3.2384634277855207E-2</v>
      </c>
    </row>
    <row r="30" spans="2:11" x14ac:dyDescent="0.2">
      <c r="B30" s="24">
        <v>41820</v>
      </c>
      <c r="C30" s="14">
        <v>3.392688942996136E-2</v>
      </c>
      <c r="D30" s="14">
        <v>4.5271466248394322E-2</v>
      </c>
      <c r="E30" s="14">
        <v>4.9400022824182654E-2</v>
      </c>
      <c r="F30" s="10"/>
      <c r="G30" s="10"/>
      <c r="H30" s="24">
        <v>40210</v>
      </c>
      <c r="I30" s="14">
        <v>0.11117921938417141</v>
      </c>
      <c r="J30" s="14">
        <v>0.12455718122775949</v>
      </c>
      <c r="K30" s="14">
        <v>-3.4506287405320246E-2</v>
      </c>
    </row>
    <row r="31" spans="2:11" x14ac:dyDescent="0.2">
      <c r="B31" s="25">
        <v>41912</v>
      </c>
      <c r="C31" s="16">
        <v>4.0770481101549461E-2</v>
      </c>
      <c r="D31" s="16">
        <v>5.0689938099592435E-2</v>
      </c>
      <c r="E31" s="16">
        <v>4.9715483612646917E-2</v>
      </c>
      <c r="F31" s="10"/>
      <c r="G31" s="10"/>
      <c r="H31" s="25">
        <v>40238</v>
      </c>
      <c r="I31" s="16">
        <v>0.10439530998323066</v>
      </c>
      <c r="J31" s="16">
        <v>0.12722046030096679</v>
      </c>
      <c r="K31" s="16">
        <v>-5.086999752101562E-2</v>
      </c>
    </row>
    <row r="32" spans="2:11" x14ac:dyDescent="0.2">
      <c r="B32" s="24">
        <v>42004</v>
      </c>
      <c r="C32" s="14">
        <v>3.7980266072443758E-2</v>
      </c>
      <c r="D32" s="14">
        <v>5.8835078449572809E-2</v>
      </c>
      <c r="E32" s="14">
        <v>4.6041606735994257E-2</v>
      </c>
      <c r="F32" s="10"/>
      <c r="G32" s="10"/>
      <c r="H32" s="24">
        <v>40269</v>
      </c>
      <c r="I32" s="14">
        <v>8.7129025864361109E-2</v>
      </c>
      <c r="J32" s="14">
        <v>0.1298938649170176</v>
      </c>
      <c r="K32" s="14">
        <v>-5.2244107039838839E-2</v>
      </c>
    </row>
    <row r="33" spans="2:11" x14ac:dyDescent="0.2">
      <c r="B33" s="25">
        <v>42094</v>
      </c>
      <c r="C33" s="16">
        <v>3.6694630930601102E-2</v>
      </c>
      <c r="D33" s="16">
        <v>6.6520622808838123E-2</v>
      </c>
      <c r="E33" s="16">
        <v>4.2500190860216946E-2</v>
      </c>
      <c r="F33" s="10"/>
      <c r="G33" s="10"/>
      <c r="H33" s="25">
        <v>40299</v>
      </c>
      <c r="I33" s="16">
        <v>7.5296059111508162E-2</v>
      </c>
      <c r="J33" s="16">
        <v>0.13359969198809596</v>
      </c>
      <c r="K33" s="16">
        <v>-4.417736432083641E-2</v>
      </c>
    </row>
    <row r="34" spans="2:11" x14ac:dyDescent="0.2">
      <c r="B34" s="24">
        <v>42185</v>
      </c>
      <c r="C34" s="14">
        <v>3.6262880954034404E-2</v>
      </c>
      <c r="D34" s="14">
        <v>7.1236291893446449E-2</v>
      </c>
      <c r="E34" s="14">
        <v>4.363015161884324E-2</v>
      </c>
      <c r="F34" s="10"/>
      <c r="G34" s="10"/>
      <c r="H34" s="24">
        <v>40330</v>
      </c>
      <c r="I34" s="14">
        <v>6.1566216438112775E-2</v>
      </c>
      <c r="J34" s="14">
        <v>0.13673029641322643</v>
      </c>
      <c r="K34" s="14">
        <v>-3.6483940572041962E-2</v>
      </c>
    </row>
    <row r="35" spans="2:11" x14ac:dyDescent="0.2">
      <c r="B35" s="25">
        <v>42277</v>
      </c>
      <c r="C35" s="16">
        <v>3.4511217994698029E-2</v>
      </c>
      <c r="D35" s="16">
        <v>7.2202352421359237E-2</v>
      </c>
      <c r="E35" s="16">
        <v>4.6047102058705658E-2</v>
      </c>
      <c r="F35" s="10"/>
      <c r="G35" s="10"/>
      <c r="H35" s="25">
        <v>40360</v>
      </c>
      <c r="I35" s="16">
        <v>4.8887047190117272E-2</v>
      </c>
      <c r="J35" s="16">
        <v>0.1379622646710652</v>
      </c>
      <c r="K35" s="16">
        <v>-3.3782433933594702E-2</v>
      </c>
    </row>
    <row r="36" spans="2:11" x14ac:dyDescent="0.2">
      <c r="B36" s="24">
        <v>42369</v>
      </c>
      <c r="C36" s="14">
        <v>4.629859365439315E-2</v>
      </c>
      <c r="D36" s="14">
        <v>6.6067865737704581E-2</v>
      </c>
      <c r="E36" s="14">
        <v>4.9607030750063563E-2</v>
      </c>
      <c r="F36" s="10"/>
      <c r="G36" s="10"/>
      <c r="H36" s="24">
        <v>40391</v>
      </c>
      <c r="I36" s="14">
        <v>4.1380964528208164E-2</v>
      </c>
      <c r="J36" s="14">
        <v>0.1391512671113011</v>
      </c>
      <c r="K36" s="14">
        <v>-2.7669756203349327E-2</v>
      </c>
    </row>
    <row r="37" spans="2:11" x14ac:dyDescent="0.2">
      <c r="B37" s="25">
        <v>42460</v>
      </c>
      <c r="C37" s="16">
        <v>4.4751285479066816E-2</v>
      </c>
      <c r="D37" s="16">
        <v>5.8832437957377103E-2</v>
      </c>
      <c r="E37" s="16">
        <v>4.7966466086226234E-2</v>
      </c>
      <c r="F37" s="10"/>
      <c r="G37" s="10"/>
      <c r="H37" s="25">
        <v>40422</v>
      </c>
      <c r="I37" s="16">
        <v>3.0555016642782373E-2</v>
      </c>
      <c r="J37" s="16">
        <v>0.13789571377218279</v>
      </c>
      <c r="K37" s="16">
        <v>-2.7310747255735013E-2</v>
      </c>
    </row>
    <row r="38" spans="2:11" x14ac:dyDescent="0.2">
      <c r="B38" s="24">
        <v>42551</v>
      </c>
      <c r="C38" s="14">
        <v>4.4270249424263053E-2</v>
      </c>
      <c r="D38" s="14">
        <v>5.126565470754807E-2</v>
      </c>
      <c r="E38" s="14">
        <v>4.5029224440203151E-2</v>
      </c>
      <c r="F38" s="10"/>
      <c r="G38" s="10"/>
      <c r="H38" s="24">
        <v>40452</v>
      </c>
      <c r="I38" s="14">
        <v>2.228504803494169E-2</v>
      </c>
      <c r="J38" s="14">
        <v>0.13684578161161598</v>
      </c>
      <c r="K38" s="14">
        <v>-1.7800489646154993E-2</v>
      </c>
    </row>
    <row r="39" spans="2:11" x14ac:dyDescent="0.2">
      <c r="B39" s="25">
        <v>42643</v>
      </c>
      <c r="C39" s="16">
        <v>4.3801030984727651E-2</v>
      </c>
      <c r="D39" s="16">
        <v>5.0285066387886802E-2</v>
      </c>
      <c r="E39" s="16">
        <v>4.1476452646092087E-2</v>
      </c>
      <c r="F39" s="10"/>
      <c r="G39" s="10"/>
      <c r="H39" s="25">
        <v>40483</v>
      </c>
      <c r="I39" s="16">
        <v>1.7791164159624673E-2</v>
      </c>
      <c r="J39" s="16">
        <v>0.13673998589345371</v>
      </c>
      <c r="K39" s="16">
        <v>-1.7654597636138636E-2</v>
      </c>
    </row>
    <row r="40" spans="2:11" x14ac:dyDescent="0.2">
      <c r="B40" s="24">
        <v>42735</v>
      </c>
      <c r="C40" s="14">
        <v>3.2924784268821616E-2</v>
      </c>
      <c r="D40" s="14">
        <v>4.8477515241678093E-2</v>
      </c>
      <c r="E40" s="14">
        <v>4.167327865534768E-2</v>
      </c>
      <c r="F40" s="10"/>
      <c r="G40" s="10"/>
      <c r="H40" s="24">
        <v>40513</v>
      </c>
      <c r="I40" s="14">
        <v>9.7975766368625372E-3</v>
      </c>
      <c r="J40" s="14">
        <v>0.13774740320274481</v>
      </c>
      <c r="K40" s="14">
        <v>-9.7994118146623732E-3</v>
      </c>
    </row>
    <row r="41" spans="2:11" x14ac:dyDescent="0.2">
      <c r="B41" s="25">
        <v>42825</v>
      </c>
      <c r="C41" s="16">
        <v>3.9358270146375718E-2</v>
      </c>
      <c r="D41" s="16">
        <v>4.5882765959383086E-2</v>
      </c>
      <c r="E41" s="16">
        <v>4.5887590014543379E-2</v>
      </c>
      <c r="F41" s="10"/>
      <c r="G41" s="10"/>
      <c r="H41" s="25">
        <v>40544</v>
      </c>
      <c r="I41" s="16">
        <v>3.5761919660659558E-3</v>
      </c>
      <c r="J41" s="16">
        <v>0.1361551194051811</v>
      </c>
      <c r="K41" s="16">
        <v>-5.8197219030291514E-3</v>
      </c>
    </row>
    <row r="42" spans="2:11" x14ac:dyDescent="0.2">
      <c r="B42" s="24">
        <v>42916</v>
      </c>
      <c r="C42" s="14">
        <v>4.4774154804788413E-2</v>
      </c>
      <c r="D42" s="14">
        <v>4.2722427479906511E-2</v>
      </c>
      <c r="E42" s="14">
        <v>4.9680284742664726E-2</v>
      </c>
      <c r="F42" s="10"/>
      <c r="G42" s="10"/>
      <c r="H42" s="24">
        <v>40575</v>
      </c>
      <c r="I42" s="14">
        <v>-1.433548687300501E-3</v>
      </c>
      <c r="J42" s="14">
        <v>0.13419160988732193</v>
      </c>
      <c r="K42" s="14">
        <v>-4.77729825659301E-4</v>
      </c>
    </row>
    <row r="43" spans="2:11" x14ac:dyDescent="0.2">
      <c r="B43" s="25">
        <v>43008</v>
      </c>
      <c r="C43" s="16">
        <v>5.4237162589263033E-2</v>
      </c>
      <c r="D43" s="16">
        <v>3.8262868872033673E-2</v>
      </c>
      <c r="E43" s="16">
        <v>5.5236005789348321E-2</v>
      </c>
      <c r="F43" s="10"/>
      <c r="G43" s="10"/>
      <c r="H43" s="25">
        <v>40603</v>
      </c>
      <c r="I43" s="16">
        <v>-1.2492434874948444E-2</v>
      </c>
      <c r="J43" s="16">
        <v>0.13316675754318164</v>
      </c>
      <c r="K43" s="16">
        <v>2.2853813966512204E-2</v>
      </c>
    </row>
    <row r="44" spans="2:11" x14ac:dyDescent="0.2">
      <c r="B44" s="24">
        <v>43100</v>
      </c>
      <c r="C44" s="14">
        <v>6.651297372700915E-2</v>
      </c>
      <c r="D44" s="14">
        <v>3.9371938307017317E-2</v>
      </c>
      <c r="E44" s="14">
        <v>5.6606980934065319E-2</v>
      </c>
      <c r="F44" s="10"/>
      <c r="G44" s="10"/>
      <c r="H44" s="24">
        <v>40634</v>
      </c>
      <c r="I44" s="14">
        <v>-1.9797566740427763E-2</v>
      </c>
      <c r="J44" s="14">
        <v>0.13190481635701645</v>
      </c>
      <c r="K44" s="14">
        <v>5.2129317020097821E-2</v>
      </c>
    </row>
    <row r="45" spans="2:11" x14ac:dyDescent="0.2">
      <c r="B45" s="25">
        <v>43190</v>
      </c>
      <c r="C45" s="16">
        <v>6.6575028680631698E-2</v>
      </c>
      <c r="D45" s="16">
        <v>4.2966540151687806E-2</v>
      </c>
      <c r="E45" s="16">
        <v>5.7506601857249949E-2</v>
      </c>
      <c r="F45" s="10"/>
      <c r="G45" s="10"/>
      <c r="H45" s="25">
        <v>40664</v>
      </c>
      <c r="I45" s="16">
        <v>-2.0054586181795786E-2</v>
      </c>
      <c r="J45" s="16">
        <v>0.12988926708340376</v>
      </c>
      <c r="K45" s="16">
        <v>6.1566959328738458E-2</v>
      </c>
    </row>
    <row r="46" spans="2:11" x14ac:dyDescent="0.2">
      <c r="B46" s="24">
        <v>43281</v>
      </c>
      <c r="C46" s="14">
        <v>6.8639160169233326E-2</v>
      </c>
      <c r="D46" s="14"/>
      <c r="E46" s="14"/>
      <c r="F46" s="10"/>
      <c r="G46" s="10"/>
      <c r="H46" s="24">
        <v>40695</v>
      </c>
      <c r="I46" s="14">
        <v>-2.5197656801581592E-2</v>
      </c>
      <c r="J46" s="14">
        <v>0.12610465314681374</v>
      </c>
      <c r="K46" s="14">
        <v>7.451529901269871E-2</v>
      </c>
    </row>
    <row r="47" spans="2:11" x14ac:dyDescent="0.2">
      <c r="B47" s="10"/>
      <c r="C47" s="10"/>
      <c r="D47" s="10"/>
      <c r="E47" s="10"/>
      <c r="F47" s="10"/>
      <c r="G47" s="10"/>
      <c r="H47" s="12">
        <v>40725</v>
      </c>
      <c r="I47" s="11">
        <v>-2.8885116048738779E-2</v>
      </c>
      <c r="J47" s="11">
        <v>0.12250685279572093</v>
      </c>
      <c r="K47" s="11">
        <v>8.789835234710619E-2</v>
      </c>
    </row>
    <row r="48" spans="2:11" x14ac:dyDescent="0.2">
      <c r="B48" s="10"/>
      <c r="C48" s="10"/>
      <c r="D48" s="10"/>
      <c r="E48" s="10"/>
      <c r="F48" s="10"/>
      <c r="G48" s="10"/>
      <c r="H48" s="9">
        <v>40756</v>
      </c>
      <c r="I48" s="8">
        <v>-2.2110936860726405E-2</v>
      </c>
      <c r="J48" s="8">
        <v>0.1145671480533057</v>
      </c>
      <c r="K48" s="8">
        <v>8.5849430721453457E-2</v>
      </c>
    </row>
    <row r="49" spans="2:11" x14ac:dyDescent="0.2">
      <c r="B49" s="10"/>
      <c r="C49" s="10"/>
      <c r="D49" s="10"/>
      <c r="E49" s="10"/>
      <c r="F49" s="10"/>
      <c r="G49" s="10"/>
      <c r="H49" s="12">
        <v>40787</v>
      </c>
      <c r="I49" s="11">
        <v>-2.512639223063462E-2</v>
      </c>
      <c r="J49" s="11">
        <v>0.11214200978877953</v>
      </c>
      <c r="K49" s="11">
        <v>9.3654669251034495E-2</v>
      </c>
    </row>
    <row r="50" spans="2:11" x14ac:dyDescent="0.2">
      <c r="B50" s="10"/>
      <c r="C50" s="10"/>
      <c r="D50" s="10"/>
      <c r="E50" s="10"/>
      <c r="F50" s="10"/>
      <c r="G50" s="10"/>
      <c r="H50" s="9">
        <v>40817</v>
      </c>
      <c r="I50" s="8">
        <v>-2.5939412609612078E-2</v>
      </c>
      <c r="J50" s="8">
        <v>0.10778724161213971</v>
      </c>
      <c r="K50" s="8">
        <v>9.9487233929708596E-2</v>
      </c>
    </row>
    <row r="51" spans="2:11" x14ac:dyDescent="0.2">
      <c r="B51" s="10"/>
      <c r="C51" s="10"/>
      <c r="D51" s="10"/>
      <c r="E51" s="10"/>
      <c r="F51" s="10"/>
      <c r="G51" s="10"/>
      <c r="H51" s="12">
        <v>40848</v>
      </c>
      <c r="I51" s="11">
        <v>-2.7890555137391582E-2</v>
      </c>
      <c r="J51" s="11">
        <v>0.10325572888184831</v>
      </c>
      <c r="K51" s="11">
        <v>0.12619427788032977</v>
      </c>
    </row>
    <row r="52" spans="2:11" x14ac:dyDescent="0.2">
      <c r="B52" s="10"/>
      <c r="C52" s="10"/>
      <c r="D52" s="10"/>
      <c r="E52" s="10"/>
      <c r="F52" s="10"/>
      <c r="G52" s="10"/>
      <c r="H52" s="9">
        <v>40878</v>
      </c>
      <c r="I52" s="8">
        <v>-3.2505900707920365E-2</v>
      </c>
      <c r="J52" s="8">
        <v>9.6440944258450179E-2</v>
      </c>
      <c r="K52" s="8">
        <v>0.138865350642154</v>
      </c>
    </row>
    <row r="53" spans="2:11" x14ac:dyDescent="0.2">
      <c r="B53" s="10"/>
      <c r="C53" s="10"/>
      <c r="D53" s="10"/>
      <c r="E53" s="10"/>
      <c r="F53" s="10"/>
      <c r="G53" s="10"/>
      <c r="H53" s="12">
        <v>40909</v>
      </c>
      <c r="I53" s="11">
        <v>-3.6293406553474905E-2</v>
      </c>
      <c r="J53" s="11">
        <v>9.3869027347994516E-2</v>
      </c>
      <c r="K53" s="11">
        <v>0.1440027788468512</v>
      </c>
    </row>
    <row r="54" spans="2:11" x14ac:dyDescent="0.2">
      <c r="B54" s="10"/>
      <c r="C54" s="10"/>
      <c r="D54" s="10"/>
      <c r="E54" s="10"/>
      <c r="F54" s="10"/>
      <c r="G54" s="10"/>
      <c r="H54" s="9">
        <v>40940</v>
      </c>
      <c r="I54" s="8">
        <v>-3.4457739500871276E-2</v>
      </c>
      <c r="J54" s="8">
        <v>9.1461000988811048E-2</v>
      </c>
      <c r="K54" s="8">
        <v>0.14088866737638939</v>
      </c>
    </row>
    <row r="55" spans="2:11" x14ac:dyDescent="0.2">
      <c r="B55" s="10"/>
      <c r="C55" s="10"/>
      <c r="D55" s="10"/>
      <c r="E55" s="10"/>
      <c r="F55" s="10"/>
      <c r="G55" s="10"/>
      <c r="H55" s="12">
        <v>40969</v>
      </c>
      <c r="I55" s="11">
        <v>-3.1663708036097971E-2</v>
      </c>
      <c r="J55" s="11">
        <v>8.6046122508587564E-2</v>
      </c>
      <c r="K55" s="11">
        <v>0.14209535995218725</v>
      </c>
    </row>
    <row r="56" spans="2:11" x14ac:dyDescent="0.2">
      <c r="B56" s="10"/>
      <c r="C56" s="10"/>
      <c r="D56" s="10"/>
      <c r="E56" s="10"/>
      <c r="F56" s="10"/>
      <c r="G56" s="10"/>
      <c r="H56" s="9">
        <v>41000</v>
      </c>
      <c r="I56" s="8">
        <v>-2.698823678151252E-2</v>
      </c>
      <c r="J56" s="8">
        <v>8.0466430893299856E-2</v>
      </c>
      <c r="K56" s="8">
        <v>0.11836074082835091</v>
      </c>
    </row>
    <row r="57" spans="2:11" x14ac:dyDescent="0.2">
      <c r="B57" s="10"/>
      <c r="C57" s="10"/>
      <c r="D57" s="10"/>
      <c r="E57" s="10"/>
      <c r="F57" s="10"/>
      <c r="G57" s="10"/>
      <c r="H57" s="12">
        <v>41030</v>
      </c>
      <c r="I57" s="11">
        <v>-3.2142983093710886E-2</v>
      </c>
      <c r="J57" s="11">
        <v>7.5198237006784296E-2</v>
      </c>
      <c r="K57" s="11">
        <v>0.11115992830350141</v>
      </c>
    </row>
    <row r="58" spans="2:11" x14ac:dyDescent="0.2">
      <c r="B58" s="10"/>
      <c r="C58" s="10"/>
      <c r="D58" s="10"/>
      <c r="E58" s="10"/>
      <c r="F58" s="10"/>
      <c r="G58" s="10"/>
      <c r="H58" s="9">
        <v>41061</v>
      </c>
      <c r="I58" s="8">
        <v>-3.0540416451666386E-2</v>
      </c>
      <c r="J58" s="8">
        <v>7.0418564413342821E-2</v>
      </c>
      <c r="K58" s="8">
        <v>0.10023782261613312</v>
      </c>
    </row>
    <row r="59" spans="2:11" x14ac:dyDescent="0.2">
      <c r="B59" s="10"/>
      <c r="C59" s="10"/>
      <c r="D59" s="10"/>
      <c r="E59" s="10"/>
      <c r="F59" s="10"/>
      <c r="G59" s="10"/>
      <c r="H59" s="12">
        <v>41091</v>
      </c>
      <c r="I59" s="11">
        <v>-2.9513290958176563E-2</v>
      </c>
      <c r="J59" s="11">
        <v>6.5783980161214783E-2</v>
      </c>
      <c r="K59" s="11">
        <v>9.864325383755479E-2</v>
      </c>
    </row>
    <row r="60" spans="2:11" x14ac:dyDescent="0.2">
      <c r="B60" s="10"/>
      <c r="C60" s="10"/>
      <c r="D60" s="10"/>
      <c r="E60" s="10"/>
      <c r="F60" s="10"/>
      <c r="G60" s="10"/>
      <c r="H60" s="9">
        <v>41122</v>
      </c>
      <c r="I60" s="8">
        <v>-3.998152547674827E-2</v>
      </c>
      <c r="J60" s="8">
        <v>6.5615626419059048E-2</v>
      </c>
      <c r="K60" s="8">
        <v>0.10078061958525297</v>
      </c>
    </row>
    <row r="61" spans="2:11" x14ac:dyDescent="0.2">
      <c r="B61" s="10"/>
      <c r="C61" s="10"/>
      <c r="D61" s="10"/>
      <c r="E61" s="10"/>
      <c r="F61" s="10"/>
      <c r="G61" s="10"/>
      <c r="H61" s="12">
        <v>41153</v>
      </c>
      <c r="I61" s="11">
        <v>-3.9212750466274149E-2</v>
      </c>
      <c r="J61" s="11">
        <v>5.9980395474855674E-2</v>
      </c>
      <c r="K61" s="11">
        <v>9.7139052557684735E-2</v>
      </c>
    </row>
    <row r="62" spans="2:11" x14ac:dyDescent="0.2">
      <c r="B62" s="10"/>
      <c r="C62" s="10"/>
      <c r="D62" s="10"/>
      <c r="E62" s="10"/>
      <c r="F62" s="10"/>
      <c r="G62" s="10"/>
      <c r="H62" s="9">
        <v>41183</v>
      </c>
      <c r="I62" s="8">
        <v>-3.9686213517932112E-2</v>
      </c>
      <c r="J62" s="8">
        <v>5.6904876679316541E-2</v>
      </c>
      <c r="K62" s="8">
        <v>7.7277570382243477E-2</v>
      </c>
    </row>
    <row r="63" spans="2:11" x14ac:dyDescent="0.2">
      <c r="B63" s="10"/>
      <c r="C63" s="10"/>
      <c r="D63" s="10"/>
      <c r="E63" s="10"/>
      <c r="F63" s="10"/>
      <c r="G63" s="10"/>
      <c r="H63" s="12">
        <v>41214</v>
      </c>
      <c r="I63" s="11">
        <v>-4.1407400243281156E-2</v>
      </c>
      <c r="J63" s="11">
        <v>5.4416641561549906E-2</v>
      </c>
      <c r="K63" s="11">
        <v>5.6622968581112154E-2</v>
      </c>
    </row>
    <row r="64" spans="2:11" x14ac:dyDescent="0.2">
      <c r="B64" s="10"/>
      <c r="C64" s="10"/>
      <c r="D64" s="10"/>
      <c r="E64" s="10"/>
      <c r="F64" s="10"/>
      <c r="G64" s="10"/>
      <c r="H64" s="9">
        <v>41244</v>
      </c>
      <c r="I64" s="8">
        <v>-4.114876881158791E-2</v>
      </c>
      <c r="J64" s="8">
        <v>5.1256216283433575E-2</v>
      </c>
      <c r="K64" s="8">
        <v>4.1482549907786437E-2</v>
      </c>
    </row>
    <row r="65" spans="2:11" x14ac:dyDescent="0.2">
      <c r="B65" s="10"/>
      <c r="C65" s="10"/>
      <c r="D65" s="10"/>
      <c r="E65" s="10"/>
      <c r="F65" s="10"/>
      <c r="G65" s="10"/>
      <c r="H65" s="12">
        <v>41275</v>
      </c>
      <c r="I65" s="11">
        <v>-3.7733555338137714E-2</v>
      </c>
      <c r="J65" s="11">
        <v>4.968858239805396E-2</v>
      </c>
      <c r="K65" s="11">
        <v>2.1855633124196139E-2</v>
      </c>
    </row>
    <row r="66" spans="2:11" x14ac:dyDescent="0.2">
      <c r="B66" s="10"/>
      <c r="C66" s="10"/>
      <c r="D66" s="10"/>
      <c r="E66" s="10"/>
      <c r="F66" s="10"/>
      <c r="G66" s="10"/>
      <c r="H66" s="9">
        <v>41306</v>
      </c>
      <c r="I66" s="8">
        <v>-3.8000183826037204E-2</v>
      </c>
      <c r="J66" s="8">
        <v>4.7971786261043148E-2</v>
      </c>
      <c r="K66" s="8">
        <v>1.991138679727289E-2</v>
      </c>
    </row>
    <row r="67" spans="2:11" x14ac:dyDescent="0.2">
      <c r="B67" s="10"/>
      <c r="C67" s="10"/>
      <c r="D67" s="10"/>
      <c r="E67" s="10"/>
      <c r="F67" s="10"/>
      <c r="G67" s="10"/>
      <c r="H67" s="12">
        <v>41334</v>
      </c>
      <c r="I67" s="11">
        <v>-3.7733131801119701E-2</v>
      </c>
      <c r="J67" s="11">
        <v>4.5587655239743619E-2</v>
      </c>
      <c r="K67" s="11">
        <v>1.0863287363891194E-2</v>
      </c>
    </row>
    <row r="68" spans="2:11" x14ac:dyDescent="0.2">
      <c r="B68" s="10"/>
      <c r="C68" s="10"/>
      <c r="D68" s="10"/>
      <c r="E68" s="10"/>
      <c r="F68" s="10"/>
      <c r="G68" s="10"/>
      <c r="H68" s="9">
        <v>41365</v>
      </c>
      <c r="I68" s="8">
        <v>-3.4158773696803646E-2</v>
      </c>
      <c r="J68" s="8">
        <v>4.4684355038556056E-2</v>
      </c>
      <c r="K68" s="8">
        <v>9.7860028132059629E-3</v>
      </c>
    </row>
    <row r="69" spans="2:11" x14ac:dyDescent="0.2">
      <c r="B69" s="10"/>
      <c r="C69" s="10"/>
      <c r="D69" s="10"/>
      <c r="E69" s="10"/>
      <c r="F69" s="10"/>
      <c r="G69" s="10"/>
      <c r="H69" s="12">
        <v>41395</v>
      </c>
      <c r="I69" s="11">
        <v>-2.713819146023444E-2</v>
      </c>
      <c r="J69" s="11">
        <v>4.3480310424065305E-2</v>
      </c>
      <c r="K69" s="11">
        <v>1.4380892458170091E-3</v>
      </c>
    </row>
    <row r="70" spans="2:11" x14ac:dyDescent="0.2">
      <c r="B70" s="10"/>
      <c r="C70" s="10"/>
      <c r="D70" s="10"/>
      <c r="E70" s="10"/>
      <c r="F70" s="10"/>
      <c r="G70" s="10"/>
      <c r="H70" s="9">
        <v>41426</v>
      </c>
      <c r="I70" s="8">
        <v>-2.8812668891713189E-2</v>
      </c>
      <c r="J70" s="8">
        <v>4.1963213277128597E-2</v>
      </c>
      <c r="K70" s="8">
        <v>9.5524933061961192E-3</v>
      </c>
    </row>
    <row r="71" spans="2:11" x14ac:dyDescent="0.2">
      <c r="B71" s="10"/>
      <c r="C71" s="10"/>
      <c r="D71" s="10"/>
      <c r="E71" s="10"/>
      <c r="F71" s="10"/>
      <c r="G71" s="10"/>
      <c r="H71" s="12">
        <v>41456</v>
      </c>
      <c r="I71" s="11">
        <v>-2.2941697565745156E-2</v>
      </c>
      <c r="J71" s="11">
        <v>4.1871128839997107E-2</v>
      </c>
      <c r="K71" s="11">
        <v>-3.1680149695231252E-3</v>
      </c>
    </row>
    <row r="72" spans="2:11" x14ac:dyDescent="0.2">
      <c r="B72" s="10"/>
      <c r="C72" s="10"/>
      <c r="D72" s="10"/>
      <c r="E72" s="10"/>
      <c r="F72" s="10"/>
      <c r="G72" s="10"/>
      <c r="H72" s="13">
        <v>41487</v>
      </c>
      <c r="I72" s="8">
        <v>-1.7932504148312822E-2</v>
      </c>
      <c r="J72" s="8">
        <v>4.1615643553982284E-2</v>
      </c>
      <c r="K72" s="8">
        <v>1.3841069222029212E-3</v>
      </c>
    </row>
    <row r="73" spans="2:11" x14ac:dyDescent="0.2">
      <c r="B73" s="10"/>
      <c r="C73" s="10"/>
      <c r="D73" s="10"/>
      <c r="E73" s="10"/>
      <c r="F73" s="10"/>
      <c r="G73" s="10"/>
      <c r="H73" s="12">
        <v>41518</v>
      </c>
      <c r="I73" s="11">
        <v>4.0602223505403767E-3</v>
      </c>
      <c r="J73" s="11">
        <v>4.2319480637744045E-2</v>
      </c>
      <c r="K73" s="11">
        <v>-5.4301520260741087E-3</v>
      </c>
    </row>
    <row r="74" spans="2:11" x14ac:dyDescent="0.2">
      <c r="B74" s="10"/>
      <c r="C74" s="10"/>
      <c r="D74" s="10"/>
      <c r="E74" s="10"/>
      <c r="F74" s="10"/>
      <c r="G74" s="10"/>
      <c r="H74" s="9">
        <v>41548</v>
      </c>
      <c r="I74" s="8">
        <v>8.8050226762961259E-3</v>
      </c>
      <c r="J74" s="8">
        <v>4.3064387893336997E-2</v>
      </c>
      <c r="K74" s="8">
        <v>-4.679549908166214E-3</v>
      </c>
    </row>
    <row r="75" spans="2:11" x14ac:dyDescent="0.2">
      <c r="B75" s="10"/>
      <c r="C75" s="10"/>
      <c r="D75" s="10"/>
      <c r="E75" s="10"/>
      <c r="F75" s="10"/>
      <c r="G75" s="10"/>
      <c r="H75" s="12">
        <v>41579</v>
      </c>
      <c r="I75" s="11">
        <v>1.3762707058833756E-2</v>
      </c>
      <c r="J75" s="11">
        <v>4.3213287552611668E-2</v>
      </c>
      <c r="K75" s="11">
        <v>-2.6593473115527066E-3</v>
      </c>
    </row>
    <row r="76" spans="2:11" x14ac:dyDescent="0.2">
      <c r="B76" s="10"/>
      <c r="C76" s="10"/>
      <c r="D76" s="10"/>
      <c r="E76" s="10"/>
      <c r="F76" s="10"/>
      <c r="G76" s="10"/>
      <c r="H76" s="9">
        <v>41609</v>
      </c>
      <c r="I76" s="8">
        <v>2.440474221198774E-2</v>
      </c>
      <c r="J76" s="8">
        <v>4.4314359636594913E-2</v>
      </c>
      <c r="K76" s="8">
        <v>4.2019413121763272E-4</v>
      </c>
    </row>
    <row r="77" spans="2:11" x14ac:dyDescent="0.2">
      <c r="B77" s="10"/>
      <c r="C77" s="10"/>
      <c r="D77" s="10"/>
      <c r="E77" s="10"/>
      <c r="F77" s="10"/>
      <c r="G77" s="10"/>
      <c r="H77" s="12">
        <v>41640</v>
      </c>
      <c r="I77" s="11">
        <v>3.1147635949423824E-2</v>
      </c>
      <c r="J77" s="11">
        <v>4.5009752471013798E-2</v>
      </c>
      <c r="K77" s="11">
        <v>1.5972666611563602E-2</v>
      </c>
    </row>
    <row r="78" spans="2:11" x14ac:dyDescent="0.2">
      <c r="B78" s="10"/>
      <c r="C78" s="10"/>
      <c r="D78" s="10"/>
      <c r="E78" s="10"/>
      <c r="F78" s="10"/>
      <c r="G78" s="10"/>
      <c r="H78" s="9">
        <v>41671</v>
      </c>
      <c r="I78" s="8">
        <v>3.5695615033042971E-2</v>
      </c>
      <c r="J78" s="8">
        <v>4.5534175440795188E-2</v>
      </c>
      <c r="K78" s="8">
        <v>2.3968755305321832E-2</v>
      </c>
    </row>
    <row r="79" spans="2:11" x14ac:dyDescent="0.2">
      <c r="B79" s="10"/>
      <c r="C79" s="10"/>
      <c r="D79" s="10"/>
      <c r="E79" s="10"/>
      <c r="F79" s="10"/>
      <c r="G79" s="10"/>
      <c r="H79" s="12">
        <v>41699</v>
      </c>
      <c r="I79" s="11">
        <v>3.81674143628985E-2</v>
      </c>
      <c r="J79" s="11">
        <v>4.5540880892058988E-2</v>
      </c>
      <c r="K79" s="11">
        <v>3.3080684604110511E-2</v>
      </c>
    </row>
    <row r="80" spans="2:11" x14ac:dyDescent="0.2">
      <c r="B80" s="10"/>
      <c r="C80" s="10"/>
      <c r="D80" s="10"/>
      <c r="E80" s="10"/>
      <c r="F80" s="10"/>
      <c r="G80" s="10"/>
      <c r="H80" s="9">
        <v>41730</v>
      </c>
      <c r="I80" s="8">
        <v>4.0925200717563559E-2</v>
      </c>
      <c r="J80" s="8">
        <v>4.6281850713786099E-2</v>
      </c>
      <c r="K80" s="8">
        <v>4.306149309999685E-2</v>
      </c>
    </row>
    <row r="81" spans="2:11" x14ac:dyDescent="0.2">
      <c r="B81" s="10"/>
      <c r="C81" s="10"/>
      <c r="D81" s="10"/>
      <c r="E81" s="10"/>
      <c r="F81" s="10"/>
      <c r="G81" s="10"/>
      <c r="H81" s="12">
        <v>41760</v>
      </c>
      <c r="I81" s="11">
        <v>4.3106697975485941E-2</v>
      </c>
      <c r="J81" s="11">
        <v>4.7114494636316229E-2</v>
      </c>
      <c r="K81" s="11">
        <v>5.8481609086269426E-2</v>
      </c>
    </row>
    <row r="82" spans="2:11" x14ac:dyDescent="0.2">
      <c r="B82" s="10"/>
      <c r="C82" s="10"/>
      <c r="D82" s="10"/>
      <c r="E82" s="10"/>
      <c r="F82" s="10"/>
      <c r="G82" s="10"/>
      <c r="H82" s="9">
        <v>41791</v>
      </c>
      <c r="I82" s="8">
        <v>5.4676732432526354E-2</v>
      </c>
      <c r="J82" s="8">
        <v>4.7102042115090947E-2</v>
      </c>
      <c r="K82" s="8">
        <v>5.5266316518103764E-2</v>
      </c>
    </row>
    <row r="83" spans="2:11" x14ac:dyDescent="0.2">
      <c r="B83" s="10"/>
      <c r="C83" s="10"/>
      <c r="D83" s="10"/>
      <c r="E83" s="10"/>
      <c r="F83" s="10"/>
      <c r="G83" s="10"/>
      <c r="H83" s="12">
        <v>41821</v>
      </c>
      <c r="I83" s="11">
        <v>5.6576072100702479E-2</v>
      </c>
      <c r="J83" s="11">
        <v>4.6399637298987884E-2</v>
      </c>
      <c r="K83" s="11">
        <v>5.0224243367517518E-2</v>
      </c>
    </row>
    <row r="84" spans="2:11" x14ac:dyDescent="0.2">
      <c r="B84" s="10"/>
      <c r="C84" s="10"/>
      <c r="D84" s="10"/>
      <c r="E84" s="10"/>
      <c r="F84" s="10"/>
      <c r="G84" s="10"/>
      <c r="H84" s="9">
        <v>41852</v>
      </c>
      <c r="I84" s="8">
        <v>5.8650616783254783E-2</v>
      </c>
      <c r="J84" s="8">
        <v>4.5367847430357156E-2</v>
      </c>
      <c r="K84" s="8">
        <v>4.728470085554215E-2</v>
      </c>
    </row>
    <row r="85" spans="2:11" x14ac:dyDescent="0.2">
      <c r="B85" s="10"/>
      <c r="C85" s="10"/>
      <c r="D85" s="10"/>
      <c r="E85" s="10"/>
      <c r="F85" s="10"/>
      <c r="G85" s="10"/>
      <c r="H85" s="12">
        <v>41883</v>
      </c>
      <c r="I85" s="11">
        <v>4.4976703687924502E-2</v>
      </c>
      <c r="J85" s="11">
        <v>4.4356729087472013E-2</v>
      </c>
      <c r="K85" s="11">
        <v>5.1723081067688081E-2</v>
      </c>
    </row>
    <row r="86" spans="2:11" x14ac:dyDescent="0.2">
      <c r="B86" s="10"/>
      <c r="C86" s="10"/>
      <c r="D86" s="10"/>
      <c r="E86" s="10"/>
      <c r="F86" s="10"/>
      <c r="G86" s="10"/>
      <c r="H86" s="9">
        <v>41913</v>
      </c>
      <c r="I86" s="8">
        <v>3.8778128123113209E-2</v>
      </c>
      <c r="J86" s="8">
        <v>4.319588212845793E-2</v>
      </c>
      <c r="K86" s="8">
        <v>5.0112293650771189E-2</v>
      </c>
    </row>
    <row r="87" spans="2:11" x14ac:dyDescent="0.2">
      <c r="B87" s="10"/>
      <c r="C87" s="10"/>
      <c r="D87" s="10"/>
      <c r="E87" s="10"/>
      <c r="F87" s="10"/>
      <c r="G87" s="10"/>
      <c r="H87" s="12">
        <v>41944</v>
      </c>
      <c r="I87" s="11">
        <v>4.0395958323873771E-2</v>
      </c>
      <c r="J87" s="11">
        <v>4.1119471018691511E-2</v>
      </c>
      <c r="K87" s="11">
        <v>5.8835444814730131E-2</v>
      </c>
    </row>
    <row r="88" spans="2:11" x14ac:dyDescent="0.2">
      <c r="B88" s="10"/>
      <c r="C88" s="10"/>
      <c r="D88" s="10"/>
      <c r="E88" s="10"/>
      <c r="F88" s="10"/>
      <c r="G88" s="10"/>
      <c r="H88" s="9">
        <v>41974</v>
      </c>
      <c r="I88" s="8">
        <v>4.2881328574445376E-2</v>
      </c>
      <c r="J88" s="8">
        <v>3.9087123552204117E-2</v>
      </c>
      <c r="K88" s="8">
        <v>5.0744780633416919E-2</v>
      </c>
    </row>
    <row r="89" spans="2:11" x14ac:dyDescent="0.2">
      <c r="B89" s="10"/>
      <c r="C89" s="10"/>
      <c r="D89" s="10"/>
      <c r="E89" s="10"/>
      <c r="F89" s="10"/>
      <c r="G89" s="10"/>
      <c r="H89" s="12">
        <v>42005</v>
      </c>
      <c r="I89" s="11">
        <v>4.5173576416623673E-2</v>
      </c>
      <c r="J89" s="11">
        <v>3.7964762517773476E-2</v>
      </c>
      <c r="K89" s="11">
        <v>4.9140891095593719E-2</v>
      </c>
    </row>
    <row r="90" spans="2:11" x14ac:dyDescent="0.2">
      <c r="B90" s="10"/>
      <c r="C90" s="10"/>
      <c r="D90" s="10"/>
      <c r="E90" s="10"/>
      <c r="F90" s="10"/>
      <c r="G90" s="10"/>
      <c r="H90" s="9">
        <v>42036</v>
      </c>
      <c r="I90" s="8">
        <v>4.5520936782635024E-2</v>
      </c>
      <c r="J90" s="8">
        <v>3.6761829445410399E-2</v>
      </c>
      <c r="K90" s="8">
        <v>4.6201907731870273E-2</v>
      </c>
    </row>
    <row r="91" spans="2:11" x14ac:dyDescent="0.2">
      <c r="B91" s="10"/>
      <c r="C91" s="10"/>
      <c r="D91" s="10"/>
      <c r="E91" s="10"/>
      <c r="F91" s="10"/>
      <c r="G91" s="10"/>
      <c r="H91" s="12">
        <v>42064</v>
      </c>
      <c r="I91" s="11">
        <v>4.9661580995081778E-2</v>
      </c>
      <c r="J91" s="11">
        <v>3.6951927171250398E-2</v>
      </c>
      <c r="K91" s="11">
        <v>5.0131544863803112E-2</v>
      </c>
    </row>
    <row r="92" spans="2:11" x14ac:dyDescent="0.2">
      <c r="B92" s="10"/>
      <c r="C92" s="10"/>
      <c r="D92" s="10"/>
      <c r="E92" s="10"/>
      <c r="F92" s="10"/>
      <c r="G92" s="10"/>
      <c r="H92" s="9">
        <v>42095</v>
      </c>
      <c r="I92" s="8">
        <v>4.8218995139851728E-2</v>
      </c>
      <c r="J92" s="8">
        <v>3.5420314096795469E-2</v>
      </c>
      <c r="K92" s="8">
        <v>3.7033614817659766E-2</v>
      </c>
    </row>
    <row r="93" spans="2:11" x14ac:dyDescent="0.2">
      <c r="B93" s="10"/>
      <c r="C93" s="10"/>
      <c r="D93" s="10"/>
      <c r="E93" s="10"/>
      <c r="F93" s="10"/>
      <c r="G93" s="10"/>
      <c r="H93" s="12">
        <v>42125</v>
      </c>
      <c r="I93" s="11">
        <v>5.0646405598554711E-2</v>
      </c>
      <c r="J93" s="11">
        <v>3.3494065364039649E-2</v>
      </c>
      <c r="K93" s="11">
        <v>3.0017515924982474E-2</v>
      </c>
    </row>
    <row r="94" spans="2:11" x14ac:dyDescent="0.2">
      <c r="B94" s="10"/>
      <c r="C94" s="10"/>
      <c r="D94" s="10"/>
      <c r="E94" s="10"/>
      <c r="F94" s="10"/>
      <c r="G94" s="10"/>
      <c r="H94" s="9">
        <v>42156</v>
      </c>
      <c r="I94" s="8">
        <v>4.8776622693711191E-2</v>
      </c>
      <c r="J94" s="8">
        <v>3.3019776885800711E-2</v>
      </c>
      <c r="K94" s="8">
        <v>3.9300767101188905E-2</v>
      </c>
    </row>
    <row r="95" spans="2:11" x14ac:dyDescent="0.2">
      <c r="B95" s="10"/>
      <c r="C95" s="10"/>
      <c r="D95" s="10"/>
      <c r="E95" s="10"/>
      <c r="F95" s="10"/>
      <c r="G95" s="10"/>
      <c r="H95" s="12">
        <v>42186</v>
      </c>
      <c r="I95" s="11">
        <v>4.901957068481666E-2</v>
      </c>
      <c r="J95" s="11">
        <v>3.2370328005566495E-2</v>
      </c>
      <c r="K95" s="11">
        <v>5.0532889745533716E-2</v>
      </c>
    </row>
    <row r="96" spans="2:11" x14ac:dyDescent="0.2">
      <c r="B96" s="10"/>
      <c r="C96" s="10"/>
      <c r="D96" s="10"/>
      <c r="E96" s="10"/>
      <c r="F96" s="10"/>
      <c r="G96" s="10"/>
      <c r="H96" s="9">
        <v>42217</v>
      </c>
      <c r="I96" s="8">
        <v>5.1867124889574567E-2</v>
      </c>
      <c r="J96" s="8">
        <v>3.1754462254406368E-2</v>
      </c>
      <c r="K96" s="8">
        <v>6.3585836123080552E-2</v>
      </c>
    </row>
    <row r="97" spans="2:11" x14ac:dyDescent="0.2">
      <c r="B97" s="10"/>
      <c r="C97" s="10"/>
      <c r="D97" s="10"/>
      <c r="E97" s="10"/>
      <c r="F97" s="10"/>
      <c r="G97" s="10"/>
      <c r="H97" s="12">
        <v>42248</v>
      </c>
      <c r="I97" s="11">
        <v>5.2359285121315713E-2</v>
      </c>
      <c r="J97" s="11">
        <v>3.036625783720015E-2</v>
      </c>
      <c r="K97" s="11">
        <v>7.3945930590483266E-2</v>
      </c>
    </row>
    <row r="98" spans="2:11" x14ac:dyDescent="0.2">
      <c r="B98" s="10"/>
      <c r="C98" s="10"/>
      <c r="D98" s="10"/>
      <c r="E98" s="10"/>
      <c r="F98" s="10"/>
      <c r="G98" s="10"/>
      <c r="H98" s="9">
        <v>42278</v>
      </c>
      <c r="I98" s="8">
        <v>6.0085182374115531E-2</v>
      </c>
      <c r="J98" s="8">
        <v>2.9094515047445313E-2</v>
      </c>
      <c r="K98" s="8">
        <v>8.3205778283209186E-2</v>
      </c>
    </row>
    <row r="99" spans="2:11" x14ac:dyDescent="0.2">
      <c r="B99" s="10"/>
      <c r="C99" s="10"/>
      <c r="D99" s="10"/>
      <c r="E99" s="10"/>
      <c r="F99" s="10"/>
      <c r="G99" s="10"/>
      <c r="H99" s="12">
        <v>42309</v>
      </c>
      <c r="I99" s="11">
        <v>6.273808872230946E-2</v>
      </c>
      <c r="J99" s="11">
        <v>2.9568375693789672E-2</v>
      </c>
      <c r="K99" s="11">
        <v>7.3427773234864047E-2</v>
      </c>
    </row>
    <row r="100" spans="2:11" x14ac:dyDescent="0.2">
      <c r="B100" s="10"/>
      <c r="C100" s="10"/>
      <c r="D100" s="10"/>
      <c r="E100" s="10"/>
      <c r="F100" s="10"/>
      <c r="G100" s="10"/>
      <c r="H100" s="9">
        <v>42339</v>
      </c>
      <c r="I100" s="8">
        <v>6.3663039177465741E-2</v>
      </c>
      <c r="J100" s="8">
        <v>2.7904714577349665E-2</v>
      </c>
      <c r="K100" s="8">
        <v>7.8819457750699984E-2</v>
      </c>
    </row>
    <row r="101" spans="2:11" x14ac:dyDescent="0.2">
      <c r="B101" s="10"/>
      <c r="C101" s="10"/>
      <c r="D101" s="10"/>
      <c r="E101" s="10"/>
      <c r="F101" s="10"/>
      <c r="G101" s="10"/>
      <c r="H101" s="12">
        <v>42370</v>
      </c>
      <c r="I101" s="11">
        <v>6.3108876369935452E-2</v>
      </c>
      <c r="J101" s="11">
        <v>2.7592448061884323E-2</v>
      </c>
      <c r="K101" s="11">
        <v>9.7855673016030265E-2</v>
      </c>
    </row>
    <row r="102" spans="2:11" x14ac:dyDescent="0.2">
      <c r="B102" s="10"/>
      <c r="C102" s="10"/>
      <c r="D102" s="10"/>
      <c r="E102" s="10"/>
      <c r="F102" s="10"/>
      <c r="G102" s="10"/>
      <c r="H102" s="9">
        <v>42401</v>
      </c>
      <c r="I102" s="8">
        <v>6.8422930591521602E-2</v>
      </c>
      <c r="J102" s="8">
        <v>2.8544056634313586E-2</v>
      </c>
      <c r="K102" s="8">
        <v>8.5571243870210978E-2</v>
      </c>
    </row>
    <row r="103" spans="2:11" x14ac:dyDescent="0.2">
      <c r="B103" s="10"/>
      <c r="C103" s="10"/>
      <c r="D103" s="10"/>
      <c r="E103" s="10"/>
      <c r="F103" s="10"/>
      <c r="G103" s="10"/>
      <c r="H103" s="12">
        <v>42430</v>
      </c>
      <c r="I103" s="11">
        <v>6.9092616101637194E-2</v>
      </c>
      <c r="J103" s="11">
        <v>2.8444919683789704E-2</v>
      </c>
      <c r="K103" s="11">
        <v>6.9674262387759978E-2</v>
      </c>
    </row>
    <row r="104" spans="2:11" x14ac:dyDescent="0.2">
      <c r="B104" s="10"/>
      <c r="C104" s="10"/>
      <c r="D104" s="10"/>
      <c r="E104" s="10"/>
      <c r="F104" s="10"/>
      <c r="G104" s="10"/>
      <c r="H104" s="9">
        <v>42461</v>
      </c>
      <c r="I104" s="8">
        <v>7.4817878932459392E-2</v>
      </c>
      <c r="J104" s="8">
        <v>2.9877239963767677E-2</v>
      </c>
      <c r="K104" s="8">
        <v>8.209339771227997E-2</v>
      </c>
    </row>
    <row r="105" spans="2:11" x14ac:dyDescent="0.2">
      <c r="B105" s="10"/>
      <c r="C105" s="10"/>
      <c r="D105" s="10"/>
      <c r="E105" s="10"/>
      <c r="F105" s="10"/>
      <c r="G105" s="10"/>
      <c r="H105" s="12">
        <v>42491</v>
      </c>
      <c r="I105" s="11">
        <v>7.3914625744351037E-2</v>
      </c>
      <c r="J105" s="11">
        <v>3.0254272537905358E-2</v>
      </c>
      <c r="K105" s="11">
        <v>7.1509768191879264E-2</v>
      </c>
    </row>
    <row r="106" spans="2:11" x14ac:dyDescent="0.2">
      <c r="B106" s="10"/>
      <c r="C106" s="10"/>
      <c r="D106" s="10"/>
      <c r="E106" s="10"/>
      <c r="F106" s="10"/>
      <c r="G106" s="10"/>
      <c r="H106" s="9">
        <v>42522</v>
      </c>
      <c r="I106" s="8">
        <v>8.0017173194390834E-2</v>
      </c>
      <c r="J106" s="8">
        <v>3.0099260774647529E-2</v>
      </c>
      <c r="K106" s="8">
        <v>4.8287534600317761E-2</v>
      </c>
    </row>
    <row r="107" spans="2:11" x14ac:dyDescent="0.2">
      <c r="B107" s="10"/>
      <c r="C107" s="10"/>
      <c r="D107" s="10"/>
      <c r="E107" s="10"/>
      <c r="F107" s="10"/>
      <c r="G107" s="10"/>
      <c r="H107" s="12">
        <v>42552</v>
      </c>
      <c r="I107" s="11">
        <v>7.7310171974257935E-2</v>
      </c>
      <c r="J107" s="11">
        <v>2.8976333438136992E-2</v>
      </c>
      <c r="K107" s="11">
        <v>5.5964752359664915E-2</v>
      </c>
    </row>
    <row r="108" spans="2:11" x14ac:dyDescent="0.2">
      <c r="B108" s="10"/>
      <c r="C108" s="10"/>
      <c r="D108" s="10"/>
      <c r="E108" s="10"/>
      <c r="F108" s="10"/>
      <c r="G108" s="10"/>
      <c r="H108" s="9">
        <v>42583</v>
      </c>
      <c r="I108" s="8">
        <v>7.6011848865857878E-2</v>
      </c>
      <c r="J108" s="8">
        <v>2.8949764368604969E-2</v>
      </c>
      <c r="K108" s="8">
        <v>4.066467153458353E-2</v>
      </c>
    </row>
    <row r="109" spans="2:11" x14ac:dyDescent="0.2">
      <c r="B109" s="10"/>
      <c r="C109" s="10"/>
      <c r="D109" s="10"/>
      <c r="E109" s="10"/>
      <c r="F109" s="10"/>
      <c r="G109" s="10"/>
      <c r="H109" s="12">
        <v>42614</v>
      </c>
      <c r="I109" s="11">
        <v>7.5266189611095324E-2</v>
      </c>
      <c r="J109" s="11">
        <v>2.9246768692041458E-2</v>
      </c>
      <c r="K109" s="11">
        <v>4.517343183455913E-2</v>
      </c>
    </row>
    <row r="110" spans="2:11" x14ac:dyDescent="0.2">
      <c r="B110" s="10"/>
      <c r="C110" s="10"/>
      <c r="D110" s="10"/>
      <c r="E110" s="10"/>
      <c r="F110" s="10"/>
      <c r="G110" s="10"/>
      <c r="H110" s="9">
        <v>42644</v>
      </c>
      <c r="I110" s="8">
        <v>7.657390408828002E-2</v>
      </c>
      <c r="J110" s="8">
        <v>2.931260876550823E-2</v>
      </c>
      <c r="K110" s="8">
        <v>4.5178676244465699E-2</v>
      </c>
    </row>
    <row r="111" spans="2:11" x14ac:dyDescent="0.2">
      <c r="B111" s="10"/>
      <c r="C111" s="10"/>
      <c r="D111" s="10"/>
      <c r="E111" s="10"/>
      <c r="F111" s="10"/>
      <c r="G111" s="10"/>
      <c r="H111" s="12">
        <v>42675</v>
      </c>
      <c r="I111" s="11">
        <v>7.5101790941282776E-2</v>
      </c>
      <c r="J111" s="11">
        <v>2.9108456875265976E-2</v>
      </c>
      <c r="K111" s="11">
        <v>4.1343442741402558E-2</v>
      </c>
    </row>
    <row r="112" spans="2:11" x14ac:dyDescent="0.2">
      <c r="B112" s="10"/>
      <c r="C112" s="10"/>
      <c r="D112" s="10"/>
      <c r="E112" s="10"/>
      <c r="F112" s="10"/>
      <c r="G112" s="10"/>
      <c r="H112" s="9">
        <v>42705</v>
      </c>
      <c r="I112" s="8">
        <v>6.6960602674923431E-2</v>
      </c>
      <c r="J112" s="8">
        <v>3.0800332826972143E-2</v>
      </c>
      <c r="K112" s="8">
        <v>3.8621015111815371E-2</v>
      </c>
    </row>
    <row r="113" spans="2:11" x14ac:dyDescent="0.2">
      <c r="B113" s="10"/>
      <c r="C113" s="10"/>
      <c r="D113" s="10"/>
      <c r="E113" s="10"/>
      <c r="F113" s="10"/>
      <c r="G113" s="10"/>
      <c r="H113" s="12">
        <v>42736</v>
      </c>
      <c r="I113" s="11">
        <v>7.4399112482303797E-2</v>
      </c>
      <c r="J113" s="11">
        <v>3.0465005872651885E-2</v>
      </c>
      <c r="K113" s="11">
        <v>2.1587264209970813E-2</v>
      </c>
    </row>
    <row r="114" spans="2:11" x14ac:dyDescent="0.2">
      <c r="B114" s="10"/>
      <c r="C114" s="10"/>
      <c r="D114" s="10"/>
      <c r="E114" s="10"/>
      <c r="F114" s="10"/>
      <c r="G114" s="10"/>
      <c r="H114" s="9">
        <v>42767</v>
      </c>
      <c r="I114" s="8">
        <v>7.2446479244658857E-2</v>
      </c>
      <c r="J114" s="8">
        <v>3.080477201078069E-2</v>
      </c>
      <c r="K114" s="8">
        <v>3.3952027465227852E-2</v>
      </c>
    </row>
    <row r="115" spans="2:11" x14ac:dyDescent="0.2">
      <c r="B115" s="10"/>
      <c r="C115" s="10"/>
      <c r="D115" s="10"/>
      <c r="E115" s="10"/>
      <c r="F115" s="10"/>
      <c r="G115" s="10"/>
      <c r="H115" s="12">
        <v>42795</v>
      </c>
      <c r="I115" s="11">
        <v>7.1446086007485032E-2</v>
      </c>
      <c r="J115" s="11">
        <v>3.1813861878173588E-2</v>
      </c>
      <c r="K115" s="11">
        <v>4.7889334501082681E-2</v>
      </c>
    </row>
    <row r="116" spans="2:11" x14ac:dyDescent="0.2">
      <c r="B116" s="10"/>
      <c r="C116" s="10"/>
      <c r="D116" s="10"/>
      <c r="E116" s="10"/>
      <c r="F116" s="10"/>
      <c r="G116" s="10"/>
      <c r="H116" s="9">
        <v>42826</v>
      </c>
      <c r="I116" s="8">
        <v>7.1537978534578883E-2</v>
      </c>
      <c r="J116" s="8">
        <v>3.0823126413714652E-2</v>
      </c>
      <c r="K116" s="8">
        <v>5.9144494717033202E-2</v>
      </c>
    </row>
    <row r="117" spans="2:11" x14ac:dyDescent="0.2">
      <c r="B117" s="10"/>
      <c r="C117" s="10"/>
      <c r="D117" s="10"/>
      <c r="E117" s="10"/>
      <c r="F117" s="10"/>
      <c r="G117" s="10"/>
      <c r="H117" s="12">
        <v>42856</v>
      </c>
      <c r="I117" s="11">
        <v>7.357045863208711E-2</v>
      </c>
      <c r="J117" s="11">
        <v>3.1237488826602045E-2</v>
      </c>
      <c r="K117" s="11">
        <v>6.1418903429917959E-2</v>
      </c>
    </row>
    <row r="118" spans="2:11" x14ac:dyDescent="0.2">
      <c r="B118" s="10"/>
      <c r="C118" s="10"/>
      <c r="D118" s="10"/>
      <c r="E118" s="10"/>
      <c r="F118" s="10"/>
      <c r="G118" s="10"/>
      <c r="H118" s="9">
        <v>42887</v>
      </c>
      <c r="I118" s="8">
        <v>5.5686143859060344E-2</v>
      </c>
      <c r="J118" s="8">
        <v>3.1844019660278944E-2</v>
      </c>
      <c r="K118" s="8">
        <v>7.4806327316412569E-2</v>
      </c>
    </row>
    <row r="119" spans="2:11" x14ac:dyDescent="0.2">
      <c r="B119" s="10"/>
      <c r="C119" s="10"/>
      <c r="D119" s="10"/>
      <c r="E119" s="10"/>
      <c r="F119" s="10"/>
      <c r="G119" s="10"/>
      <c r="H119" s="12">
        <v>42917</v>
      </c>
      <c r="I119" s="11">
        <v>5.7419912101321691E-2</v>
      </c>
      <c r="J119" s="11">
        <v>3.2663172446667499E-2</v>
      </c>
      <c r="K119" s="11">
        <v>6.5356278748496921E-2</v>
      </c>
    </row>
    <row r="120" spans="2:11" x14ac:dyDescent="0.2">
      <c r="B120" s="10"/>
      <c r="C120" s="10"/>
      <c r="D120" s="10"/>
      <c r="E120" s="10"/>
      <c r="F120" s="10"/>
      <c r="G120" s="10"/>
      <c r="H120" s="9">
        <v>42948</v>
      </c>
      <c r="I120" s="8">
        <v>5.7481529269398868E-2</v>
      </c>
      <c r="J120" s="8">
        <v>3.3197909504766532E-2</v>
      </c>
      <c r="K120" s="8">
        <v>7.2773594198028535E-2</v>
      </c>
    </row>
    <row r="121" spans="2:11" x14ac:dyDescent="0.2">
      <c r="B121" s="10"/>
      <c r="C121" s="10"/>
      <c r="D121" s="10"/>
      <c r="E121" s="10"/>
      <c r="F121" s="10"/>
      <c r="G121" s="10"/>
      <c r="H121" s="12">
        <v>42979</v>
      </c>
      <c r="I121" s="11">
        <v>5.7775153633623511E-2</v>
      </c>
      <c r="J121" s="11">
        <v>3.3786808463466267E-2</v>
      </c>
      <c r="K121" s="11">
        <v>5.6374916253329577E-2</v>
      </c>
    </row>
    <row r="122" spans="2:11" x14ac:dyDescent="0.2">
      <c r="B122" s="10"/>
      <c r="C122" s="10"/>
      <c r="D122" s="10"/>
      <c r="E122" s="10"/>
      <c r="F122" s="10"/>
      <c r="G122" s="10"/>
      <c r="H122" s="9">
        <v>43009</v>
      </c>
      <c r="I122" s="8">
        <v>6.0624390439075082E-2</v>
      </c>
      <c r="J122" s="8">
        <v>3.4388634045813049E-2</v>
      </c>
      <c r="K122" s="8">
        <v>6.214234028641652E-2</v>
      </c>
    </row>
    <row r="123" spans="2:11" x14ac:dyDescent="0.2">
      <c r="B123" s="10"/>
      <c r="C123" s="10"/>
      <c r="D123" s="10"/>
      <c r="E123" s="10"/>
      <c r="F123" s="10"/>
      <c r="G123" s="10"/>
      <c r="H123" s="12">
        <v>43040</v>
      </c>
      <c r="I123" s="11">
        <v>6.2532703985307858E-2</v>
      </c>
      <c r="J123" s="11">
        <v>3.5165411489299414E-2</v>
      </c>
      <c r="K123" s="11">
        <v>6.4967932315055599E-2</v>
      </c>
    </row>
    <row r="124" spans="2:11" x14ac:dyDescent="0.2">
      <c r="B124" s="10"/>
      <c r="C124" s="10"/>
      <c r="D124" s="10"/>
      <c r="E124" s="10"/>
      <c r="F124" s="10"/>
      <c r="G124" s="10"/>
      <c r="H124" s="9">
        <v>43070</v>
      </c>
      <c r="I124" s="8">
        <v>7.3753391438582172E-2</v>
      </c>
      <c r="J124" s="8">
        <v>3.350978544970018E-2</v>
      </c>
      <c r="K124" s="8">
        <v>7.9527151889882131E-2</v>
      </c>
    </row>
    <row r="125" spans="2:11" x14ac:dyDescent="0.2">
      <c r="B125" s="10"/>
      <c r="C125" s="10"/>
      <c r="D125" s="10"/>
      <c r="E125" s="10"/>
      <c r="F125" s="10"/>
      <c r="G125" s="10"/>
      <c r="H125" s="12">
        <v>43101</v>
      </c>
      <c r="I125" s="11">
        <v>7.3229513019074988E-2</v>
      </c>
      <c r="J125" s="11">
        <v>3.4026054362428226E-2</v>
      </c>
      <c r="K125" s="11">
        <v>8.1168996231932855E-2</v>
      </c>
    </row>
    <row r="126" spans="2:11" x14ac:dyDescent="0.2">
      <c r="B126" s="10"/>
      <c r="C126" s="10"/>
      <c r="D126" s="10"/>
      <c r="E126" s="10"/>
      <c r="F126" s="10"/>
      <c r="G126" s="10"/>
      <c r="H126" s="9">
        <v>43132</v>
      </c>
      <c r="I126" s="8">
        <v>7.6863691510065113E-2</v>
      </c>
      <c r="J126" s="8">
        <v>3.5111852220747197E-2</v>
      </c>
      <c r="K126" s="8">
        <v>8.3774692465987011E-2</v>
      </c>
    </row>
    <row r="127" spans="2:11" x14ac:dyDescent="0.2">
      <c r="B127" s="10"/>
      <c r="C127" s="10"/>
      <c r="D127" s="10"/>
      <c r="E127" s="10"/>
      <c r="F127" s="10"/>
      <c r="G127" s="10"/>
      <c r="H127" s="12">
        <v>43160</v>
      </c>
      <c r="I127" s="11">
        <v>7.8962196712057287E-2</v>
      </c>
      <c r="J127" s="11">
        <v>3.6130290897604223E-2</v>
      </c>
      <c r="K127" s="11">
        <v>7.4488807331646978E-2</v>
      </c>
    </row>
    <row r="128" spans="2:11" x14ac:dyDescent="0.2">
      <c r="B128" s="10"/>
      <c r="C128" s="10"/>
      <c r="D128" s="10"/>
      <c r="E128" s="10"/>
      <c r="F128" s="10"/>
      <c r="G128" s="10"/>
      <c r="H128" s="9">
        <v>43191</v>
      </c>
      <c r="I128" s="8">
        <v>7.8275882743228831E-2</v>
      </c>
      <c r="J128" s="8">
        <v>3.7305739656877002E-2</v>
      </c>
      <c r="K128" s="8">
        <v>5.3474379548848372E-2</v>
      </c>
    </row>
    <row r="129" spans="2:11" x14ac:dyDescent="0.2">
      <c r="B129" s="10"/>
      <c r="C129" s="10"/>
      <c r="D129" s="10"/>
      <c r="E129" s="10"/>
      <c r="F129" s="10"/>
      <c r="G129" s="10"/>
      <c r="H129" s="12">
        <v>43221</v>
      </c>
      <c r="I129" s="11">
        <v>7.819450089996316E-2</v>
      </c>
      <c r="J129" s="11">
        <v>3.8765546906576631E-2</v>
      </c>
      <c r="K129" s="11">
        <v>6.559984516184314E-2</v>
      </c>
    </row>
    <row r="130" spans="2:11" x14ac:dyDescent="0.2">
      <c r="B130" s="10"/>
      <c r="C130" s="10"/>
      <c r="D130" s="10"/>
      <c r="E130" s="10"/>
      <c r="F130" s="10"/>
      <c r="G130" s="10"/>
      <c r="H130" s="9">
        <v>43252</v>
      </c>
      <c r="I130" s="8">
        <v>9.5279537230263722E-2</v>
      </c>
      <c r="J130" s="8">
        <v>3.8984168746265313E-2</v>
      </c>
      <c r="K130" s="8">
        <v>5.6167280323451196E-2</v>
      </c>
    </row>
  </sheetData>
  <mergeCells count="1">
    <mergeCell ref="B2:B3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58909-58F3-470B-A780-F092E4CDE9A1}">
  <sheetPr codeName="Arkusz90"/>
  <dimension ref="B2:M22"/>
  <sheetViews>
    <sheetView workbookViewId="0">
      <selection activeCell="C19" sqref="C19"/>
    </sheetView>
  </sheetViews>
  <sheetFormatPr defaultColWidth="8.85546875" defaultRowHeight="12.75" x14ac:dyDescent="0.2"/>
  <cols>
    <col min="1" max="1" width="8.85546875" style="368"/>
    <col min="2" max="2" width="37.42578125" style="368" bestFit="1" customWidth="1"/>
    <col min="3" max="3" width="18.28515625" style="368" bestFit="1" customWidth="1"/>
    <col min="4" max="16384" width="8.85546875" style="368"/>
  </cols>
  <sheetData>
    <row r="2" spans="2:13" x14ac:dyDescent="0.2">
      <c r="B2" s="367" t="s">
        <v>935</v>
      </c>
      <c r="C2" s="367"/>
    </row>
    <row r="3" spans="2:13" x14ac:dyDescent="0.2">
      <c r="B3" s="805"/>
      <c r="C3" s="806"/>
      <c r="D3" s="674" t="s">
        <v>936</v>
      </c>
      <c r="E3" s="674" t="s">
        <v>937</v>
      </c>
      <c r="F3" s="675" t="s">
        <v>448</v>
      </c>
      <c r="G3" s="370"/>
      <c r="H3" s="370"/>
      <c r="I3" s="370"/>
      <c r="J3" s="369"/>
      <c r="K3" s="369"/>
      <c r="L3" s="370"/>
      <c r="M3" s="371"/>
    </row>
    <row r="4" spans="2:13" x14ac:dyDescent="0.2">
      <c r="B4" s="676" t="s">
        <v>938</v>
      </c>
      <c r="C4" s="676" t="s">
        <v>939</v>
      </c>
      <c r="D4" s="372">
        <v>-2.8975520125699998</v>
      </c>
      <c r="E4" s="372">
        <v>-2.8717442341300008</v>
      </c>
      <c r="F4" s="372">
        <v>-2.7585095363500005</v>
      </c>
      <c r="H4" s="373"/>
      <c r="I4" s="373"/>
      <c r="J4" s="373"/>
      <c r="K4" s="373"/>
      <c r="L4" s="373"/>
      <c r="M4" s="371"/>
    </row>
    <row r="5" spans="2:13" x14ac:dyDescent="0.2">
      <c r="B5" s="676" t="s">
        <v>940</v>
      </c>
      <c r="C5" s="676" t="s">
        <v>941</v>
      </c>
      <c r="D5" s="372">
        <v>-9.2417731125400007</v>
      </c>
      <c r="E5" s="372">
        <v>-10.427975232229999</v>
      </c>
      <c r="F5" s="372">
        <v>-10.796552414210002</v>
      </c>
      <c r="H5" s="373"/>
      <c r="I5" s="373"/>
      <c r="J5" s="373"/>
      <c r="K5" s="373"/>
      <c r="L5" s="373"/>
      <c r="M5" s="371"/>
    </row>
    <row r="6" spans="2:13" ht="25.5" x14ac:dyDescent="0.2">
      <c r="B6" s="676" t="s">
        <v>942</v>
      </c>
      <c r="C6" s="676" t="s">
        <v>943</v>
      </c>
      <c r="D6" s="372">
        <v>0.70051360135999996</v>
      </c>
      <c r="E6" s="372">
        <v>-1.6371769134099998</v>
      </c>
      <c r="F6" s="372">
        <v>4.3814123893499994</v>
      </c>
      <c r="H6" s="373"/>
      <c r="I6" s="373"/>
      <c r="J6" s="373"/>
      <c r="K6" s="373"/>
      <c r="L6" s="373"/>
      <c r="M6" s="371"/>
    </row>
    <row r="7" spans="2:13" x14ac:dyDescent="0.2">
      <c r="B7" s="676" t="s">
        <v>944</v>
      </c>
      <c r="C7" s="676" t="s">
        <v>945</v>
      </c>
      <c r="D7" s="372">
        <v>1.0109721592999998</v>
      </c>
      <c r="E7" s="372">
        <v>4.1559529320500008</v>
      </c>
      <c r="F7" s="372">
        <v>-0.31511518169999914</v>
      </c>
      <c r="H7" s="373"/>
      <c r="I7" s="373"/>
      <c r="J7" s="373"/>
      <c r="K7" s="373"/>
      <c r="L7" s="373"/>
      <c r="M7" s="371"/>
    </row>
    <row r="8" spans="2:13" x14ac:dyDescent="0.2">
      <c r="B8" s="676" t="s">
        <v>946</v>
      </c>
      <c r="C8" s="676" t="s">
        <v>871</v>
      </c>
      <c r="D8" s="372">
        <v>11.821203125429999</v>
      </c>
      <c r="E8" s="372">
        <v>12.265649294620001</v>
      </c>
      <c r="F8" s="372">
        <v>11.061859537569999</v>
      </c>
      <c r="H8" s="373"/>
      <c r="I8" s="373"/>
      <c r="J8" s="373"/>
      <c r="K8" s="373"/>
      <c r="L8" s="373"/>
      <c r="M8" s="371"/>
    </row>
    <row r="9" spans="2:13" x14ac:dyDescent="0.2">
      <c r="B9" s="676" t="s">
        <v>947</v>
      </c>
      <c r="C9" s="676" t="s">
        <v>948</v>
      </c>
      <c r="D9" s="374">
        <v>1.1317044731899975</v>
      </c>
      <c r="E9" s="374">
        <v>1.190253726930004</v>
      </c>
      <c r="F9" s="374">
        <v>1.2856416139099993</v>
      </c>
      <c r="H9" s="375"/>
      <c r="I9" s="375"/>
      <c r="J9" s="375"/>
      <c r="K9" s="375"/>
      <c r="L9" s="375"/>
      <c r="M9" s="371"/>
    </row>
    <row r="10" spans="2:13" x14ac:dyDescent="0.2">
      <c r="B10" s="371"/>
      <c r="C10" s="371"/>
      <c r="D10" s="371"/>
      <c r="E10" s="371"/>
      <c r="F10" s="371"/>
      <c r="G10" s="371"/>
      <c r="H10" s="371"/>
      <c r="I10" s="371"/>
      <c r="J10" s="371"/>
      <c r="K10" s="371"/>
      <c r="L10" s="371"/>
      <c r="M10" s="371"/>
    </row>
    <row r="11" spans="2:13" x14ac:dyDescent="0.2">
      <c r="B11" s="371"/>
      <c r="C11" s="371"/>
      <c r="D11" s="371"/>
      <c r="E11" s="371"/>
      <c r="F11" s="370"/>
      <c r="G11" s="370"/>
      <c r="H11" s="370"/>
      <c r="I11" s="370"/>
      <c r="J11" s="371"/>
      <c r="K11" s="371"/>
      <c r="L11" s="370"/>
      <c r="M11" s="371"/>
    </row>
    <row r="12" spans="2:13" x14ac:dyDescent="0.2">
      <c r="B12" s="371"/>
      <c r="C12" s="371"/>
      <c r="D12" s="371"/>
      <c r="E12" s="371"/>
      <c r="F12" s="371"/>
      <c r="G12" s="371"/>
      <c r="H12" s="371"/>
      <c r="I12" s="371"/>
      <c r="J12" s="371"/>
      <c r="K12" s="371"/>
      <c r="L12" s="371"/>
      <c r="M12" s="371"/>
    </row>
    <row r="13" spans="2:13" x14ac:dyDescent="0.2">
      <c r="B13" s="371"/>
      <c r="C13" s="371"/>
      <c r="D13" s="371"/>
      <c r="E13" s="371"/>
      <c r="F13" s="371"/>
      <c r="G13" s="371"/>
      <c r="H13" s="371"/>
      <c r="I13" s="371"/>
      <c r="J13" s="371"/>
      <c r="K13" s="371"/>
      <c r="L13" s="371"/>
      <c r="M13" s="371"/>
    </row>
    <row r="22" spans="2:13" x14ac:dyDescent="0.2"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</row>
  </sheetData>
  <mergeCells count="1">
    <mergeCell ref="B3:C3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9D6EC-00BB-4BD4-9537-4D94A2E1F78F}">
  <sheetPr codeName="Arkusz91"/>
  <dimension ref="B2:G22"/>
  <sheetViews>
    <sheetView workbookViewId="0">
      <selection activeCell="B4" sqref="B4:C9"/>
    </sheetView>
  </sheetViews>
  <sheetFormatPr defaultColWidth="8.85546875" defaultRowHeight="12.75" x14ac:dyDescent="0.2"/>
  <cols>
    <col min="1" max="1" width="8.85546875" style="377"/>
    <col min="2" max="2" width="38" style="377" bestFit="1" customWidth="1"/>
    <col min="3" max="3" width="18.28515625" style="377" bestFit="1" customWidth="1"/>
    <col min="4" max="16384" width="8.85546875" style="377"/>
  </cols>
  <sheetData>
    <row r="2" spans="2:7" x14ac:dyDescent="0.2">
      <c r="B2" s="376" t="s">
        <v>949</v>
      </c>
      <c r="C2" s="376"/>
    </row>
    <row r="3" spans="2:7" x14ac:dyDescent="0.2">
      <c r="B3" s="807"/>
      <c r="C3" s="808"/>
      <c r="D3" s="674" t="s">
        <v>936</v>
      </c>
      <c r="E3" s="674" t="s">
        <v>937</v>
      </c>
      <c r="F3" s="675" t="s">
        <v>448</v>
      </c>
      <c r="G3" s="371"/>
    </row>
    <row r="4" spans="2:7" x14ac:dyDescent="0.2">
      <c r="B4" s="676" t="s">
        <v>938</v>
      </c>
      <c r="C4" s="676" t="s">
        <v>939</v>
      </c>
      <c r="D4" s="378">
        <v>-4.3217574951</v>
      </c>
      <c r="E4" s="379">
        <v>-4.50401411056</v>
      </c>
      <c r="F4" s="379">
        <v>-5.09189033015</v>
      </c>
    </row>
    <row r="5" spans="2:7" x14ac:dyDescent="0.2">
      <c r="B5" s="676" t="s">
        <v>940</v>
      </c>
      <c r="C5" s="676" t="s">
        <v>941</v>
      </c>
      <c r="D5" s="378">
        <v>-7.2781708058800003</v>
      </c>
      <c r="E5" s="379">
        <v>-8.3986520909800007</v>
      </c>
      <c r="F5" s="379">
        <v>-9.6685852044699985</v>
      </c>
    </row>
    <row r="6" spans="2:7" ht="25.5" x14ac:dyDescent="0.2">
      <c r="B6" s="676" t="s">
        <v>942</v>
      </c>
      <c r="C6" s="676" t="s">
        <v>943</v>
      </c>
      <c r="D6" s="378">
        <v>-4.0308462820000002E-2</v>
      </c>
      <c r="E6" s="379">
        <v>-4.9511634419999999E-2</v>
      </c>
      <c r="F6" s="379">
        <v>-4.7583299340000003E-2</v>
      </c>
    </row>
    <row r="7" spans="2:7" x14ac:dyDescent="0.2">
      <c r="B7" s="676" t="s">
        <v>944</v>
      </c>
      <c r="C7" s="676" t="s">
        <v>945</v>
      </c>
      <c r="D7" s="378">
        <v>1.6263567782499999</v>
      </c>
      <c r="E7" s="379">
        <v>2.1627440218499996</v>
      </c>
      <c r="F7" s="379">
        <v>2.1379233823500012</v>
      </c>
    </row>
    <row r="8" spans="2:7" x14ac:dyDescent="0.2">
      <c r="B8" s="676" t="s">
        <v>946</v>
      </c>
      <c r="C8" s="676" t="s">
        <v>871</v>
      </c>
      <c r="D8" s="378">
        <v>11.26189206558</v>
      </c>
      <c r="E8" s="379">
        <v>13.700253317709999</v>
      </c>
      <c r="F8" s="379">
        <v>15.517257884269995</v>
      </c>
    </row>
    <row r="9" spans="2:7" x14ac:dyDescent="0.2">
      <c r="B9" s="676" t="s">
        <v>947</v>
      </c>
      <c r="C9" s="676" t="s">
        <v>948</v>
      </c>
      <c r="D9" s="379">
        <v>1.1311697474699989</v>
      </c>
      <c r="E9" s="379">
        <v>2.5989507976799975</v>
      </c>
      <c r="F9" s="380">
        <v>2.5287970682099954</v>
      </c>
    </row>
    <row r="10" spans="2:7" x14ac:dyDescent="0.2">
      <c r="B10" s="371"/>
      <c r="C10" s="371"/>
      <c r="D10" s="371"/>
      <c r="E10" s="371"/>
      <c r="F10" s="371"/>
    </row>
    <row r="11" spans="2:7" x14ac:dyDescent="0.2">
      <c r="B11" s="370"/>
      <c r="C11" s="370"/>
      <c r="D11" s="371"/>
      <c r="E11" s="371"/>
      <c r="F11" s="371"/>
      <c r="G11" s="371"/>
    </row>
    <row r="12" spans="2:7" x14ac:dyDescent="0.2">
      <c r="B12" s="371"/>
      <c r="C12" s="371"/>
      <c r="G12" s="371"/>
    </row>
    <row r="13" spans="2:7" x14ac:dyDescent="0.2">
      <c r="B13" s="371"/>
      <c r="C13" s="371"/>
      <c r="G13" s="371"/>
    </row>
    <row r="20" spans="2:7" x14ac:dyDescent="0.2">
      <c r="D20" s="371"/>
      <c r="E20" s="371"/>
      <c r="F20" s="371"/>
    </row>
    <row r="22" spans="2:7" x14ac:dyDescent="0.2">
      <c r="B22" s="371"/>
      <c r="C22" s="371"/>
      <c r="G22" s="371"/>
    </row>
  </sheetData>
  <mergeCells count="1">
    <mergeCell ref="B3:C3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06528-9EEE-47ED-8BEF-57FEC4E0B008}">
  <sheetPr codeName="Arkusz92"/>
  <dimension ref="B2:G84"/>
  <sheetViews>
    <sheetView workbookViewId="0">
      <selection activeCell="B5" sqref="B5:B9"/>
    </sheetView>
  </sheetViews>
  <sheetFormatPr defaultColWidth="9.140625" defaultRowHeight="14.25" x14ac:dyDescent="0.2"/>
  <cols>
    <col min="1" max="1" width="9.140625" style="224"/>
    <col min="2" max="2" width="9.5703125" style="224" customWidth="1"/>
    <col min="3" max="3" width="13.7109375" style="224" customWidth="1"/>
    <col min="4" max="4" width="12.7109375" style="224" customWidth="1"/>
    <col min="5" max="5" width="17.85546875" style="224" customWidth="1"/>
    <col min="6" max="6" width="9.140625" style="224"/>
    <col min="7" max="7" width="9.140625" style="225"/>
    <col min="8" max="16384" width="9.140625" style="224"/>
  </cols>
  <sheetData>
    <row r="2" spans="2:6" x14ac:dyDescent="0.2">
      <c r="B2" s="222" t="s">
        <v>950</v>
      </c>
      <c r="C2" s="223"/>
      <c r="D2" s="223"/>
      <c r="E2" s="223"/>
    </row>
    <row r="3" spans="2:6" ht="38.25" x14ac:dyDescent="0.2">
      <c r="B3" s="809"/>
      <c r="C3" s="617" t="s">
        <v>951</v>
      </c>
      <c r="D3" s="617" t="s">
        <v>524</v>
      </c>
      <c r="E3" s="617" t="s">
        <v>525</v>
      </c>
      <c r="F3" s="280"/>
    </row>
    <row r="4" spans="2:6" ht="16.149999999999999" customHeight="1" x14ac:dyDescent="0.2">
      <c r="B4" s="810"/>
      <c r="C4" s="677" t="s">
        <v>519</v>
      </c>
      <c r="D4" s="677" t="s">
        <v>520</v>
      </c>
      <c r="E4" s="677" t="s">
        <v>826</v>
      </c>
      <c r="F4" s="381"/>
    </row>
    <row r="5" spans="2:6" ht="16.149999999999999" customHeight="1" x14ac:dyDescent="0.2">
      <c r="B5" s="623" t="s">
        <v>290</v>
      </c>
      <c r="C5" s="200">
        <v>0.22823127655886455</v>
      </c>
      <c r="D5" s="200">
        <v>8.9525889502890255E-2</v>
      </c>
      <c r="E5" s="200">
        <v>0.13637518985165131</v>
      </c>
      <c r="F5" s="382"/>
    </row>
    <row r="6" spans="2:6" ht="16.149999999999999" customHeight="1" x14ac:dyDescent="0.2">
      <c r="B6" s="623" t="s">
        <v>294</v>
      </c>
      <c r="C6" s="200">
        <v>0.24513351543250506</v>
      </c>
      <c r="D6" s="200">
        <v>6.7383013600738284E-2</v>
      </c>
      <c r="E6" s="200">
        <v>0.11877176418221902</v>
      </c>
      <c r="F6" s="382"/>
    </row>
    <row r="7" spans="2:6" ht="16.149999999999999" customHeight="1" x14ac:dyDescent="0.2">
      <c r="B7" s="624" t="s">
        <v>298</v>
      </c>
      <c r="C7" s="200">
        <v>0.17757160696360638</v>
      </c>
      <c r="D7" s="200">
        <v>5.697867886576171E-2</v>
      </c>
      <c r="E7" s="200">
        <v>0.20686498586704333</v>
      </c>
      <c r="F7" s="382"/>
    </row>
    <row r="8" spans="2:6" ht="16.149999999999999" customHeight="1" x14ac:dyDescent="0.2">
      <c r="B8" s="624" t="s">
        <v>302</v>
      </c>
      <c r="C8" s="200">
        <v>0.19088219229335424</v>
      </c>
      <c r="D8" s="200">
        <v>4.6479393839692976E-2</v>
      </c>
      <c r="E8" s="200">
        <v>0.12485727834910343</v>
      </c>
      <c r="F8" s="382"/>
    </row>
    <row r="9" spans="2:6" ht="16.149999999999999" customHeight="1" x14ac:dyDescent="0.2">
      <c r="B9" s="625" t="s">
        <v>304</v>
      </c>
      <c r="C9" s="200">
        <v>0.23138261180533884</v>
      </c>
      <c r="D9" s="200">
        <v>5.8852585461262569E-2</v>
      </c>
      <c r="E9" s="200">
        <v>0.15297316069896072</v>
      </c>
      <c r="F9" s="382"/>
    </row>
    <row r="10" spans="2:6" ht="16.149999999999999" customHeight="1" x14ac:dyDescent="0.2">
      <c r="C10" s="381"/>
      <c r="D10" s="381"/>
      <c r="E10" s="381"/>
      <c r="F10" s="381"/>
    </row>
    <row r="11" spans="2:6" x14ac:dyDescent="0.2">
      <c r="B11" s="280"/>
      <c r="C11" s="383"/>
      <c r="D11" s="383"/>
      <c r="E11" s="231"/>
      <c r="F11" s="383"/>
    </row>
    <row r="12" spans="2:6" ht="16.149999999999999" customHeight="1" x14ac:dyDescent="0.2">
      <c r="B12" s="384"/>
      <c r="C12" s="385"/>
      <c r="D12" s="382"/>
      <c r="E12" s="382"/>
      <c r="F12" s="382"/>
    </row>
    <row r="13" spans="2:6" ht="16.149999999999999" customHeight="1" x14ac:dyDescent="0.2">
      <c r="B13" s="384"/>
      <c r="C13" s="385"/>
      <c r="D13" s="382"/>
      <c r="E13" s="382"/>
      <c r="F13" s="382"/>
    </row>
    <row r="14" spans="2:6" ht="16.149999999999999" customHeight="1" x14ac:dyDescent="0.2">
      <c r="B14" s="236"/>
      <c r="C14" s="385"/>
      <c r="D14" s="382"/>
      <c r="E14" s="382"/>
      <c r="F14" s="382"/>
    </row>
    <row r="15" spans="2:6" ht="16.149999999999999" customHeight="1" x14ac:dyDescent="0.2">
      <c r="B15" s="236"/>
      <c r="C15" s="385"/>
      <c r="D15" s="382"/>
      <c r="E15" s="382"/>
      <c r="F15" s="382"/>
    </row>
    <row r="16" spans="2:6" ht="17.45" customHeight="1" x14ac:dyDescent="0.2">
      <c r="B16" s="386"/>
      <c r="C16" s="385"/>
      <c r="D16" s="382"/>
      <c r="E16" s="382"/>
      <c r="F16" s="382"/>
    </row>
    <row r="17" spans="3:5" ht="10.9" customHeight="1" x14ac:dyDescent="0.2">
      <c r="C17" s="387"/>
      <c r="D17" s="387"/>
      <c r="E17" s="387"/>
    </row>
    <row r="18" spans="3:5" ht="10.9" customHeight="1" x14ac:dyDescent="0.2">
      <c r="C18" s="237"/>
      <c r="D18" s="237"/>
      <c r="E18" s="237"/>
    </row>
    <row r="19" spans="3:5" ht="10.9" customHeight="1" x14ac:dyDescent="0.2"/>
    <row r="20" spans="3:5" ht="10.9" customHeight="1" x14ac:dyDescent="0.2"/>
    <row r="21" spans="3:5" ht="10.9" customHeight="1" x14ac:dyDescent="0.2"/>
    <row r="22" spans="3:5" ht="10.9" customHeight="1" x14ac:dyDescent="0.2"/>
    <row r="23" spans="3:5" ht="10.9" customHeight="1" x14ac:dyDescent="0.2"/>
    <row r="24" spans="3:5" ht="10.9" customHeight="1" x14ac:dyDescent="0.2"/>
    <row r="25" spans="3:5" ht="10.9" customHeight="1" x14ac:dyDescent="0.2"/>
    <row r="26" spans="3:5" ht="10.9" customHeight="1" x14ac:dyDescent="0.2"/>
    <row r="27" spans="3:5" ht="10.9" customHeight="1" x14ac:dyDescent="0.2"/>
    <row r="28" spans="3:5" ht="10.9" customHeight="1" x14ac:dyDescent="0.2"/>
    <row r="29" spans="3:5" ht="10.9" customHeight="1" x14ac:dyDescent="0.2"/>
    <row r="30" spans="3:5" ht="10.9" customHeight="1" x14ac:dyDescent="0.2"/>
    <row r="31" spans="3:5" ht="10.9" customHeight="1" x14ac:dyDescent="0.2"/>
    <row r="32" spans="3:5" ht="10.9" customHeight="1" x14ac:dyDescent="0.2"/>
    <row r="33" ht="10.9" customHeight="1" x14ac:dyDescent="0.2"/>
    <row r="34" ht="10.9" customHeight="1" x14ac:dyDescent="0.2"/>
    <row r="35" ht="10.9" customHeight="1" x14ac:dyDescent="0.2"/>
    <row r="36" ht="10.9" customHeight="1" x14ac:dyDescent="0.2"/>
    <row r="37" ht="10.9" customHeight="1" x14ac:dyDescent="0.2"/>
    <row r="38" ht="10.9" customHeight="1" x14ac:dyDescent="0.2"/>
    <row r="39" ht="10.9" customHeight="1" x14ac:dyDescent="0.2"/>
    <row r="40" ht="10.9" customHeight="1" x14ac:dyDescent="0.2"/>
    <row r="41" ht="10.9" customHeight="1" x14ac:dyDescent="0.2"/>
    <row r="42" ht="10.9" customHeight="1" x14ac:dyDescent="0.2"/>
    <row r="43" ht="10.9" customHeight="1" x14ac:dyDescent="0.2"/>
    <row r="44" ht="10.9" customHeight="1" x14ac:dyDescent="0.2"/>
    <row r="45" ht="10.9" customHeight="1" x14ac:dyDescent="0.2"/>
    <row r="46" ht="10.9" customHeight="1" x14ac:dyDescent="0.2"/>
    <row r="47" ht="10.9" customHeight="1" x14ac:dyDescent="0.2"/>
    <row r="48" ht="10.9" customHeight="1" x14ac:dyDescent="0.2"/>
    <row r="49" ht="10.9" customHeight="1" x14ac:dyDescent="0.2"/>
    <row r="50" ht="10.9" customHeight="1" x14ac:dyDescent="0.2"/>
    <row r="51" ht="10.9" customHeight="1" x14ac:dyDescent="0.2"/>
    <row r="52" ht="10.9" customHeight="1" x14ac:dyDescent="0.2"/>
    <row r="53" ht="10.9" customHeight="1" x14ac:dyDescent="0.2"/>
    <row r="54" ht="10.9" customHeight="1" x14ac:dyDescent="0.2"/>
    <row r="55" ht="10.9" customHeight="1" x14ac:dyDescent="0.2"/>
    <row r="56" ht="10.9" customHeight="1" x14ac:dyDescent="0.2"/>
    <row r="57" ht="10.9" customHeight="1" x14ac:dyDescent="0.2"/>
    <row r="58" ht="10.9" customHeight="1" x14ac:dyDescent="0.2"/>
    <row r="59" ht="10.9" customHeight="1" x14ac:dyDescent="0.2"/>
    <row r="60" ht="10.9" customHeight="1" x14ac:dyDescent="0.2"/>
    <row r="61" ht="10.9" customHeight="1" x14ac:dyDescent="0.2"/>
    <row r="62" ht="10.9" customHeight="1" x14ac:dyDescent="0.2"/>
    <row r="63" ht="10.9" customHeight="1" x14ac:dyDescent="0.2"/>
    <row r="64" ht="10.9" customHeight="1" x14ac:dyDescent="0.2"/>
    <row r="65" ht="10.9" customHeight="1" x14ac:dyDescent="0.2"/>
    <row r="66" ht="10.9" customHeight="1" x14ac:dyDescent="0.2"/>
    <row r="67" ht="10.9" customHeight="1" x14ac:dyDescent="0.2"/>
    <row r="68" ht="10.9" customHeight="1" x14ac:dyDescent="0.2"/>
    <row r="69" ht="10.9" customHeight="1" x14ac:dyDescent="0.2"/>
    <row r="70" ht="10.9" customHeight="1" x14ac:dyDescent="0.2"/>
    <row r="71" ht="10.9" customHeight="1" x14ac:dyDescent="0.2"/>
    <row r="72" ht="10.9" customHeight="1" x14ac:dyDescent="0.2"/>
    <row r="73" ht="10.9" customHeight="1" x14ac:dyDescent="0.2"/>
    <row r="74" ht="10.9" customHeight="1" x14ac:dyDescent="0.2"/>
    <row r="75" ht="10.9" customHeight="1" x14ac:dyDescent="0.2"/>
    <row r="76" ht="10.9" customHeight="1" x14ac:dyDescent="0.2"/>
    <row r="77" ht="10.9" customHeight="1" x14ac:dyDescent="0.2"/>
    <row r="78" ht="10.9" customHeight="1" x14ac:dyDescent="0.2"/>
    <row r="79" ht="10.9" customHeight="1" x14ac:dyDescent="0.2"/>
    <row r="80" ht="10.9" customHeight="1" x14ac:dyDescent="0.2"/>
    <row r="81" ht="10.9" customHeight="1" x14ac:dyDescent="0.2"/>
    <row r="82" ht="10.9" customHeight="1" x14ac:dyDescent="0.2"/>
    <row r="83" ht="10.9" customHeight="1" x14ac:dyDescent="0.2"/>
    <row r="84" ht="10.9" customHeight="1" x14ac:dyDescent="0.2"/>
  </sheetData>
  <mergeCells count="1">
    <mergeCell ref="B3:B4"/>
  </mergeCells>
  <pageMargins left="0.7" right="0.7" top="0.75" bottom="0.75" header="0.3" footer="0.3"/>
  <pageSetup paperSize="9" orientation="portrait" horizontalDpi="4294967293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817B2-F3C9-4DFD-A1E8-1FC092EF5DBE}">
  <sheetPr codeName="Arkusz93"/>
  <dimension ref="B2:G77"/>
  <sheetViews>
    <sheetView workbookViewId="0">
      <selection activeCell="B3" sqref="B3:B9"/>
    </sheetView>
  </sheetViews>
  <sheetFormatPr defaultColWidth="9.140625" defaultRowHeight="14.25" x14ac:dyDescent="0.2"/>
  <cols>
    <col min="1" max="1" width="9.140625" style="224"/>
    <col min="2" max="2" width="9.5703125" style="224" customWidth="1"/>
    <col min="3" max="3" width="13.7109375" style="224" customWidth="1"/>
    <col min="4" max="4" width="12.7109375" style="224" customWidth="1"/>
    <col min="5" max="5" width="17.85546875" style="224" customWidth="1"/>
    <col min="6" max="6" width="9.140625" style="224"/>
    <col min="7" max="7" width="9.140625" style="225"/>
    <col min="8" max="16384" width="9.140625" style="224"/>
  </cols>
  <sheetData>
    <row r="2" spans="2:6" x14ac:dyDescent="0.2">
      <c r="B2" s="222" t="s">
        <v>952</v>
      </c>
    </row>
    <row r="3" spans="2:6" ht="38.25" x14ac:dyDescent="0.2">
      <c r="B3" s="811" t="s">
        <v>48</v>
      </c>
      <c r="C3" s="617" t="s">
        <v>951</v>
      </c>
      <c r="D3" s="617" t="s">
        <v>524</v>
      </c>
      <c r="E3" s="617" t="s">
        <v>525</v>
      </c>
      <c r="F3" s="280"/>
    </row>
    <row r="4" spans="2:6" ht="10.9" customHeight="1" x14ac:dyDescent="0.2">
      <c r="B4" s="812"/>
      <c r="C4" s="677" t="s">
        <v>519</v>
      </c>
      <c r="D4" s="677" t="s">
        <v>520</v>
      </c>
      <c r="E4" s="677" t="s">
        <v>826</v>
      </c>
    </row>
    <row r="5" spans="2:6" ht="16.149999999999999" customHeight="1" x14ac:dyDescent="0.2">
      <c r="B5" s="623" t="s">
        <v>290</v>
      </c>
      <c r="C5" s="388">
        <v>0.17234082937172254</v>
      </c>
      <c r="D5" s="200">
        <v>5.9986892094394138E-2</v>
      </c>
      <c r="E5" s="200">
        <v>0.11598345860624114</v>
      </c>
      <c r="F5" s="382"/>
    </row>
    <row r="6" spans="2:6" ht="16.149999999999999" customHeight="1" x14ac:dyDescent="0.2">
      <c r="B6" s="623" t="s">
        <v>294</v>
      </c>
      <c r="C6" s="388">
        <v>0.11890084139083172</v>
      </c>
      <c r="D6" s="200">
        <v>2.3729501851791082E-2</v>
      </c>
      <c r="E6" s="200">
        <v>0.16083487290745169</v>
      </c>
      <c r="F6" s="382"/>
    </row>
    <row r="7" spans="2:6" ht="16.149999999999999" customHeight="1" x14ac:dyDescent="0.2">
      <c r="B7" s="624" t="s">
        <v>298</v>
      </c>
      <c r="C7" s="388">
        <v>8.775804024491396E-2</v>
      </c>
      <c r="D7" s="200">
        <v>2.9672294146051267E-2</v>
      </c>
      <c r="E7" s="200">
        <v>0.12128081139333907</v>
      </c>
      <c r="F7" s="382"/>
    </row>
    <row r="8" spans="2:6" ht="16.149999999999999" customHeight="1" x14ac:dyDescent="0.2">
      <c r="B8" s="624" t="s">
        <v>302</v>
      </c>
      <c r="C8" s="388">
        <v>0.14139275781296884</v>
      </c>
      <c r="D8" s="200">
        <v>5.9774727811613457E-2</v>
      </c>
      <c r="E8" s="200">
        <v>0.1055355667212691</v>
      </c>
      <c r="F8" s="382"/>
    </row>
    <row r="9" spans="2:6" x14ac:dyDescent="0.2">
      <c r="B9" s="625" t="s">
        <v>304</v>
      </c>
      <c r="C9" s="388">
        <v>0.13916832842104085</v>
      </c>
      <c r="D9" s="200">
        <v>8.5013958402204215E-2</v>
      </c>
      <c r="E9" s="200">
        <v>0.12189484199423953</v>
      </c>
      <c r="F9" s="382"/>
    </row>
    <row r="11" spans="2:6" ht="10.9" customHeight="1" x14ac:dyDescent="0.2">
      <c r="C11" s="237"/>
      <c r="D11" s="237"/>
      <c r="E11" s="237"/>
    </row>
    <row r="12" spans="2:6" ht="10.9" customHeight="1" x14ac:dyDescent="0.2"/>
    <row r="13" spans="2:6" ht="10.9" customHeight="1" x14ac:dyDescent="0.2"/>
    <row r="14" spans="2:6" ht="10.9" customHeight="1" x14ac:dyDescent="0.2"/>
    <row r="15" spans="2:6" ht="10.9" customHeight="1" x14ac:dyDescent="0.2"/>
    <row r="16" spans="2:6" ht="10.9" customHeight="1" x14ac:dyDescent="0.2"/>
    <row r="17" ht="10.9" customHeight="1" x14ac:dyDescent="0.2"/>
    <row r="18" ht="10.9" customHeight="1" x14ac:dyDescent="0.2"/>
    <row r="19" ht="10.9" customHeight="1" x14ac:dyDescent="0.2"/>
    <row r="20" ht="10.9" customHeight="1" x14ac:dyDescent="0.2"/>
    <row r="21" ht="10.9" customHeight="1" x14ac:dyDescent="0.2"/>
    <row r="22" ht="10.9" customHeight="1" x14ac:dyDescent="0.2"/>
    <row r="23" ht="10.9" customHeight="1" x14ac:dyDescent="0.2"/>
    <row r="24" ht="10.9" customHeight="1" x14ac:dyDescent="0.2"/>
    <row r="25" ht="10.9" customHeight="1" x14ac:dyDescent="0.2"/>
    <row r="26" ht="10.9" customHeight="1" x14ac:dyDescent="0.2"/>
    <row r="27" ht="10.9" customHeight="1" x14ac:dyDescent="0.2"/>
    <row r="28" ht="10.9" customHeight="1" x14ac:dyDescent="0.2"/>
    <row r="29" ht="10.9" customHeight="1" x14ac:dyDescent="0.2"/>
    <row r="30" ht="10.9" customHeight="1" x14ac:dyDescent="0.2"/>
    <row r="31" ht="10.9" customHeight="1" x14ac:dyDescent="0.2"/>
    <row r="32" ht="10.9" customHeight="1" x14ac:dyDescent="0.2"/>
    <row r="33" ht="10.9" customHeight="1" x14ac:dyDescent="0.2"/>
    <row r="34" ht="10.9" customHeight="1" x14ac:dyDescent="0.2"/>
    <row r="35" ht="10.9" customHeight="1" x14ac:dyDescent="0.2"/>
    <row r="36" ht="10.9" customHeight="1" x14ac:dyDescent="0.2"/>
    <row r="37" ht="10.9" customHeight="1" x14ac:dyDescent="0.2"/>
    <row r="38" ht="10.9" customHeight="1" x14ac:dyDescent="0.2"/>
    <row r="39" ht="10.9" customHeight="1" x14ac:dyDescent="0.2"/>
    <row r="40" ht="10.9" customHeight="1" x14ac:dyDescent="0.2"/>
    <row r="41" ht="10.9" customHeight="1" x14ac:dyDescent="0.2"/>
    <row r="42" ht="10.9" customHeight="1" x14ac:dyDescent="0.2"/>
    <row r="43" ht="10.9" customHeight="1" x14ac:dyDescent="0.2"/>
    <row r="44" ht="10.9" customHeight="1" x14ac:dyDescent="0.2"/>
    <row r="45" ht="10.9" customHeight="1" x14ac:dyDescent="0.2"/>
    <row r="46" ht="10.9" customHeight="1" x14ac:dyDescent="0.2"/>
    <row r="47" ht="10.9" customHeight="1" x14ac:dyDescent="0.2"/>
    <row r="48" ht="10.9" customHeight="1" x14ac:dyDescent="0.2"/>
    <row r="49" ht="10.9" customHeight="1" x14ac:dyDescent="0.2"/>
    <row r="50" ht="10.9" customHeight="1" x14ac:dyDescent="0.2"/>
    <row r="51" ht="10.9" customHeight="1" x14ac:dyDescent="0.2"/>
    <row r="52" ht="10.9" customHeight="1" x14ac:dyDescent="0.2"/>
    <row r="53" ht="10.9" customHeight="1" x14ac:dyDescent="0.2"/>
    <row r="54" ht="10.9" customHeight="1" x14ac:dyDescent="0.2"/>
    <row r="55" ht="10.9" customHeight="1" x14ac:dyDescent="0.2"/>
    <row r="56" ht="10.9" customHeight="1" x14ac:dyDescent="0.2"/>
    <row r="57" ht="10.9" customHeight="1" x14ac:dyDescent="0.2"/>
    <row r="58" ht="10.9" customHeight="1" x14ac:dyDescent="0.2"/>
    <row r="59" ht="10.9" customHeight="1" x14ac:dyDescent="0.2"/>
    <row r="60" ht="10.9" customHeight="1" x14ac:dyDescent="0.2"/>
    <row r="61" ht="10.9" customHeight="1" x14ac:dyDescent="0.2"/>
    <row r="62" ht="10.9" customHeight="1" x14ac:dyDescent="0.2"/>
    <row r="63" ht="10.9" customHeight="1" x14ac:dyDescent="0.2"/>
    <row r="64" ht="10.9" customHeight="1" x14ac:dyDescent="0.2"/>
    <row r="65" ht="10.9" customHeight="1" x14ac:dyDescent="0.2"/>
    <row r="66" ht="10.9" customHeight="1" x14ac:dyDescent="0.2"/>
    <row r="67" ht="10.9" customHeight="1" x14ac:dyDescent="0.2"/>
    <row r="68" ht="10.9" customHeight="1" x14ac:dyDescent="0.2"/>
    <row r="69" ht="10.9" customHeight="1" x14ac:dyDescent="0.2"/>
    <row r="70" ht="10.9" customHeight="1" x14ac:dyDescent="0.2"/>
    <row r="71" ht="10.9" customHeight="1" x14ac:dyDescent="0.2"/>
    <row r="72" ht="10.9" customHeight="1" x14ac:dyDescent="0.2"/>
    <row r="73" ht="10.9" customHeight="1" x14ac:dyDescent="0.2"/>
    <row r="74" ht="10.9" customHeight="1" x14ac:dyDescent="0.2"/>
    <row r="75" ht="10.9" customHeight="1" x14ac:dyDescent="0.2"/>
    <row r="76" ht="10.9" customHeight="1" x14ac:dyDescent="0.2"/>
    <row r="77" ht="10.9" customHeight="1" x14ac:dyDescent="0.2"/>
  </sheetData>
  <mergeCells count="1">
    <mergeCell ref="B3:B4"/>
  </mergeCells>
  <pageMargins left="0.7" right="0.7" top="0.75" bottom="0.75" header="0.3" footer="0.3"/>
  <pageSetup paperSize="9" orientation="portrait" horizontalDpi="4294967293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F696E-F8D6-421F-A046-1BCFBD73A7E2}">
  <sheetPr codeName="Arkusz94"/>
  <dimension ref="B2:O21"/>
  <sheetViews>
    <sheetView zoomScaleNormal="100" workbookViewId="0">
      <selection activeCell="B5" sqref="B5:B11"/>
    </sheetView>
  </sheetViews>
  <sheetFormatPr defaultColWidth="8.85546875" defaultRowHeight="12.75" x14ac:dyDescent="0.2"/>
  <cols>
    <col min="1" max="2" width="8.85546875" style="389"/>
    <col min="3" max="8" width="16.7109375" style="389" customWidth="1"/>
    <col min="9" max="16384" width="8.85546875" style="389"/>
  </cols>
  <sheetData>
    <row r="2" spans="2:15" x14ac:dyDescent="0.2">
      <c r="B2" s="377" t="s">
        <v>953</v>
      </c>
      <c r="C2" s="377"/>
      <c r="D2" s="377"/>
      <c r="E2" s="377"/>
      <c r="F2" s="377"/>
    </row>
    <row r="3" spans="2:15" ht="38.25" x14ac:dyDescent="0.2">
      <c r="B3" s="813"/>
      <c r="C3" s="678" t="s">
        <v>954</v>
      </c>
      <c r="D3" s="678" t="s">
        <v>955</v>
      </c>
      <c r="E3" s="678" t="s">
        <v>956</v>
      </c>
      <c r="F3" s="679" t="s">
        <v>957</v>
      </c>
      <c r="G3" s="390"/>
      <c r="H3" s="390"/>
      <c r="I3" s="390"/>
      <c r="J3" s="391"/>
      <c r="K3" s="392"/>
      <c r="L3" s="392"/>
      <c r="M3" s="392"/>
      <c r="N3" s="393"/>
      <c r="O3" s="393"/>
    </row>
    <row r="4" spans="2:15" ht="25.5" x14ac:dyDescent="0.2">
      <c r="B4" s="814"/>
      <c r="C4" s="679" t="s">
        <v>958</v>
      </c>
      <c r="D4" s="679" t="s">
        <v>959</v>
      </c>
      <c r="E4" s="679" t="s">
        <v>960</v>
      </c>
      <c r="F4" s="679" t="s">
        <v>961</v>
      </c>
    </row>
    <row r="5" spans="2:15" ht="13.9" customHeight="1" x14ac:dyDescent="0.2">
      <c r="B5" s="680" t="s">
        <v>298</v>
      </c>
      <c r="C5" s="394">
        <v>27.177998800000001</v>
      </c>
      <c r="D5" s="394">
        <v>1.8715003599999998E-2</v>
      </c>
      <c r="E5" s="394">
        <v>6.5268994799999994E-2</v>
      </c>
      <c r="F5" s="395">
        <v>3.1394215402596441</v>
      </c>
      <c r="G5" s="396"/>
      <c r="H5" s="396"/>
      <c r="I5" s="396"/>
      <c r="J5" s="397"/>
      <c r="K5" s="398"/>
      <c r="L5" s="398"/>
      <c r="M5" s="399"/>
      <c r="N5" s="400"/>
      <c r="O5" s="400"/>
    </row>
    <row r="6" spans="2:15" ht="13.9" customHeight="1" x14ac:dyDescent="0.2">
      <c r="B6" s="680" t="s">
        <v>299</v>
      </c>
      <c r="C6" s="394">
        <v>28.141746899999998</v>
      </c>
      <c r="D6" s="394">
        <v>1.8738759800000001E-2</v>
      </c>
      <c r="E6" s="394">
        <v>5.31834157E-2</v>
      </c>
      <c r="F6" s="395">
        <v>3.1902388586555168</v>
      </c>
      <c r="G6" s="401"/>
      <c r="H6" s="401"/>
      <c r="I6" s="401"/>
      <c r="J6" s="402"/>
      <c r="K6" s="403"/>
      <c r="L6" s="403"/>
      <c r="M6" s="404"/>
      <c r="N6" s="405"/>
      <c r="O6" s="405"/>
    </row>
    <row r="7" spans="2:15" ht="13.9" customHeight="1" x14ac:dyDescent="0.2">
      <c r="B7" s="680" t="s">
        <v>300</v>
      </c>
      <c r="C7" s="394">
        <v>27.123748151500003</v>
      </c>
      <c r="D7" s="394">
        <v>1.8767009979999999E-2</v>
      </c>
      <c r="E7" s="394">
        <v>2.1706401060000002E-2</v>
      </c>
      <c r="F7" s="395">
        <v>3.2819612787311021</v>
      </c>
      <c r="G7" s="401"/>
      <c r="H7" s="401"/>
      <c r="I7" s="401"/>
      <c r="J7" s="402"/>
      <c r="K7" s="403"/>
      <c r="L7" s="403"/>
      <c r="M7" s="404"/>
      <c r="N7" s="405"/>
      <c r="O7" s="405"/>
    </row>
    <row r="8" spans="2:15" ht="13.9" customHeight="1" x14ac:dyDescent="0.2">
      <c r="B8" s="680" t="s">
        <v>301</v>
      </c>
      <c r="C8" s="394">
        <v>27.256548627259999</v>
      </c>
      <c r="D8" s="394">
        <v>1.8763523470000001E-2</v>
      </c>
      <c r="E8" s="394">
        <v>5.088035917E-2</v>
      </c>
      <c r="F8" s="395">
        <v>3.4008815543242958</v>
      </c>
      <c r="G8" s="401"/>
      <c r="H8" s="401"/>
      <c r="I8" s="401"/>
      <c r="J8" s="402"/>
      <c r="K8" s="403"/>
      <c r="L8" s="403"/>
      <c r="M8" s="404"/>
      <c r="N8" s="405"/>
      <c r="O8" s="405"/>
    </row>
    <row r="9" spans="2:15" ht="13.9" customHeight="1" x14ac:dyDescent="0.2">
      <c r="B9" s="680" t="s">
        <v>302</v>
      </c>
      <c r="C9" s="394">
        <v>25.60205548399</v>
      </c>
      <c r="D9" s="394">
        <v>1.87636269E-2</v>
      </c>
      <c r="E9" s="394">
        <v>4.5994009170000003E-2</v>
      </c>
      <c r="F9" s="395">
        <v>3.1978583053149268</v>
      </c>
      <c r="G9" s="396"/>
      <c r="H9" s="396"/>
      <c r="I9" s="396"/>
      <c r="J9" s="397"/>
      <c r="K9" s="398"/>
      <c r="L9" s="398"/>
      <c r="M9" s="399"/>
      <c r="N9" s="400"/>
      <c r="O9" s="400"/>
    </row>
    <row r="10" spans="2:15" ht="13.9" customHeight="1" x14ac:dyDescent="0.2">
      <c r="B10" s="680" t="s">
        <v>303</v>
      </c>
      <c r="C10" s="394">
        <v>26.360484871870003</v>
      </c>
      <c r="D10" s="394">
        <v>1.8801240899999998E-2</v>
      </c>
      <c r="E10" s="394">
        <v>4.469191116E-2</v>
      </c>
      <c r="F10" s="395">
        <v>3.3582738610557858</v>
      </c>
      <c r="G10" s="401"/>
      <c r="H10" s="401"/>
      <c r="I10" s="401"/>
      <c r="J10" s="402"/>
      <c r="K10" s="403"/>
      <c r="L10" s="403"/>
      <c r="M10" s="404"/>
      <c r="N10" s="405"/>
      <c r="O10" s="405"/>
    </row>
    <row r="11" spans="2:15" ht="13.9" customHeight="1" x14ac:dyDescent="0.2">
      <c r="B11" s="680" t="s">
        <v>304</v>
      </c>
      <c r="C11" s="394">
        <v>25.728032768470001</v>
      </c>
      <c r="D11" s="394">
        <v>1.8780477719999997E-2</v>
      </c>
      <c r="E11" s="394">
        <v>4.8805492059999997E-2</v>
      </c>
      <c r="F11" s="395">
        <v>3.3096416242530169</v>
      </c>
      <c r="G11" s="401"/>
      <c r="H11" s="401"/>
      <c r="I11" s="401"/>
      <c r="J11" s="406"/>
      <c r="K11" s="403"/>
      <c r="L11" s="403"/>
      <c r="M11" s="404"/>
      <c r="N11" s="405"/>
      <c r="O11" s="405"/>
    </row>
    <row r="13" spans="2:15" ht="13.9" customHeight="1" x14ac:dyDescent="0.2">
      <c r="F13" s="262"/>
      <c r="G13" s="262"/>
      <c r="H13" s="262"/>
      <c r="I13" s="262"/>
      <c r="J13" s="262"/>
    </row>
    <row r="14" spans="2:15" ht="13.9" hidden="1" customHeight="1" x14ac:dyDescent="0.2">
      <c r="F14" s="262"/>
      <c r="G14" s="262"/>
      <c r="H14" s="262"/>
      <c r="I14" s="262"/>
      <c r="J14" s="262"/>
    </row>
    <row r="15" spans="2:15" ht="13.9" hidden="1" customHeight="1" x14ac:dyDescent="0.2">
      <c r="F15" s="262"/>
      <c r="G15" s="262"/>
      <c r="H15" s="262"/>
      <c r="I15" s="262"/>
      <c r="J15" s="262"/>
    </row>
    <row r="16" spans="2:15" ht="13.9" customHeight="1" x14ac:dyDescent="0.2">
      <c r="F16" s="262"/>
      <c r="G16" s="262"/>
      <c r="H16" s="262"/>
      <c r="I16" s="262"/>
      <c r="J16" s="262"/>
    </row>
    <row r="17" spans="6:10" ht="13.9" customHeight="1" x14ac:dyDescent="0.2">
      <c r="F17" s="262"/>
      <c r="G17" s="262"/>
      <c r="H17" s="262"/>
      <c r="I17" s="262"/>
      <c r="J17" s="262"/>
    </row>
    <row r="18" spans="6:10" ht="13.9" customHeight="1" x14ac:dyDescent="0.2">
      <c r="F18" s="262"/>
      <c r="G18" s="262"/>
      <c r="H18" s="262"/>
      <c r="I18" s="262"/>
      <c r="J18" s="262"/>
    </row>
    <row r="19" spans="6:10" ht="13.9" customHeight="1" x14ac:dyDescent="0.2">
      <c r="F19" s="262"/>
      <c r="G19" s="262"/>
      <c r="H19" s="262"/>
      <c r="I19" s="262"/>
      <c r="J19" s="262"/>
    </row>
    <row r="20" spans="6:10" x14ac:dyDescent="0.2">
      <c r="F20" s="262"/>
      <c r="G20" s="262"/>
      <c r="H20" s="262"/>
      <c r="I20" s="262"/>
      <c r="J20" s="262"/>
    </row>
    <row r="21" spans="6:10" x14ac:dyDescent="0.2">
      <c r="F21" s="262"/>
      <c r="G21" s="262"/>
      <c r="H21" s="262"/>
      <c r="I21" s="262"/>
      <c r="J21" s="262"/>
    </row>
  </sheetData>
  <mergeCells count="1">
    <mergeCell ref="B3:B4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52678-DD88-4774-A083-E7A020C1A0B7}">
  <sheetPr codeName="Arkusz95"/>
  <dimension ref="B2:K21"/>
  <sheetViews>
    <sheetView workbookViewId="0">
      <selection activeCell="F19" sqref="F19"/>
    </sheetView>
  </sheetViews>
  <sheetFormatPr defaultColWidth="8.85546875" defaultRowHeight="12.75" x14ac:dyDescent="0.2"/>
  <cols>
    <col min="1" max="2" width="8.85546875" style="389"/>
    <col min="3" max="7" width="16.7109375" style="389" customWidth="1"/>
    <col min="8" max="8" width="12.7109375" style="389" customWidth="1"/>
    <col min="9" max="16384" width="8.85546875" style="389"/>
  </cols>
  <sheetData>
    <row r="2" spans="2:11" s="376" customFormat="1" x14ac:dyDescent="0.2">
      <c r="B2" s="377" t="s">
        <v>962</v>
      </c>
      <c r="C2" s="377"/>
      <c r="D2" s="377"/>
      <c r="E2" s="377"/>
      <c r="F2" s="377"/>
    </row>
    <row r="3" spans="2:11" ht="41.45" customHeight="1" x14ac:dyDescent="0.2">
      <c r="B3" s="813"/>
      <c r="C3" s="678" t="s">
        <v>954</v>
      </c>
      <c r="D3" s="678" t="s">
        <v>955</v>
      </c>
      <c r="E3" s="678" t="s">
        <v>956</v>
      </c>
      <c r="F3" s="679" t="s">
        <v>957</v>
      </c>
      <c r="G3" s="392"/>
      <c r="H3" s="392"/>
      <c r="I3" s="392"/>
      <c r="J3" s="393"/>
      <c r="K3" s="393"/>
    </row>
    <row r="4" spans="2:11" ht="25.5" x14ac:dyDescent="0.2">
      <c r="B4" s="814"/>
      <c r="C4" s="679" t="s">
        <v>958</v>
      </c>
      <c r="D4" s="679" t="s">
        <v>959</v>
      </c>
      <c r="E4" s="679" t="s">
        <v>960</v>
      </c>
      <c r="F4" s="679" t="s">
        <v>961</v>
      </c>
    </row>
    <row r="5" spans="2:11" ht="13.9" customHeight="1" x14ac:dyDescent="0.2">
      <c r="B5" s="680" t="s">
        <v>298</v>
      </c>
      <c r="C5" s="394">
        <v>33.666210620000008</v>
      </c>
      <c r="D5" s="394">
        <v>0.54865620200000009</v>
      </c>
      <c r="E5" s="394">
        <v>0.11482892</v>
      </c>
      <c r="F5" s="407">
        <v>2.293415072501571</v>
      </c>
      <c r="G5" s="398"/>
      <c r="H5" s="398"/>
      <c r="I5" s="399"/>
      <c r="J5" s="400"/>
      <c r="K5" s="400"/>
    </row>
    <row r="6" spans="2:11" ht="13.9" customHeight="1" x14ac:dyDescent="0.2">
      <c r="B6" s="680" t="s">
        <v>299</v>
      </c>
      <c r="C6" s="394">
        <v>36.048589120000003</v>
      </c>
      <c r="D6" s="394">
        <v>0.64413970099999995</v>
      </c>
      <c r="E6" s="394">
        <v>0.13878405799999999</v>
      </c>
      <c r="F6" s="407">
        <v>2.3668107935042468</v>
      </c>
      <c r="G6" s="403"/>
      <c r="H6" s="403"/>
      <c r="I6" s="404"/>
      <c r="J6" s="405"/>
      <c r="K6" s="405"/>
    </row>
    <row r="7" spans="2:11" ht="13.9" customHeight="1" x14ac:dyDescent="0.2">
      <c r="B7" s="680" t="s">
        <v>300</v>
      </c>
      <c r="C7" s="394">
        <v>36.339604133119998</v>
      </c>
      <c r="D7" s="394">
        <v>2.8989338224000001</v>
      </c>
      <c r="E7" s="394">
        <v>0.12259724801999999</v>
      </c>
      <c r="F7" s="407">
        <v>2.5124877415004447</v>
      </c>
      <c r="G7" s="403"/>
      <c r="H7" s="403"/>
      <c r="I7" s="404"/>
      <c r="J7" s="405"/>
      <c r="K7" s="405"/>
    </row>
    <row r="8" spans="2:11" ht="13.9" customHeight="1" x14ac:dyDescent="0.2">
      <c r="B8" s="680" t="s">
        <v>301</v>
      </c>
      <c r="C8" s="394">
        <v>37.52261787015</v>
      </c>
      <c r="D8" s="394">
        <v>2.9537075426099997</v>
      </c>
      <c r="E8" s="394">
        <v>0.11706653756</v>
      </c>
      <c r="F8" s="407">
        <v>2.4845584024790495</v>
      </c>
      <c r="G8" s="403"/>
      <c r="H8" s="403"/>
      <c r="I8" s="404"/>
      <c r="J8" s="405"/>
      <c r="K8" s="405"/>
    </row>
    <row r="9" spans="2:11" ht="13.9" customHeight="1" x14ac:dyDescent="0.2">
      <c r="B9" s="680" t="s">
        <v>302</v>
      </c>
      <c r="C9" s="394">
        <v>35.523627813000004</v>
      </c>
      <c r="D9" s="394">
        <v>3.0068208104799998</v>
      </c>
      <c r="E9" s="394">
        <v>0.10058669778999998</v>
      </c>
      <c r="F9" s="407">
        <v>2.2657113128743909</v>
      </c>
      <c r="G9" s="398"/>
      <c r="H9" s="398"/>
      <c r="I9" s="399"/>
      <c r="J9" s="400"/>
      <c r="K9" s="400"/>
    </row>
    <row r="10" spans="2:11" ht="13.9" customHeight="1" x14ac:dyDescent="0.2">
      <c r="B10" s="680" t="s">
        <v>303</v>
      </c>
      <c r="C10" s="394">
        <v>36.634557463660009</v>
      </c>
      <c r="D10" s="394">
        <v>2.9918519746400003</v>
      </c>
      <c r="E10" s="394">
        <v>8.6147741639999997E-2</v>
      </c>
      <c r="F10" s="407">
        <v>2.3529938704674986</v>
      </c>
      <c r="G10" s="403"/>
      <c r="H10" s="403"/>
      <c r="I10" s="404"/>
      <c r="J10" s="405"/>
      <c r="K10" s="405"/>
    </row>
    <row r="11" spans="2:11" ht="13.9" customHeight="1" x14ac:dyDescent="0.2">
      <c r="B11" s="680" t="s">
        <v>304</v>
      </c>
      <c r="C11" s="394">
        <v>37.015799614039992</v>
      </c>
      <c r="D11" s="394">
        <v>3.0183218371400002</v>
      </c>
      <c r="E11" s="394">
        <v>9.7400818860000002E-2</v>
      </c>
      <c r="F11" s="408">
        <v>2.374312403060177</v>
      </c>
      <c r="G11" s="403"/>
      <c r="H11" s="403"/>
      <c r="I11" s="404"/>
      <c r="J11" s="405"/>
      <c r="K11" s="405"/>
    </row>
    <row r="13" spans="2:11" ht="10.9" customHeight="1" x14ac:dyDescent="0.2">
      <c r="C13" s="262"/>
      <c r="D13" s="262"/>
      <c r="E13" s="262"/>
      <c r="F13" s="262"/>
    </row>
    <row r="14" spans="2:11" ht="10.9" customHeight="1" x14ac:dyDescent="0.2">
      <c r="C14" s="262"/>
      <c r="D14" s="262"/>
      <c r="E14" s="262"/>
      <c r="F14" s="262"/>
    </row>
    <row r="15" spans="2:11" ht="10.9" customHeight="1" x14ac:dyDescent="0.2">
      <c r="C15" s="262"/>
      <c r="D15" s="262"/>
      <c r="E15" s="262"/>
      <c r="F15" s="262"/>
    </row>
    <row r="16" spans="2:11" ht="10.9" customHeight="1" x14ac:dyDescent="0.2">
      <c r="C16" s="262"/>
      <c r="D16" s="262"/>
      <c r="E16" s="262"/>
      <c r="F16" s="262"/>
    </row>
    <row r="17" spans="3:6" ht="10.9" customHeight="1" x14ac:dyDescent="0.2">
      <c r="C17" s="262"/>
      <c r="D17" s="262"/>
      <c r="E17" s="262"/>
      <c r="F17" s="262"/>
    </row>
    <row r="18" spans="3:6" ht="10.9" customHeight="1" x14ac:dyDescent="0.2">
      <c r="C18" s="262"/>
      <c r="D18" s="262"/>
      <c r="E18" s="262"/>
      <c r="F18" s="262"/>
    </row>
    <row r="19" spans="3:6" ht="10.9" customHeight="1" x14ac:dyDescent="0.2">
      <c r="C19" s="262"/>
      <c r="D19" s="262"/>
      <c r="E19" s="262"/>
      <c r="F19" s="262"/>
    </row>
    <row r="20" spans="3:6" ht="10.9" customHeight="1" x14ac:dyDescent="0.2">
      <c r="C20" s="262"/>
      <c r="D20" s="262"/>
      <c r="E20" s="262"/>
      <c r="F20" s="262"/>
    </row>
    <row r="21" spans="3:6" x14ac:dyDescent="0.2">
      <c r="C21" s="262"/>
      <c r="D21" s="262"/>
      <c r="E21" s="262"/>
      <c r="F21" s="262"/>
    </row>
  </sheetData>
  <mergeCells count="1">
    <mergeCell ref="B3:B4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8CF80-806C-485B-B07A-7591A8E90EA3}">
  <sheetPr codeName="Arkusz96"/>
  <dimension ref="B2:Q27"/>
  <sheetViews>
    <sheetView zoomScaleNormal="100" workbookViewId="0">
      <selection activeCell="G27" sqref="G27"/>
    </sheetView>
  </sheetViews>
  <sheetFormatPr defaultColWidth="9.140625" defaultRowHeight="14.25" x14ac:dyDescent="0.2"/>
  <cols>
    <col min="1" max="1" width="9.140625" style="224"/>
    <col min="2" max="2" width="44.42578125" style="224" customWidth="1"/>
    <col min="3" max="3" width="32.85546875" style="224" bestFit="1" customWidth="1"/>
    <col min="4" max="4" width="9.140625" style="224"/>
    <col min="5" max="5" width="9.140625" style="409"/>
    <col min="6" max="7" width="9.140625" style="224"/>
    <col min="8" max="8" width="9" style="224" customWidth="1"/>
    <col min="9" max="9" width="9.140625" style="224"/>
    <col min="10" max="10" width="31.7109375" style="224" customWidth="1"/>
    <col min="11" max="11" width="9.140625" style="224"/>
    <col min="12" max="12" width="15.5703125" style="410" bestFit="1" customWidth="1"/>
    <col min="13" max="16" width="9.140625" style="411"/>
    <col min="17" max="17" width="12.5703125" style="411" bestFit="1" customWidth="1"/>
    <col min="18" max="16384" width="9.140625" style="224"/>
  </cols>
  <sheetData>
    <row r="2" spans="2:17" x14ac:dyDescent="0.2">
      <c r="B2" s="222" t="s">
        <v>963</v>
      </c>
    </row>
    <row r="3" spans="2:17" x14ac:dyDescent="0.2">
      <c r="B3" s="681" t="s">
        <v>964</v>
      </c>
      <c r="C3" s="681" t="s">
        <v>965</v>
      </c>
      <c r="D3" s="412">
        <v>0.39362466768729187</v>
      </c>
      <c r="F3" s="413"/>
      <c r="L3" s="224"/>
      <c r="M3" s="224"/>
      <c r="N3" s="224"/>
      <c r="O3" s="224"/>
      <c r="P3" s="224"/>
      <c r="Q3" s="224"/>
    </row>
    <row r="4" spans="2:17" x14ac:dyDescent="0.2">
      <c r="B4" s="681" t="s">
        <v>966</v>
      </c>
      <c r="C4" s="681" t="s">
        <v>967</v>
      </c>
      <c r="D4" s="414">
        <v>6.8258582486806052E-2</v>
      </c>
      <c r="E4" s="415"/>
      <c r="F4" s="413"/>
      <c r="L4" s="224"/>
      <c r="M4" s="224"/>
      <c r="N4" s="224"/>
      <c r="O4" s="224"/>
      <c r="P4" s="224"/>
      <c r="Q4" s="224"/>
    </row>
    <row r="5" spans="2:17" x14ac:dyDescent="0.2">
      <c r="B5" s="681" t="s">
        <v>968</v>
      </c>
      <c r="C5" s="681" t="s">
        <v>969</v>
      </c>
      <c r="D5" s="416">
        <v>0.84641460853404271</v>
      </c>
      <c r="E5" s="415"/>
      <c r="F5" s="413"/>
      <c r="L5" s="224"/>
      <c r="M5" s="224"/>
      <c r="N5" s="224"/>
      <c r="O5" s="224"/>
      <c r="P5" s="224"/>
      <c r="Q5" s="224"/>
    </row>
    <row r="6" spans="2:17" x14ac:dyDescent="0.2">
      <c r="B6" s="681" t="s">
        <v>970</v>
      </c>
      <c r="C6" s="681" t="s">
        <v>971</v>
      </c>
      <c r="D6" s="414">
        <v>0.13983378384812067</v>
      </c>
      <c r="E6" s="415"/>
      <c r="F6" s="413"/>
      <c r="L6" s="224"/>
      <c r="M6" s="224"/>
      <c r="N6" s="224"/>
      <c r="O6" s="224"/>
      <c r="P6" s="224"/>
      <c r="Q6" s="224"/>
    </row>
    <row r="7" spans="2:17" x14ac:dyDescent="0.2">
      <c r="B7" s="681" t="s">
        <v>972</v>
      </c>
      <c r="C7" s="681" t="s">
        <v>973</v>
      </c>
      <c r="D7" s="414">
        <v>0</v>
      </c>
      <c r="E7" s="415"/>
      <c r="F7" s="413"/>
      <c r="L7" s="224"/>
      <c r="M7" s="224"/>
      <c r="N7" s="224"/>
      <c r="O7" s="224"/>
      <c r="P7" s="224"/>
      <c r="Q7" s="224"/>
    </row>
    <row r="8" spans="2:17" x14ac:dyDescent="0.2">
      <c r="B8" s="681" t="s">
        <v>974</v>
      </c>
      <c r="C8" s="681" t="s">
        <v>975</v>
      </c>
      <c r="D8" s="414">
        <v>0.33296261790152659</v>
      </c>
      <c r="E8" s="415"/>
      <c r="F8" s="413"/>
      <c r="L8" s="224"/>
      <c r="M8" s="224"/>
      <c r="N8" s="224"/>
      <c r="O8" s="224"/>
      <c r="P8" s="224"/>
      <c r="Q8" s="224"/>
    </row>
    <row r="9" spans="2:17" x14ac:dyDescent="0.2">
      <c r="B9" s="681" t="s">
        <v>976</v>
      </c>
      <c r="C9" s="681" t="s">
        <v>977</v>
      </c>
      <c r="D9" s="417">
        <v>0</v>
      </c>
      <c r="E9" s="415"/>
      <c r="F9" s="413"/>
      <c r="L9" s="224"/>
      <c r="M9" s="224"/>
      <c r="N9" s="224"/>
      <c r="O9" s="224"/>
      <c r="P9" s="224"/>
      <c r="Q9" s="224"/>
    </row>
    <row r="10" spans="2:17" x14ac:dyDescent="0.2">
      <c r="B10" s="681" t="s">
        <v>978</v>
      </c>
      <c r="C10" s="681" t="s">
        <v>979</v>
      </c>
      <c r="D10" s="417">
        <v>1.1151691529572056</v>
      </c>
      <c r="E10" s="415"/>
      <c r="F10" s="413"/>
      <c r="L10" s="224"/>
      <c r="M10" s="224"/>
      <c r="N10" s="224"/>
      <c r="O10" s="224"/>
      <c r="P10" s="224"/>
      <c r="Q10" s="224"/>
    </row>
    <row r="11" spans="2:17" x14ac:dyDescent="0.2">
      <c r="B11" s="681" t="s">
        <v>980</v>
      </c>
      <c r="C11" s="681" t="s">
        <v>981</v>
      </c>
      <c r="D11" s="417">
        <v>8.7565625380195647E-2</v>
      </c>
      <c r="E11" s="415"/>
      <c r="F11" s="413"/>
      <c r="L11" s="224"/>
      <c r="M11" s="224"/>
      <c r="N11" s="224"/>
      <c r="O11" s="224"/>
      <c r="P11" s="224"/>
      <c r="Q11" s="224"/>
    </row>
    <row r="12" spans="2:17" ht="25.5" x14ac:dyDescent="0.2">
      <c r="B12" s="681" t="s">
        <v>982</v>
      </c>
      <c r="C12" s="681" t="s">
        <v>983</v>
      </c>
      <c r="D12" s="417">
        <v>0.20753850163327187</v>
      </c>
      <c r="E12" s="415"/>
      <c r="F12" s="413"/>
      <c r="L12" s="224"/>
      <c r="M12" s="224"/>
      <c r="N12" s="224"/>
      <c r="O12" s="224"/>
      <c r="P12" s="224"/>
      <c r="Q12" s="224"/>
    </row>
    <row r="13" spans="2:17" x14ac:dyDescent="0.2">
      <c r="B13" s="681" t="s">
        <v>984</v>
      </c>
      <c r="C13" s="681" t="s">
        <v>984</v>
      </c>
      <c r="D13" s="417">
        <v>1</v>
      </c>
      <c r="E13" s="415"/>
      <c r="F13" s="413"/>
      <c r="L13" s="224"/>
      <c r="M13" s="224"/>
      <c r="N13" s="224"/>
      <c r="O13" s="224"/>
      <c r="P13" s="224"/>
      <c r="Q13" s="224"/>
    </row>
    <row r="14" spans="2:17" ht="10.9" customHeight="1" x14ac:dyDescent="0.2">
      <c r="C14" s="237"/>
      <c r="D14" s="237"/>
      <c r="L14" s="224"/>
      <c r="M14" s="224"/>
      <c r="N14" s="224"/>
      <c r="O14" s="224"/>
      <c r="P14" s="224"/>
      <c r="Q14" s="224"/>
    </row>
    <row r="15" spans="2:17" ht="10.9" customHeight="1" x14ac:dyDescent="0.2">
      <c r="B15" s="418"/>
      <c r="C15" s="417"/>
      <c r="D15" s="417"/>
      <c r="L15" s="224"/>
      <c r="M15" s="224"/>
      <c r="N15" s="224"/>
      <c r="O15" s="224"/>
      <c r="P15" s="224"/>
      <c r="Q15" s="224"/>
    </row>
    <row r="16" spans="2:17" ht="10.9" customHeight="1" x14ac:dyDescent="0.2">
      <c r="L16" s="224"/>
      <c r="M16" s="224"/>
      <c r="N16" s="224"/>
      <c r="O16" s="224"/>
      <c r="P16" s="224"/>
      <c r="Q16" s="224"/>
    </row>
    <row r="17" spans="12:17" ht="10.9" customHeight="1" x14ac:dyDescent="0.2">
      <c r="L17" s="224"/>
      <c r="M17" s="224"/>
      <c r="N17" s="224"/>
      <c r="O17" s="224"/>
      <c r="P17" s="224"/>
      <c r="Q17" s="224"/>
    </row>
    <row r="18" spans="12:17" ht="10.9" customHeight="1" x14ac:dyDescent="0.2">
      <c r="L18" s="224"/>
      <c r="M18" s="224"/>
      <c r="N18" s="224"/>
      <c r="O18" s="224"/>
      <c r="P18" s="224"/>
      <c r="Q18" s="224"/>
    </row>
    <row r="19" spans="12:17" ht="10.9" customHeight="1" x14ac:dyDescent="0.2">
      <c r="L19" s="224"/>
      <c r="M19" s="224"/>
      <c r="N19" s="224"/>
      <c r="O19" s="224"/>
      <c r="P19" s="224"/>
      <c r="Q19" s="224"/>
    </row>
    <row r="20" spans="12:17" ht="10.9" customHeight="1" x14ac:dyDescent="0.2">
      <c r="L20" s="224"/>
      <c r="M20" s="224"/>
      <c r="N20" s="224"/>
      <c r="O20" s="224"/>
      <c r="P20" s="224"/>
      <c r="Q20" s="224"/>
    </row>
    <row r="21" spans="12:17" ht="10.9" customHeight="1" x14ac:dyDescent="0.2">
      <c r="L21" s="224"/>
      <c r="M21" s="224"/>
      <c r="N21" s="224"/>
      <c r="O21" s="224"/>
      <c r="P21" s="224"/>
      <c r="Q21" s="224"/>
    </row>
    <row r="22" spans="12:17" ht="10.9" customHeight="1" x14ac:dyDescent="0.2">
      <c r="L22" s="224"/>
      <c r="M22" s="224"/>
      <c r="N22" s="224"/>
      <c r="O22" s="224"/>
      <c r="P22" s="224"/>
      <c r="Q22" s="224"/>
    </row>
    <row r="23" spans="12:17" ht="10.9" customHeight="1" x14ac:dyDescent="0.2">
      <c r="L23" s="224"/>
      <c r="M23" s="224"/>
      <c r="N23" s="224"/>
      <c r="O23" s="224"/>
      <c r="P23" s="224"/>
      <c r="Q23" s="224"/>
    </row>
    <row r="24" spans="12:17" ht="10.9" customHeight="1" x14ac:dyDescent="0.2">
      <c r="L24" s="224"/>
      <c r="M24" s="224"/>
      <c r="N24" s="224"/>
      <c r="O24" s="224"/>
      <c r="P24" s="224"/>
      <c r="Q24" s="224"/>
    </row>
    <row r="25" spans="12:17" ht="10.9" customHeight="1" x14ac:dyDescent="0.2">
      <c r="L25" s="224"/>
      <c r="M25" s="224"/>
      <c r="N25" s="224"/>
      <c r="O25" s="224"/>
      <c r="P25" s="224"/>
      <c r="Q25" s="224"/>
    </row>
    <row r="26" spans="12:17" ht="10.9" customHeight="1" x14ac:dyDescent="0.2">
      <c r="L26" s="224"/>
      <c r="M26" s="224"/>
      <c r="N26" s="224"/>
      <c r="O26" s="224"/>
      <c r="P26" s="224"/>
      <c r="Q26" s="224"/>
    </row>
    <row r="27" spans="12:17" x14ac:dyDescent="0.2">
      <c r="L27" s="224"/>
      <c r="M27" s="224"/>
      <c r="N27" s="224"/>
      <c r="O27" s="224"/>
      <c r="P27" s="224"/>
      <c r="Q27" s="224"/>
    </row>
  </sheetData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D2B0-1DC8-4861-8046-3DA440A025F1}">
  <sheetPr codeName="Arkusz97"/>
  <dimension ref="B2:R24"/>
  <sheetViews>
    <sheetView zoomScaleNormal="100" workbookViewId="0">
      <selection activeCell="B3" sqref="B3:C13"/>
    </sheetView>
  </sheetViews>
  <sheetFormatPr defaultColWidth="9.140625" defaultRowHeight="14.25" x14ac:dyDescent="0.2"/>
  <cols>
    <col min="1" max="1" width="9.140625" style="224"/>
    <col min="2" max="2" width="44.42578125" style="224" customWidth="1"/>
    <col min="3" max="3" width="32.85546875" style="224" bestFit="1" customWidth="1"/>
    <col min="4" max="8" width="9.140625" style="224"/>
    <col min="9" max="9" width="9" style="224" customWidth="1"/>
    <col min="10" max="10" width="9.140625" style="224"/>
    <col min="11" max="11" width="31.7109375" style="224" customWidth="1"/>
    <col min="12" max="12" width="9.140625" style="224"/>
    <col min="13" max="13" width="15.5703125" style="410" bestFit="1" customWidth="1"/>
    <col min="14" max="17" width="9.140625" style="411"/>
    <col min="18" max="18" width="12.5703125" style="411" bestFit="1" customWidth="1"/>
    <col min="19" max="16384" width="9.140625" style="224"/>
  </cols>
  <sheetData>
    <row r="2" spans="2:18" x14ac:dyDescent="0.2">
      <c r="B2" s="222" t="s">
        <v>985</v>
      </c>
    </row>
    <row r="3" spans="2:18" x14ac:dyDescent="0.2">
      <c r="B3" s="681" t="s">
        <v>964</v>
      </c>
      <c r="C3" s="681" t="s">
        <v>965</v>
      </c>
      <c r="D3" s="416">
        <v>0.53620583923866738</v>
      </c>
      <c r="E3" s="419"/>
      <c r="M3" s="224"/>
      <c r="N3" s="224"/>
      <c r="O3" s="224"/>
      <c r="P3" s="224"/>
      <c r="Q3" s="224"/>
      <c r="R3" s="224"/>
    </row>
    <row r="4" spans="2:18" x14ac:dyDescent="0.2">
      <c r="B4" s="681" t="s">
        <v>966</v>
      </c>
      <c r="C4" s="681" t="s">
        <v>967</v>
      </c>
      <c r="D4" s="416">
        <v>0.11021296296001878</v>
      </c>
      <c r="E4" s="419"/>
      <c r="M4" s="224"/>
      <c r="N4" s="224"/>
      <c r="O4" s="224"/>
      <c r="P4" s="224"/>
      <c r="Q4" s="224"/>
      <c r="R4" s="224"/>
    </row>
    <row r="5" spans="2:18" x14ac:dyDescent="0.2">
      <c r="B5" s="681" t="s">
        <v>968</v>
      </c>
      <c r="C5" s="681" t="s">
        <v>969</v>
      </c>
      <c r="D5" s="416">
        <v>2.640054780661311E-2</v>
      </c>
      <c r="E5" s="419"/>
      <c r="M5" s="224"/>
      <c r="N5" s="224"/>
      <c r="O5" s="224"/>
      <c r="P5" s="224"/>
      <c r="Q5" s="224"/>
      <c r="R5" s="224"/>
    </row>
    <row r="6" spans="2:18" x14ac:dyDescent="0.2">
      <c r="B6" s="681" t="s">
        <v>970</v>
      </c>
      <c r="C6" s="681" t="s">
        <v>971</v>
      </c>
      <c r="D6" s="416">
        <v>5.4719642387713138E-2</v>
      </c>
      <c r="E6" s="419"/>
      <c r="M6" s="224"/>
      <c r="N6" s="224"/>
      <c r="O6" s="224"/>
      <c r="P6" s="224"/>
      <c r="Q6" s="224"/>
      <c r="R6" s="224"/>
    </row>
    <row r="7" spans="2:18" x14ac:dyDescent="0.2">
      <c r="B7" s="681" t="s">
        <v>972</v>
      </c>
      <c r="C7" s="681" t="s">
        <v>973</v>
      </c>
      <c r="D7" s="416">
        <v>0.62837210922609155</v>
      </c>
      <c r="E7" s="419"/>
      <c r="M7" s="224"/>
      <c r="N7" s="224"/>
      <c r="O7" s="224"/>
      <c r="P7" s="224"/>
      <c r="Q7" s="224"/>
      <c r="R7" s="224"/>
    </row>
    <row r="8" spans="2:18" x14ac:dyDescent="0.2">
      <c r="B8" s="681" t="s">
        <v>974</v>
      </c>
      <c r="C8" s="681" t="s">
        <v>975</v>
      </c>
      <c r="D8" s="420">
        <v>0.2954264441422223</v>
      </c>
      <c r="E8" s="419"/>
      <c r="M8" s="224"/>
      <c r="N8" s="224"/>
      <c r="O8" s="224"/>
      <c r="P8" s="224"/>
      <c r="Q8" s="224"/>
      <c r="R8" s="224"/>
    </row>
    <row r="9" spans="2:18" x14ac:dyDescent="0.2">
      <c r="B9" s="681" t="s">
        <v>976</v>
      </c>
      <c r="C9" s="681" t="s">
        <v>977</v>
      </c>
      <c r="D9" s="414">
        <v>0</v>
      </c>
      <c r="E9" s="419"/>
      <c r="M9" s="224"/>
      <c r="N9" s="224"/>
      <c r="O9" s="224"/>
      <c r="P9" s="224"/>
      <c r="Q9" s="224"/>
      <c r="R9" s="224"/>
    </row>
    <row r="10" spans="2:18" x14ac:dyDescent="0.2">
      <c r="B10" s="681" t="s">
        <v>978</v>
      </c>
      <c r="C10" s="681" t="s">
        <v>979</v>
      </c>
      <c r="D10" s="416">
        <v>1.0604846574768816</v>
      </c>
      <c r="E10" s="419"/>
      <c r="M10" s="224"/>
      <c r="N10" s="224"/>
      <c r="O10" s="224"/>
      <c r="P10" s="224"/>
      <c r="Q10" s="224"/>
      <c r="R10" s="224"/>
    </row>
    <row r="11" spans="2:18" x14ac:dyDescent="0.2">
      <c r="B11" s="681" t="s">
        <v>980</v>
      </c>
      <c r="C11" s="681" t="s">
        <v>981</v>
      </c>
      <c r="D11" s="414">
        <v>6.6710282649468863E-2</v>
      </c>
      <c r="E11" s="419"/>
      <c r="M11" s="224"/>
      <c r="N11" s="224"/>
      <c r="O11" s="224"/>
      <c r="P11" s="224"/>
      <c r="Q11" s="224"/>
      <c r="R11" s="224"/>
    </row>
    <row r="12" spans="2:18" ht="25.5" x14ac:dyDescent="0.2">
      <c r="B12" s="681" t="s">
        <v>982</v>
      </c>
      <c r="C12" s="681" t="s">
        <v>983</v>
      </c>
      <c r="D12" s="414">
        <v>0.12535316949198816</v>
      </c>
      <c r="E12" s="419"/>
      <c r="M12" s="224"/>
      <c r="N12" s="224"/>
      <c r="O12" s="224"/>
      <c r="P12" s="224"/>
      <c r="Q12" s="224"/>
      <c r="R12" s="224"/>
    </row>
    <row r="13" spans="2:18" x14ac:dyDescent="0.2">
      <c r="B13" s="681" t="s">
        <v>984</v>
      </c>
      <c r="C13" s="681" t="s">
        <v>984</v>
      </c>
      <c r="D13" s="414">
        <v>1</v>
      </c>
      <c r="E13" s="419"/>
      <c r="M13" s="224"/>
      <c r="N13" s="224"/>
      <c r="O13" s="224"/>
      <c r="P13" s="224"/>
      <c r="Q13" s="224"/>
      <c r="R13" s="224"/>
    </row>
    <row r="14" spans="2:18" ht="10.9" customHeight="1" x14ac:dyDescent="0.2">
      <c r="B14" s="418"/>
      <c r="C14" s="418"/>
      <c r="D14" s="418"/>
      <c r="M14" s="224"/>
      <c r="N14" s="224"/>
      <c r="O14" s="224"/>
      <c r="P14" s="224"/>
      <c r="Q14" s="224"/>
      <c r="R14" s="224"/>
    </row>
    <row r="15" spans="2:18" ht="10.9" customHeight="1" x14ac:dyDescent="0.2"/>
    <row r="16" spans="2:18" ht="10.9" customHeight="1" x14ac:dyDescent="0.2"/>
    <row r="17" ht="10.9" customHeight="1" x14ac:dyDescent="0.2"/>
    <row r="18" ht="10.9" customHeight="1" x14ac:dyDescent="0.2"/>
    <row r="19" ht="10.9" customHeight="1" x14ac:dyDescent="0.2"/>
    <row r="20" ht="10.9" customHeight="1" x14ac:dyDescent="0.2"/>
    <row r="21" ht="10.9" customHeight="1" x14ac:dyDescent="0.2"/>
    <row r="22" ht="10.9" customHeight="1" x14ac:dyDescent="0.2"/>
    <row r="23" ht="10.9" customHeight="1" x14ac:dyDescent="0.2"/>
    <row r="24" ht="10.9" customHeight="1" x14ac:dyDescent="0.2"/>
  </sheetData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460D-20B0-4728-B501-13423391B260}">
  <sheetPr codeName="Arkusz98"/>
  <dimension ref="B2:M10"/>
  <sheetViews>
    <sheetView zoomScaleNormal="100" workbookViewId="0">
      <selection activeCell="E19" sqref="E19"/>
    </sheetView>
  </sheetViews>
  <sheetFormatPr defaultColWidth="9.140625" defaultRowHeight="12.75" x14ac:dyDescent="0.2"/>
  <cols>
    <col min="1" max="1" width="9.140625" style="262"/>
    <col min="2" max="2" width="14.42578125" style="262" customWidth="1"/>
    <col min="3" max="3" width="12.42578125" style="262" customWidth="1"/>
    <col min="4" max="12" width="7.7109375" style="262" customWidth="1"/>
    <col min="13" max="14" width="9.7109375" style="262" customWidth="1"/>
    <col min="15" max="16384" width="9.140625" style="262"/>
  </cols>
  <sheetData>
    <row r="2" spans="2:13" x14ac:dyDescent="0.2">
      <c r="B2" s="260" t="s">
        <v>986</v>
      </c>
      <c r="C2" s="260"/>
      <c r="D2" s="261"/>
      <c r="E2" s="261"/>
      <c r="F2" s="261"/>
      <c r="G2" s="261"/>
      <c r="H2" s="261"/>
      <c r="I2" s="261"/>
      <c r="J2" s="261"/>
      <c r="K2" s="261"/>
    </row>
    <row r="3" spans="2:13" x14ac:dyDescent="0.2">
      <c r="B3" s="815"/>
      <c r="C3" s="816"/>
      <c r="D3" s="817" t="s">
        <v>298</v>
      </c>
      <c r="E3" s="817"/>
      <c r="F3" s="817" t="s">
        <v>302</v>
      </c>
      <c r="G3" s="817"/>
      <c r="H3" s="817" t="s">
        <v>449</v>
      </c>
      <c r="I3" s="817"/>
      <c r="J3" s="817" t="s">
        <v>448</v>
      </c>
      <c r="K3" s="817"/>
      <c r="L3" s="261"/>
    </row>
    <row r="4" spans="2:13" x14ac:dyDescent="0.2">
      <c r="B4" s="682" t="s">
        <v>987</v>
      </c>
      <c r="C4" s="682" t="s">
        <v>988</v>
      </c>
      <c r="D4" s="421">
        <v>0.1312932996238115</v>
      </c>
      <c r="E4" s="299">
        <v>4</v>
      </c>
      <c r="F4" s="421">
        <v>0.13946053726766963</v>
      </c>
      <c r="G4" s="299">
        <v>4</v>
      </c>
      <c r="H4" s="421">
        <v>0.10928987927887861</v>
      </c>
      <c r="I4" s="299">
        <v>4</v>
      </c>
      <c r="J4" s="421">
        <v>0.10386670209063022</v>
      </c>
      <c r="K4" s="299">
        <v>3</v>
      </c>
      <c r="M4" s="362"/>
    </row>
    <row r="5" spans="2:13" x14ac:dyDescent="0.2">
      <c r="B5" s="683" t="s">
        <v>989</v>
      </c>
      <c r="C5" s="683" t="s">
        <v>989</v>
      </c>
      <c r="D5" s="421">
        <v>0.39537157388689376</v>
      </c>
      <c r="E5" s="299">
        <v>13</v>
      </c>
      <c r="F5" s="421">
        <v>0.41889913846673932</v>
      </c>
      <c r="G5" s="299">
        <v>14</v>
      </c>
      <c r="H5" s="421">
        <v>0.37161235124242314</v>
      </c>
      <c r="I5" s="299">
        <v>13</v>
      </c>
      <c r="J5" s="421">
        <v>0.35210824740554708</v>
      </c>
      <c r="K5" s="299">
        <v>12</v>
      </c>
    </row>
    <row r="6" spans="2:13" x14ac:dyDescent="0.2">
      <c r="B6" s="683" t="s">
        <v>990</v>
      </c>
      <c r="C6" s="683" t="s">
        <v>991</v>
      </c>
      <c r="D6" s="421">
        <v>0.47333512648929482</v>
      </c>
      <c r="E6" s="299">
        <v>10</v>
      </c>
      <c r="F6" s="421">
        <v>0.44164032426559102</v>
      </c>
      <c r="G6" s="299">
        <v>9</v>
      </c>
      <c r="H6" s="421">
        <v>0.51909776947869835</v>
      </c>
      <c r="I6" s="299">
        <v>10</v>
      </c>
      <c r="J6" s="421">
        <v>0.54402505050382277</v>
      </c>
      <c r="K6" s="299">
        <v>11</v>
      </c>
    </row>
    <row r="7" spans="2:13" x14ac:dyDescent="0.2">
      <c r="D7" s="261"/>
      <c r="F7" s="261"/>
      <c r="H7" s="261"/>
      <c r="J7" s="261"/>
    </row>
    <row r="8" spans="2:13" x14ac:dyDescent="0.2">
      <c r="B8" s="362"/>
      <c r="C8" s="362"/>
      <c r="D8" s="422"/>
      <c r="F8" s="422"/>
      <c r="H8" s="422"/>
      <c r="J8" s="422"/>
    </row>
    <row r="9" spans="2:13" x14ac:dyDescent="0.2">
      <c r="D9" s="422"/>
      <c r="F9" s="422"/>
      <c r="H9" s="422"/>
      <c r="J9" s="422"/>
    </row>
    <row r="10" spans="2:13" x14ac:dyDescent="0.2">
      <c r="D10" s="422"/>
      <c r="F10" s="422"/>
      <c r="H10" s="422"/>
      <c r="J10" s="422"/>
    </row>
  </sheetData>
  <mergeCells count="5">
    <mergeCell ref="B3:C3"/>
    <mergeCell ref="D3:E3"/>
    <mergeCell ref="F3:G3"/>
    <mergeCell ref="H3:I3"/>
    <mergeCell ref="J3:K3"/>
  </mergeCells>
  <pageMargins left="0.75" right="0.75" top="1" bottom="1" header="0.5" footer="0.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A8FE9-1C55-4E1E-AE44-973C10D68BCB}">
  <sheetPr codeName="Arkusz99"/>
  <dimension ref="B2:K6"/>
  <sheetViews>
    <sheetView zoomScaleNormal="100" workbookViewId="0">
      <selection activeCell="B4" sqref="B4:C6"/>
    </sheetView>
  </sheetViews>
  <sheetFormatPr defaultColWidth="9.140625" defaultRowHeight="12.75" x14ac:dyDescent="0.2"/>
  <cols>
    <col min="1" max="1" width="9.140625" style="262"/>
    <col min="2" max="2" width="13.85546875" style="262" customWidth="1"/>
    <col min="3" max="3" width="13" style="262" customWidth="1"/>
    <col min="4" max="12" width="7.7109375" style="262" customWidth="1"/>
    <col min="13" max="14" width="9.7109375" style="262" customWidth="1"/>
    <col min="15" max="16384" width="9.140625" style="262"/>
  </cols>
  <sheetData>
    <row r="2" spans="2:11" x14ac:dyDescent="0.2">
      <c r="B2" s="260" t="s">
        <v>992</v>
      </c>
      <c r="C2" s="260"/>
      <c r="D2" s="261"/>
      <c r="E2" s="261"/>
      <c r="F2" s="261"/>
      <c r="G2" s="261"/>
      <c r="H2" s="261"/>
      <c r="I2" s="261"/>
      <c r="J2" s="261"/>
      <c r="K2" s="261"/>
    </row>
    <row r="3" spans="2:11" s="260" customFormat="1" x14ac:dyDescent="0.2">
      <c r="B3" s="818"/>
      <c r="C3" s="819"/>
      <c r="D3" s="817" t="s">
        <v>298</v>
      </c>
      <c r="E3" s="817"/>
      <c r="F3" s="817" t="s">
        <v>302</v>
      </c>
      <c r="G3" s="817"/>
      <c r="H3" s="817" t="s">
        <v>449</v>
      </c>
      <c r="I3" s="817"/>
      <c r="J3" s="817" t="s">
        <v>448</v>
      </c>
      <c r="K3" s="817"/>
    </row>
    <row r="4" spans="2:11" x14ac:dyDescent="0.2">
      <c r="B4" s="682" t="s">
        <v>987</v>
      </c>
      <c r="C4" s="682" t="s">
        <v>988</v>
      </c>
      <c r="D4" s="423">
        <v>0.44170008554385015</v>
      </c>
      <c r="E4" s="261">
        <v>22</v>
      </c>
      <c r="F4" s="423">
        <v>0.41754402413783198</v>
      </c>
      <c r="G4" s="261">
        <v>21</v>
      </c>
      <c r="H4" s="423">
        <v>0.41683952272481317</v>
      </c>
      <c r="I4" s="261">
        <v>22</v>
      </c>
      <c r="J4" s="423">
        <v>0.43021417359989184</v>
      </c>
      <c r="K4" s="261">
        <v>22</v>
      </c>
    </row>
    <row r="5" spans="2:11" x14ac:dyDescent="0.2">
      <c r="B5" s="683" t="s">
        <v>989</v>
      </c>
      <c r="C5" s="683" t="s">
        <v>989</v>
      </c>
      <c r="D5" s="423">
        <v>0.5459593066553956</v>
      </c>
      <c r="E5" s="261">
        <v>6</v>
      </c>
      <c r="F5" s="423">
        <v>0.57742868169009187</v>
      </c>
      <c r="G5" s="261">
        <v>7</v>
      </c>
      <c r="H5" s="423">
        <v>0.57284683352276278</v>
      </c>
      <c r="I5" s="261">
        <v>6</v>
      </c>
      <c r="J5" s="423">
        <v>0.55950135684599456</v>
      </c>
      <c r="K5" s="261">
        <v>6</v>
      </c>
    </row>
    <row r="6" spans="2:11" x14ac:dyDescent="0.2">
      <c r="B6" s="683" t="s">
        <v>990</v>
      </c>
      <c r="C6" s="683" t="s">
        <v>991</v>
      </c>
      <c r="D6" s="423">
        <v>1.2340607800754369E-2</v>
      </c>
      <c r="E6" s="261">
        <v>6</v>
      </c>
      <c r="F6" s="423">
        <v>5.0272941720760798E-3</v>
      </c>
      <c r="G6" s="261">
        <v>6</v>
      </c>
      <c r="H6" s="423">
        <v>1.0313643752424341E-2</v>
      </c>
      <c r="I6" s="261">
        <v>6</v>
      </c>
      <c r="J6" s="423">
        <v>1.0284469554113449E-2</v>
      </c>
      <c r="K6" s="261">
        <v>6</v>
      </c>
    </row>
  </sheetData>
  <mergeCells count="5">
    <mergeCell ref="B3:C3"/>
    <mergeCell ref="D3:E3"/>
    <mergeCell ref="F3:G3"/>
    <mergeCell ref="H3:I3"/>
    <mergeCell ref="J3:K3"/>
  </mergeCells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5858A7F24E94B4FA6DD9C4A988A6A5F" ma:contentTypeVersion="0" ma:contentTypeDescription="Utwórz nowy dokument." ma:contentTypeScope="" ma:versionID="1d03033bcc7dd696d273f9ccc345df0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2fdb080088ddf1bdd98b8e55b33dd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F55FD1-BAE1-4118-985A-301F865082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544A25B-A944-4627-9130-E32F0F3CBA6D}">
  <ds:schemaRefs>
    <ds:schemaRef ds:uri="http://purl.org/dc/elements/1.1/"/>
    <ds:schemaRef ds:uri="http://purl.org/dc/terms/"/>
    <ds:schemaRef ds:uri="http://purl.org/dc/dcmitype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CEA1034E-1557-454D-AF96-A22CB3E8416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131</vt:i4>
      </vt:variant>
      <vt:variant>
        <vt:lpstr>Nazwane zakresy</vt:lpstr>
      </vt:variant>
      <vt:variant>
        <vt:i4>10</vt:i4>
      </vt:variant>
    </vt:vector>
  </HeadingPairs>
  <TitlesOfParts>
    <vt:vector size="141" baseType="lpstr">
      <vt:lpstr>1.9</vt:lpstr>
      <vt:lpstr>1.10</vt:lpstr>
      <vt:lpstr>1.11</vt:lpstr>
      <vt:lpstr>1.12</vt:lpstr>
      <vt:lpstr>1.15</vt:lpstr>
      <vt:lpstr>1.16</vt:lpstr>
      <vt:lpstr>1.17</vt:lpstr>
      <vt:lpstr>1.18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2.22</vt:lpstr>
      <vt:lpstr>2.23</vt:lpstr>
      <vt:lpstr>2.24</vt:lpstr>
      <vt:lpstr>2.25</vt:lpstr>
      <vt:lpstr>2.26</vt:lpstr>
      <vt:lpstr>2.27</vt:lpstr>
      <vt:lpstr>2.28</vt:lpstr>
      <vt:lpstr>2.29</vt:lpstr>
      <vt:lpstr>2.30</vt:lpstr>
      <vt:lpstr>2.31</vt:lpstr>
      <vt:lpstr>2.32</vt:lpstr>
      <vt:lpstr>2.33</vt:lpstr>
      <vt:lpstr>2.34</vt:lpstr>
      <vt:lpstr>2.35</vt:lpstr>
      <vt:lpstr>2.36</vt:lpstr>
      <vt:lpstr>2.37</vt:lpstr>
      <vt:lpstr>2.38</vt:lpstr>
      <vt:lpstr>2.39</vt:lpstr>
      <vt:lpstr>2.40</vt:lpstr>
      <vt:lpstr>2.41</vt:lpstr>
      <vt:lpstr>2.42</vt:lpstr>
      <vt:lpstr>2.43</vt:lpstr>
      <vt:lpstr>2.44</vt:lpstr>
      <vt:lpstr>2.45</vt:lpstr>
      <vt:lpstr>2.46</vt:lpstr>
      <vt:lpstr>2.47</vt:lpstr>
      <vt:lpstr>2.48</vt:lpstr>
      <vt:lpstr>2.49</vt:lpstr>
      <vt:lpstr>2.50</vt:lpstr>
      <vt:lpstr>2.51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4.30</vt:lpstr>
      <vt:lpstr>4.31</vt:lpstr>
      <vt:lpstr>4.32</vt:lpstr>
      <vt:lpstr>4.33</vt:lpstr>
      <vt:lpstr>4.34</vt:lpstr>
      <vt:lpstr>4.35</vt:lpstr>
      <vt:lpstr>4.36</vt:lpstr>
      <vt:lpstr>4.37</vt:lpstr>
      <vt:lpstr>4.38</vt:lpstr>
      <vt:lpstr>4.39</vt:lpstr>
      <vt:lpstr>4.40</vt:lpstr>
      <vt:lpstr>4.41</vt:lpstr>
      <vt:lpstr>4.42</vt:lpstr>
      <vt:lpstr>4.43</vt:lpstr>
      <vt:lpstr>4.44</vt:lpstr>
      <vt:lpstr>4.45</vt:lpstr>
      <vt:lpstr>4.46</vt:lpstr>
      <vt:lpstr>4.47</vt:lpstr>
      <vt:lpstr>4.48</vt:lpstr>
      <vt:lpstr>4.49</vt:lpstr>
      <vt:lpstr>4.50</vt:lpstr>
      <vt:lpstr>4.51</vt:lpstr>
      <vt:lpstr>4.52</vt:lpstr>
      <vt:lpstr>4.53</vt:lpstr>
      <vt:lpstr>4.54</vt:lpstr>
      <vt:lpstr>4.55</vt:lpstr>
      <vt:lpstr>4.56</vt:lpstr>
      <vt:lpstr>4.57</vt:lpstr>
      <vt:lpstr>4.58</vt:lpstr>
      <vt:lpstr>5.1</vt:lpstr>
      <vt:lpstr>5.2</vt:lpstr>
      <vt:lpstr>5.3</vt:lpstr>
      <vt:lpstr>5.4</vt:lpstr>
      <vt:lpstr>5.5</vt:lpstr>
      <vt:lpstr>5.6</vt:lpstr>
      <vt:lpstr>5.7</vt:lpstr>
      <vt:lpstr>'4.50'!_Ref526765072</vt:lpstr>
      <vt:lpstr>'4.51'!_Ref526765088</vt:lpstr>
      <vt:lpstr>'4.52'!_Ref526765106</vt:lpstr>
      <vt:lpstr>'4.53'!_Ref526765115</vt:lpstr>
      <vt:lpstr>'4.54'!_Ref526765127</vt:lpstr>
      <vt:lpstr>'4.55'!_Ref526765497</vt:lpstr>
      <vt:lpstr>'4.56'!_Ref526765502</vt:lpstr>
      <vt:lpstr>'4.57'!_Ref526765667</vt:lpstr>
      <vt:lpstr>'4.58'!_Ref526765679</vt:lpstr>
      <vt:lpstr>'4.32'!_Ref526859039</vt:lpstr>
    </vt:vector>
  </TitlesOfParts>
  <Company>Narodowy Bank Polski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Nowakowski, Jeremiasz</dc:creator>
  <cp:lastModifiedBy>Nowakowski, Jeremiasz</cp:lastModifiedBy>
  <dcterms:created xsi:type="dcterms:W3CDTF">2013-08-26T01:07:45Z</dcterms:created>
  <dcterms:modified xsi:type="dcterms:W3CDTF">2018-12-07T13:35:45Z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ersja szablonu">
    <vt:lpwstr>01</vt:lpwstr>
  </property>
  <property fmtid="{D5CDD505-2E9C-101B-9397-08002B2CF9AE}" pid="3" name="ContentTypeId">
    <vt:lpwstr>0x010100E5858A7F24E94B4FA6DD9C4A988A6A5F</vt:lpwstr>
  </property>
  <property fmtid="{D5CDD505-2E9C-101B-9397-08002B2CF9AE}" pid="4" name="_dlc_DocIdItemGuid">
    <vt:lpwstr>d4eedd1e-4ebf-4f41-a02a-f2a03fe06529</vt:lpwstr>
  </property>
  <property fmtid="{D5CDD505-2E9C-101B-9397-08002B2CF9AE}" pid="5" name="{A44787D4-0540-4523-9961-78E4036D8C6D}">
    <vt:lpwstr>{1ED9FC76-C6C1-47B4-AA45-A63130759EC9}</vt:lpwstr>
  </property>
</Properties>
</file>