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90" yWindow="960" windowWidth="9645" windowHeight="5160" tabRatio="885" activeTab="0"/>
  </bookViews>
  <sheets>
    <sheet name="Front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  <sheet name="A7" sheetId="8" r:id="rId8"/>
    <sheet name="A8" sheetId="9" r:id="rId9"/>
    <sheet name="B1" sheetId="10" r:id="rId10"/>
    <sheet name="B2" sheetId="11" r:id="rId11"/>
  </sheets>
  <definedNames>
    <definedName name="_xlnm.Print_Area" localSheetId="1">'A1'!$A$1:$M$58</definedName>
    <definedName name="_xlnm.Print_Area" localSheetId="2">'A2'!$A$1:$R$56</definedName>
    <definedName name="_xlnm.Print_Area" localSheetId="3">'A3'!$A$1:$Q$64</definedName>
    <definedName name="_xlnm.Print_Area" localSheetId="4">'A4'!$A$1:$AP$57</definedName>
    <definedName name="_xlnm.Print_Area" localSheetId="5">'A5'!$A$1:$M$53</definedName>
    <definedName name="_xlnm.Print_Area" localSheetId="6">'A6'!$A$1:$R$53</definedName>
    <definedName name="_xlnm.Print_Area" localSheetId="7">'A7'!$A$1:$Q$54</definedName>
    <definedName name="_xlnm.Print_Area" localSheetId="8">'A8'!$A$1:$AP$50</definedName>
    <definedName name="_xlnm.Print_Area" localSheetId="9">'B1'!$A$1:$AT$37</definedName>
    <definedName name="_xlnm.Print_Area" localSheetId="10">'B2'!$A$1:$AT$43</definedName>
    <definedName name="RgFwd">#REF!</definedName>
    <definedName name="RgMatFwd">#REF!</definedName>
    <definedName name="RgMatSwaps">#REF!</definedName>
    <definedName name="RgSpot">#REF!</definedName>
    <definedName name="RgSwaps">#REF!</definedName>
  </definedNames>
  <calcPr fullCalcOnLoad="1"/>
</workbook>
</file>

<file path=xl/sharedStrings.xml><?xml version="1.0" encoding="utf-8"?>
<sst xmlns="http://schemas.openxmlformats.org/spreadsheetml/2006/main" count="694" uniqueCount="106">
  <si>
    <t>BGN</t>
  </si>
  <si>
    <t>RON</t>
  </si>
  <si>
    <t>Table A1</t>
  </si>
  <si>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</si>
  <si>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</si>
  <si>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</si>
  <si>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</si>
  <si>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</si>
  <si>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</si>
  <si>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</si>
  <si>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</si>
  <si>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CAD</t>
  </si>
  <si>
    <t>AUD</t>
  </si>
  <si>
    <t>TOT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</si>
  <si>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</si>
  <si>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</si>
  <si>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</si>
  <si>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</si>
  <si>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</si>
  <si>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</si>
  <si>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</si>
  <si>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</si>
  <si>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</si>
  <si>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</si>
  <si>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</si>
  <si>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</si>
  <si>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</si>
  <si>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</si>
  <si>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</si>
  <si>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</si>
  <si>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</si>
  <si>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</si>
  <si>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</si>
  <si>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</si>
  <si>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Table B1</t>
  </si>
  <si>
    <t>FORWARD RATE</t>
  </si>
  <si>
    <t>AGREEMENTS</t>
  </si>
  <si>
    <t>Table B2</t>
  </si>
  <si>
    <t>OTC OPTIONS</t>
  </si>
  <si>
    <t>EUR</t>
  </si>
  <si>
    <t>EUR against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</si>
  <si>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</si>
  <si>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</si>
  <si>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</si>
  <si>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</si>
  <si>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</si>
  <si>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</si>
  <si>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</si>
  <si>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</si>
  <si>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</si>
  <si>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</si>
  <si>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</si>
  <si>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</si>
  <si>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</si>
  <si>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</si>
  <si>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</si>
  <si>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</si>
  <si>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</si>
  <si>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</si>
  <si>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</si>
  <si>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NOK</t>
  </si>
  <si>
    <t>SGD</t>
  </si>
  <si>
    <t>Table A7</t>
  </si>
  <si>
    <t>Table A8</t>
  </si>
  <si>
    <t>Triennial Central Bank Survey</t>
  </si>
  <si>
    <t>of Foreign Exchange and Derivatives Market Activity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</si>
  <si>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</si>
  <si>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</si>
  <si>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</si>
  <si>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</si>
  <si>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</si>
  <si>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</si>
  <si>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</si>
  <si>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</si>
  <si>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</si>
  <si>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</si>
  <si>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</si>
  <si>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OTHER</t>
  </si>
  <si>
    <t>Narodowy Bank Polski</t>
  </si>
  <si>
    <t>PLN against</t>
  </si>
  <si>
    <t>Turnover in nominal or notional principal amounts in April 2010</t>
  </si>
  <si>
    <t>JPY against</t>
  </si>
  <si>
    <t>ALL</t>
  </si>
  <si>
    <t>FOREIGN EXCHANGE CONTRACTS</t>
  </si>
  <si>
    <t>SPOT</t>
  </si>
  <si>
    <t>OUTRIGHT FORWARDS</t>
  </si>
  <si>
    <t>FOREIGN EXCHANGE SWAPS</t>
  </si>
  <si>
    <t>Other</t>
  </si>
  <si>
    <t>RESIDUAL</t>
  </si>
  <si>
    <t>GRAND TOTAL</t>
  </si>
  <si>
    <t>Total turnover in listed currencies against all other currencies</t>
  </si>
  <si>
    <t>CURRENCY SWAPS</t>
  </si>
  <si>
    <t>Other products</t>
  </si>
  <si>
    <t xml:space="preserve"> Of which 
related party trades</t>
  </si>
  <si>
    <t>SINGLE-CURRENCY INTEREST RATE DERIVATIVES</t>
  </si>
  <si>
    <t>SWAPS (including OIS)</t>
  </si>
  <si>
    <t>TOTAL CONTRACTS</t>
  </si>
  <si>
    <t xml:space="preserve">   Of which 
   related party trades</t>
  </si>
  <si>
    <t>Obroty w kwietniu 2010 r.</t>
  </si>
  <si>
    <t>Departament Systemu Finansowego</t>
  </si>
  <si>
    <t>ul. Świętokrzyska 11/21, 00-919 Warszawa</t>
  </si>
  <si>
    <t>© Narodowy Bank Polski</t>
  </si>
  <si>
    <t>The data may be reproduced provided that the source is quoted.</t>
  </si>
  <si>
    <t>In order to correct for double-counting, amounts reported under "with reporting dealers -- local" ought to be divided by two.</t>
  </si>
  <si>
    <t>The file contains data on turnover from all working days in April 2010.</t>
  </si>
  <si>
    <t>Daily average net turnover is obtained by dividing the amount of turnover (net of local inter-dealer double-counting) by the number of working days in April 2010, which was 21 for Poland.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</si>
</sst>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fr.&quot;#,##0_);\(&quot;Sfr.&quot;#,##0\)"/>
    <numFmt numFmtId="165" formatCode="&quot;Sfr.&quot;#,##0_);[Red]\(&quot;Sfr.&quot;#,##0\)"/>
    <numFmt numFmtId="166" formatCode="&quot;Sfr.&quot;#,##0.00_);\(&quot;Sfr.&quot;#,##0.00\)"/>
    <numFmt numFmtId="167" formatCode="&quot;Sfr.&quot;#,##0.00_);[Red]\(&quot;Sfr.&quot;#,##0.00\)"/>
    <numFmt numFmtId="168" formatCode="_(&quot;Sfr.&quot;* #,##0_);_(&quot;Sfr.&quot;* \(#,##0\);_(&quot;Sfr.&quot;* &quot;-&quot;_);_(@_)"/>
    <numFmt numFmtId="169" formatCode="_(* #,##0_);_(* \(#,##0\);_(* &quot;-&quot;_);_(@_)"/>
    <numFmt numFmtId="170" formatCode="_(&quot;Sfr.&quot;* #,##0.00_);_(&quot;Sfr.&quot;* \(#,##0.00\);_(&quot;Sfr.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mmm/yyyy"/>
    <numFmt numFmtId="183" formatCode="mmmm\ yyyy"/>
    <numFmt numFmtId="184" formatCode="[$-809]dddd\ dd\,\ mmmm\,\ yyyy"/>
    <numFmt numFmtId="185" formatCode="_(* #,##0_);_(* &quot;...&quot;_);_(* &quot;...&quot;_);_(@_)"/>
    <numFmt numFmtId="186" formatCode="mmm\ yyyy"/>
    <numFmt numFmtId="187" formatCode="&quot;Sfr.&quot;\ #,##0;&quot;Sfr.&quot;\ \-#,##0"/>
    <numFmt numFmtId="188" formatCode="&quot;Sfr.&quot;\ #,##0;[Red]&quot;Sfr.&quot;\ \-#,##0"/>
    <numFmt numFmtId="189" formatCode="&quot;Sfr.&quot;\ #,##0.00;&quot;Sfr.&quot;\ \-#,##0.00"/>
    <numFmt numFmtId="190" formatCode="&quot;Sfr.&quot;\ #,##0.00;[Red]&quot;Sfr.&quot;\ \-#,##0.00"/>
    <numFmt numFmtId="191" formatCode="_ &quot;Sfr.&quot;\ * #,##0_ ;_ &quot;Sfr.&quot;\ * \-#,##0_ ;_ &quot;Sfr.&quot;\ * &quot;-&quot;_ ;_ @_ "/>
    <numFmt numFmtId="192" formatCode="_ * #,##0_ ;_ * \-#,##0_ ;_ * &quot;-&quot;_ ;_ @_ "/>
    <numFmt numFmtId="193" formatCode="_ &quot;Sfr.&quot;\ * #,##0.00_ ;_ &quot;Sfr.&quot;\ * \-#,##0.00_ ;_ &quot;Sfr.&quot;\ * &quot;-&quot;??_ ;_ @_ "/>
    <numFmt numFmtId="194" formatCode="_ * #,##0.00_ ;_ * \-#,##0.00_ ;_ * &quot;-&quot;??_ ;_ @_ "/>
    <numFmt numFmtId="195" formatCode="_(* #,##0_);_(* \(#,##0\);_(* &quot;-&quot;??_);_(@_)"/>
    <numFmt numFmtId="196" formatCode="_(* #,##0_);_(* \(#,##0\);_(* &quot;&quot;??_);_(@_)"/>
    <numFmt numFmtId="197" formatCode="#,##0.0"/>
    <numFmt numFmtId="198" formatCode="#,##0.000"/>
    <numFmt numFmtId="199" formatCode="#,##0.0000"/>
    <numFmt numFmtId="200" formatCode="#,##0.0\ ;\–#,##0.0\ ;\–\ "/>
    <numFmt numFmtId="201" formatCode="#,##0\ ;\–#,##0;\–\ "/>
    <numFmt numFmtId="202" formatCode="#,##0;\–#,##0;\–\ "/>
    <numFmt numFmtId="203" formatCode="#,##0.00000"/>
    <numFmt numFmtId="204" formatCode="0.0000"/>
    <numFmt numFmtId="205" formatCode="0.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0.0"/>
    <numFmt numFmtId="219" formatCode="&quot;Tak&quot;;&quot;Tak&quot;;&quot;Nie&quot;"/>
    <numFmt numFmtId="220" formatCode="&quot;Prawda&quot;;&quot;Prawda&quot;;&quot;Fałsz&quot;"/>
    <numFmt numFmtId="221" formatCode="&quot;Włączone&quot;;&quot;Włączone&quot;;&quot;Wyłączone&quot;"/>
    <numFmt numFmtId="222" formatCode="#,##0.00;\–#,##0.00;\–\ "/>
    <numFmt numFmtId="223" formatCode="#,##0.0;\–#,##0.0;\–\ "/>
    <numFmt numFmtId="224" formatCode="#,##0.000;\–#,##0.000;\–\ "/>
    <numFmt numFmtId="225" formatCode="0.0%"/>
    <numFmt numFmtId="226" formatCode="#,##0.0000;\–#,##0.0000;\–\ "/>
    <numFmt numFmtId="227" formatCode="#,###;\–#,###;\–\ "/>
  </numFmts>
  <fonts count="64">
    <font>
      <sz val="9"/>
      <name val="Helvetica 65"/>
      <family val="0"/>
    </font>
    <font>
      <b/>
      <sz val="9"/>
      <name val="Helvetica 65"/>
      <family val="0"/>
    </font>
    <font>
      <i/>
      <sz val="9"/>
      <name val="Helvetica 65"/>
      <family val="0"/>
    </font>
    <font>
      <b/>
      <i/>
      <sz val="9"/>
      <name val="Helvetica 65"/>
      <family val="0"/>
    </font>
    <font>
      <sz val="12"/>
      <name val="Helvetica 65"/>
      <family val="0"/>
    </font>
    <font>
      <sz val="6"/>
      <name val="TimesNewRomanPS"/>
      <family val="0"/>
    </font>
    <font>
      <sz val="9"/>
      <name val="TimesNewRomanPS"/>
      <family val="0"/>
    </font>
    <font>
      <b/>
      <sz val="12"/>
      <name val="TimesNewRomanPS"/>
      <family val="0"/>
    </font>
    <font>
      <b/>
      <i/>
      <sz val="9"/>
      <name val="TimesNewRomanPS"/>
      <family val="0"/>
    </font>
    <font>
      <sz val="12"/>
      <name val="TimesNewRomanPS"/>
      <family val="0"/>
    </font>
    <font>
      <sz val="14"/>
      <name val="TimesNewRomanPS"/>
      <family val="0"/>
    </font>
    <font>
      <b/>
      <i/>
      <sz val="11"/>
      <name val="TimesNewRomanPS"/>
      <family val="0"/>
    </font>
    <font>
      <sz val="11"/>
      <name val="TimesNewRomanPS"/>
      <family val="0"/>
    </font>
    <font>
      <b/>
      <u val="single"/>
      <sz val="11"/>
      <name val="TimesNewRomanPS"/>
      <family val="0"/>
    </font>
    <font>
      <u val="single"/>
      <sz val="11"/>
      <name val="TimesNewRomanPS"/>
      <family val="0"/>
    </font>
    <font>
      <b/>
      <sz val="11"/>
      <name val="TimesNewRomanPS"/>
      <family val="0"/>
    </font>
    <font>
      <sz val="10"/>
      <name val="TimesNewRomanPS"/>
      <family val="0"/>
    </font>
    <font>
      <b/>
      <u val="single"/>
      <sz val="14"/>
      <name val="TimesNewRomanPS"/>
      <family val="0"/>
    </font>
    <font>
      <b/>
      <i/>
      <sz val="14"/>
      <name val="TimesNewRomanPS"/>
      <family val="0"/>
    </font>
    <font>
      <b/>
      <sz val="14"/>
      <name val="TimesNewRomanPS"/>
      <family val="0"/>
    </font>
    <font>
      <sz val="14"/>
      <name val="Helvetica 65"/>
      <family val="0"/>
    </font>
    <font>
      <u val="single"/>
      <sz val="14"/>
      <name val="TimesNewRomanPS"/>
      <family val="0"/>
    </font>
    <font>
      <u val="single"/>
      <sz val="9"/>
      <name val="TimesNewRomanPS"/>
      <family val="0"/>
    </font>
    <font>
      <sz val="11"/>
      <name val="Helvetica 65"/>
      <family val="0"/>
    </font>
    <font>
      <vertAlign val="superscript"/>
      <sz val="11"/>
      <name val="TimesNewRomanPS"/>
      <family val="0"/>
    </font>
    <font>
      <b/>
      <u val="single"/>
      <sz val="12"/>
      <name val="TimesNewRomanPS"/>
      <family val="0"/>
    </font>
    <font>
      <u val="single"/>
      <sz val="12"/>
      <name val="TimesNewRomanPS"/>
      <family val="0"/>
    </font>
    <font>
      <sz val="11"/>
      <name val="Times New Roman"/>
      <family val="1"/>
    </font>
    <font>
      <i/>
      <sz val="11"/>
      <name val="TimesNewRomanPS"/>
      <family val="0"/>
    </font>
    <font>
      <sz val="14"/>
      <color indexed="12"/>
      <name val="Helvetica 65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Helvetica 65"/>
      <family val="0"/>
    </font>
    <font>
      <b/>
      <sz val="14"/>
      <name val="Helvetica 65"/>
      <family val="0"/>
    </font>
    <font>
      <i/>
      <sz val="10"/>
      <name val="TimesNewRomanPS"/>
      <family val="0"/>
    </font>
    <font>
      <sz val="14"/>
      <color indexed="9"/>
      <name val="TimesNewRomanPS"/>
      <family val="0"/>
    </font>
    <font>
      <sz val="14"/>
      <color indexed="9"/>
      <name val="Helvetica 65"/>
      <family val="0"/>
    </font>
    <font>
      <b/>
      <sz val="14"/>
      <color indexed="9"/>
      <name val="Helvetica 65"/>
      <family val="0"/>
    </font>
    <font>
      <b/>
      <sz val="14"/>
      <color indexed="9"/>
      <name val="TimesNewRomanPS"/>
      <family val="0"/>
    </font>
    <font>
      <b/>
      <sz val="16"/>
      <name val="TimesNewRomanPS"/>
      <family val="0"/>
    </font>
    <font>
      <sz val="16"/>
      <name val="TimesNewRomanPS"/>
      <family val="0"/>
    </font>
    <font>
      <sz val="14"/>
      <name val="Arial"/>
      <family val="2"/>
    </font>
    <font>
      <sz val="11"/>
      <color indexed="9"/>
      <name val="TimesNewRomanPS"/>
      <family val="0"/>
    </font>
    <font>
      <b/>
      <sz val="11"/>
      <color indexed="9"/>
      <name val="TimesNewRomanPS"/>
      <family val="0"/>
    </font>
    <font>
      <b/>
      <sz val="16"/>
      <color indexed="12"/>
      <name val="Helvetica 65"/>
      <family val="0"/>
    </font>
    <font>
      <sz val="11"/>
      <name val="Arial"/>
      <family val="2"/>
    </font>
    <font>
      <vertAlign val="superscript"/>
      <sz val="11"/>
      <name val="Arial"/>
      <family val="2"/>
    </font>
    <font>
      <b/>
      <sz val="16"/>
      <color indexed="9"/>
      <name val="TimesNewRomanPS"/>
      <family val="0"/>
    </font>
    <font>
      <sz val="16"/>
      <color indexed="9"/>
      <name val="TimesNewRomanPS"/>
      <family val="0"/>
    </font>
    <font>
      <sz val="16"/>
      <color indexed="9"/>
      <name val="Helvetica 65"/>
      <family val="0"/>
    </font>
    <font>
      <b/>
      <sz val="16"/>
      <color indexed="17"/>
      <name val="Times New Roman"/>
      <family val="1"/>
    </font>
    <font>
      <b/>
      <sz val="14"/>
      <color indexed="17"/>
      <name val="Times New Roman"/>
      <family val="1"/>
    </font>
    <font>
      <b/>
      <sz val="16"/>
      <name val="Arial"/>
      <family val="2"/>
    </font>
    <font>
      <b/>
      <sz val="12"/>
      <color indexed="12"/>
      <name val="Helvetica 65"/>
      <family val="0"/>
    </font>
    <font>
      <b/>
      <sz val="15"/>
      <name val="Times New Roman"/>
      <family val="1"/>
    </font>
    <font>
      <sz val="11"/>
      <color indexed="10"/>
      <name val="Helvetica 65"/>
      <family val="0"/>
    </font>
    <font>
      <b/>
      <sz val="11"/>
      <color indexed="10"/>
      <name val="Helvetica 65"/>
      <family val="0"/>
    </font>
    <font>
      <b/>
      <sz val="10"/>
      <color indexed="12"/>
      <name val="Arial"/>
      <family val="2"/>
    </font>
    <font>
      <sz val="10"/>
      <name val="Helvetica 65"/>
      <family val="0"/>
    </font>
    <font>
      <b/>
      <sz val="12"/>
      <color indexed="17"/>
      <name val="Helvetica 65"/>
      <family val="0"/>
    </font>
    <font>
      <b/>
      <sz val="15"/>
      <color indexed="17"/>
      <name val="Times New Roman"/>
      <family val="1"/>
    </font>
    <font>
      <b/>
      <sz val="18"/>
      <color indexed="17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42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505">
    <xf numFmtId="0" fontId="0" fillId="0" borderId="0" xfId="0" applyAlignment="1">
      <alignment/>
    </xf>
    <xf numFmtId="0" fontId="19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19" fillId="2" borderId="0" xfId="0" applyFont="1" applyFill="1" applyBorder="1" applyAlignment="1">
      <alignment horizontal="centerContinuous"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Alignment="1">
      <alignment horizontal="centerContinuous" vertical="center"/>
    </xf>
    <xf numFmtId="0" fontId="23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centerContinuous" vertical="center" wrapText="1"/>
    </xf>
    <xf numFmtId="0" fontId="12" fillId="2" borderId="2" xfId="0" applyFont="1" applyFill="1" applyBorder="1" applyAlignment="1">
      <alignment horizontal="centerContinuous" wrapText="1"/>
    </xf>
    <xf numFmtId="0" fontId="12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 wrapText="1"/>
    </xf>
    <xf numFmtId="0" fontId="12" fillId="2" borderId="4" xfId="0" applyFont="1" applyFill="1" applyBorder="1" applyAlignment="1">
      <alignment horizontal="centerContinuous" vertical="center" wrapText="1"/>
    </xf>
    <xf numFmtId="0" fontId="2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5" xfId="0" applyFont="1" applyFill="1" applyBorder="1" applyAlignment="1" quotePrefix="1">
      <alignment vertical="center"/>
    </xf>
    <xf numFmtId="0" fontId="12" fillId="2" borderId="0" xfId="0" applyFont="1" applyFill="1" applyBorder="1" applyAlignment="1" quotePrefix="1">
      <alignment vertical="center"/>
    </xf>
    <xf numFmtId="0" fontId="11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vertical="center"/>
    </xf>
    <xf numFmtId="0" fontId="0" fillId="2" borderId="0" xfId="0" applyFill="1" applyAlignment="1">
      <alignment/>
    </xf>
    <xf numFmtId="0" fontId="11" fillId="2" borderId="0" xfId="0" applyFont="1" applyFill="1" applyAlignment="1">
      <alignment horizontal="centerContinuous" vertical="center"/>
    </xf>
    <xf numFmtId="0" fontId="0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Continuous" vertical="center" wrapText="1"/>
    </xf>
    <xf numFmtId="0" fontId="10" fillId="2" borderId="2" xfId="0" applyFont="1" applyFill="1" applyBorder="1" applyAlignment="1">
      <alignment horizontal="centerContinuous" wrapText="1"/>
    </xf>
    <xf numFmtId="0" fontId="10" fillId="2" borderId="2" xfId="0" applyFont="1" applyFill="1" applyBorder="1" applyAlignment="1">
      <alignment horizontal="centerContinuous" vertical="center" wrapText="1"/>
    </xf>
    <xf numFmtId="0" fontId="10" fillId="2" borderId="3" xfId="0" applyFont="1" applyFill="1" applyBorder="1" applyAlignment="1">
      <alignment horizontal="centerContinuous" vertical="center" wrapText="1"/>
    </xf>
    <xf numFmtId="0" fontId="10" fillId="2" borderId="4" xfId="0" applyFont="1" applyFill="1" applyBorder="1" applyAlignment="1">
      <alignment horizontal="centerContinuous" vertical="center" wrapText="1"/>
    </xf>
    <xf numFmtId="0" fontId="17" fillId="2" borderId="5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/>
    </xf>
    <xf numFmtId="0" fontId="10" fillId="2" borderId="5" xfId="0" applyFont="1" applyFill="1" applyBorder="1" applyAlignment="1" quotePrefix="1">
      <alignment vertical="center"/>
    </xf>
    <xf numFmtId="0" fontId="10" fillId="2" borderId="0" xfId="0" applyFont="1" applyFill="1" applyBorder="1" applyAlignment="1" quotePrefix="1">
      <alignment vertical="center"/>
    </xf>
    <xf numFmtId="0" fontId="18" fillId="2" borderId="0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vertical="center"/>
    </xf>
    <xf numFmtId="3" fontId="20" fillId="2" borderId="0" xfId="0" applyNumberFormat="1" applyFont="1" applyFill="1" applyAlignment="1">
      <alignment vertical="center"/>
    </xf>
    <xf numFmtId="3" fontId="23" fillId="2" borderId="0" xfId="0" applyNumberFormat="1" applyFont="1" applyFill="1" applyBorder="1" applyAlignment="1" applyProtection="1">
      <alignment horizontal="center" vertical="center"/>
      <protection locked="0"/>
    </xf>
    <xf numFmtId="3" fontId="38" fillId="2" borderId="0" xfId="0" applyNumberFormat="1" applyFont="1" applyFill="1" applyAlignment="1">
      <alignment vertical="center"/>
    </xf>
    <xf numFmtId="0" fontId="37" fillId="2" borderId="0" xfId="0" applyFont="1" applyFill="1" applyAlignment="1">
      <alignment horizontal="centerContinuous" vertical="center"/>
    </xf>
    <xf numFmtId="0" fontId="39" fillId="2" borderId="0" xfId="0" applyFont="1" applyFill="1" applyAlignment="1" quotePrefix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0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3" fontId="37" fillId="2" borderId="0" xfId="0" applyNumberFormat="1" applyFont="1" applyFill="1" applyAlignment="1">
      <alignment vertical="center"/>
    </xf>
    <xf numFmtId="3" fontId="37" fillId="2" borderId="0" xfId="0" applyNumberFormat="1" applyFont="1" applyFill="1" applyBorder="1" applyAlignment="1">
      <alignment vertical="center"/>
    </xf>
    <xf numFmtId="3" fontId="37" fillId="2" borderId="0" xfId="0" applyNumberFormat="1" applyFont="1" applyFill="1" applyBorder="1" applyAlignment="1">
      <alignment horizontal="centerContinuous" vertical="center"/>
    </xf>
    <xf numFmtId="0" fontId="24" fillId="2" borderId="0" xfId="0" applyFont="1" applyFill="1" applyBorder="1" applyAlignment="1" quotePrefix="1">
      <alignment horizontal="left" vertic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37" fillId="2" borderId="0" xfId="0" applyFont="1" applyFill="1" applyBorder="1" applyAlignment="1">
      <alignment vertical="center"/>
    </xf>
    <xf numFmtId="0" fontId="45" fillId="2" borderId="0" xfId="0" applyFont="1" applyFill="1" applyAlignment="1">
      <alignment horizontal="left" vertical="center"/>
    </xf>
    <xf numFmtId="0" fontId="19" fillId="2" borderId="0" xfId="20" applyFont="1" applyFill="1" applyAlignment="1">
      <alignment horizontal="left" vertical="center"/>
      <protection/>
    </xf>
    <xf numFmtId="0" fontId="18" fillId="2" borderId="0" xfId="20" applyFont="1" applyFill="1" applyBorder="1" applyAlignment="1">
      <alignment horizontal="left" vertical="center"/>
      <protection/>
    </xf>
    <xf numFmtId="0" fontId="10" fillId="2" borderId="0" xfId="20" applyFont="1" applyFill="1" applyAlignment="1">
      <alignment horizontal="center" vertical="center"/>
      <protection/>
    </xf>
    <xf numFmtId="0" fontId="30" fillId="2" borderId="0" xfId="20" applyFill="1">
      <alignment/>
      <protection/>
    </xf>
    <xf numFmtId="0" fontId="10" fillId="2" borderId="0" xfId="20" applyFont="1" applyFill="1" applyBorder="1" applyAlignment="1">
      <alignment vertical="center"/>
      <protection/>
    </xf>
    <xf numFmtId="0" fontId="10" fillId="2" borderId="0" xfId="20" applyFont="1" applyFill="1" applyBorder="1" applyAlignment="1">
      <alignment horizontal="centerContinuous" vertical="center"/>
      <protection/>
    </xf>
    <xf numFmtId="0" fontId="39" fillId="2" borderId="0" xfId="20" applyFont="1" applyFill="1" applyAlignment="1" quotePrefix="1">
      <alignment vertical="center"/>
      <protection/>
    </xf>
    <xf numFmtId="0" fontId="19" fillId="2" borderId="0" xfId="20" applyFont="1" applyFill="1" applyBorder="1" applyAlignment="1">
      <alignment horizontal="centerContinuous" vertical="center"/>
      <protection/>
    </xf>
    <xf numFmtId="0" fontId="15" fillId="2" borderId="0" xfId="20" applyFont="1" applyFill="1" applyBorder="1" applyAlignment="1">
      <alignment horizontal="centerContinuous" vertical="center"/>
      <protection/>
    </xf>
    <xf numFmtId="0" fontId="11" fillId="2" borderId="0" xfId="20" applyFont="1" applyFill="1" applyAlignment="1">
      <alignment horizontal="centerContinuous" vertical="center"/>
      <protection/>
    </xf>
    <xf numFmtId="0" fontId="44" fillId="2" borderId="0" xfId="20" applyFont="1" applyFill="1" applyAlignment="1">
      <alignment horizontal="centerContinuous" vertical="center"/>
      <protection/>
    </xf>
    <xf numFmtId="0" fontId="12" fillId="2" borderId="0" xfId="20" applyFont="1" applyFill="1" applyAlignment="1">
      <alignment horizontal="centerContinuous" vertical="center"/>
      <protection/>
    </xf>
    <xf numFmtId="0" fontId="12" fillId="2" borderId="1" xfId="20" applyFont="1" applyFill="1" applyBorder="1" applyAlignment="1">
      <alignment horizontal="centerContinuous" vertical="center" wrapText="1"/>
      <protection/>
    </xf>
    <xf numFmtId="0" fontId="12" fillId="2" borderId="2" xfId="20" applyFont="1" applyFill="1" applyBorder="1" applyAlignment="1">
      <alignment horizontal="centerContinuous" wrapText="1"/>
      <protection/>
    </xf>
    <xf numFmtId="0" fontId="12" fillId="2" borderId="2" xfId="20" applyFont="1" applyFill="1" applyBorder="1" applyAlignment="1">
      <alignment horizontal="centerContinuous" vertical="center" wrapText="1"/>
      <protection/>
    </xf>
    <xf numFmtId="0" fontId="12" fillId="2" borderId="3" xfId="20" applyFont="1" applyFill="1" applyBorder="1" applyAlignment="1">
      <alignment horizontal="centerContinuous" vertical="center" wrapText="1"/>
      <protection/>
    </xf>
    <xf numFmtId="0" fontId="12" fillId="2" borderId="4" xfId="20" applyFont="1" applyFill="1" applyBorder="1" applyAlignment="1">
      <alignment horizontal="centerContinuous" vertical="center" wrapText="1"/>
      <protection/>
    </xf>
    <xf numFmtId="0" fontId="13" fillId="2" borderId="5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 vertical="center"/>
      <protection/>
    </xf>
    <xf numFmtId="0" fontId="13" fillId="2" borderId="0" xfId="20" applyFont="1" applyFill="1" applyBorder="1" applyAlignment="1">
      <alignment vertical="center"/>
      <protection/>
    </xf>
    <xf numFmtId="0" fontId="12" fillId="2" borderId="5" xfId="20" applyFont="1" applyFill="1" applyBorder="1" applyAlignment="1">
      <alignment vertical="center"/>
      <protection/>
    </xf>
    <xf numFmtId="0" fontId="12" fillId="2" borderId="0" xfId="20" applyFont="1" applyFill="1" applyBorder="1" applyAlignment="1">
      <alignment vertical="center"/>
      <protection/>
    </xf>
    <xf numFmtId="0" fontId="12" fillId="2" borderId="5" xfId="20" applyFont="1" applyFill="1" applyBorder="1" applyAlignment="1" quotePrefix="1">
      <alignment vertical="center"/>
      <protection/>
    </xf>
    <xf numFmtId="0" fontId="12" fillId="2" borderId="0" xfId="20" applyFont="1" applyFill="1" applyBorder="1" applyAlignment="1" quotePrefix="1">
      <alignment vertical="center"/>
      <protection/>
    </xf>
    <xf numFmtId="0" fontId="14" fillId="2" borderId="3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30" fillId="3" borderId="0" xfId="19" applyFill="1">
      <alignment/>
      <protection/>
    </xf>
    <xf numFmtId="0" fontId="30" fillId="2" borderId="6" xfId="19" applyFill="1" applyBorder="1">
      <alignment/>
      <protection/>
    </xf>
    <xf numFmtId="0" fontId="30" fillId="2" borderId="7" xfId="19" applyFill="1" applyBorder="1">
      <alignment/>
      <protection/>
    </xf>
    <xf numFmtId="0" fontId="30" fillId="2" borderId="0" xfId="19" applyFill="1" applyBorder="1">
      <alignment/>
      <protection/>
    </xf>
    <xf numFmtId="0" fontId="30" fillId="2" borderId="8" xfId="19" applyFill="1" applyBorder="1">
      <alignment/>
      <protection/>
    </xf>
    <xf numFmtId="0" fontId="0" fillId="2" borderId="0" xfId="0" applyFill="1" applyAlignment="1">
      <alignment horizontal="center"/>
    </xf>
    <xf numFmtId="0" fontId="19" fillId="2" borderId="0" xfId="0" applyFont="1" applyFill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horizontal="center" vertical="center"/>
      <protection/>
    </xf>
    <xf numFmtId="0" fontId="37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9" fillId="2" borderId="0" xfId="0" applyFont="1" applyFill="1" applyAlignment="1" applyProtection="1">
      <alignment horizontal="centerContinuous" vertical="center"/>
      <protection/>
    </xf>
    <xf numFmtId="0" fontId="10" fillId="2" borderId="0" xfId="0" applyFont="1" applyFill="1" applyAlignment="1" applyProtection="1">
      <alignment horizontal="centerContinuous" vertical="center"/>
      <protection/>
    </xf>
    <xf numFmtId="0" fontId="19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1" fontId="37" fillId="2" borderId="0" xfId="0" applyNumberFormat="1" applyFont="1" applyFill="1" applyAlignment="1" applyProtection="1">
      <alignment horizontal="left" vertical="center"/>
      <protection/>
    </xf>
    <xf numFmtId="0" fontId="37" fillId="2" borderId="0" xfId="0" applyFont="1" applyFill="1" applyAlignment="1" applyProtection="1">
      <alignment horizontal="centerContinuous" vertical="center"/>
      <protection/>
    </xf>
    <xf numFmtId="0" fontId="19" fillId="2" borderId="0" xfId="0" applyFont="1" applyFill="1" applyBorder="1" applyAlignment="1" applyProtection="1">
      <alignment horizontal="centerContinuous" vertical="center"/>
      <protection/>
    </xf>
    <xf numFmtId="3" fontId="37" fillId="2" borderId="0" xfId="0" applyNumberFormat="1" applyFont="1" applyFill="1" applyAlignment="1" applyProtection="1">
      <alignment horizontal="left" vertical="center"/>
      <protection/>
    </xf>
    <xf numFmtId="3" fontId="23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Continuous" vertical="center"/>
      <protection/>
    </xf>
    <xf numFmtId="0" fontId="29" fillId="2" borderId="0" xfId="0" applyFont="1" applyFill="1" applyAlignment="1" applyProtection="1">
      <alignment vertical="center"/>
      <protection/>
    </xf>
    <xf numFmtId="0" fontId="29" fillId="2" borderId="0" xfId="0" applyFont="1" applyFill="1" applyBorder="1" applyAlignment="1" applyProtection="1">
      <alignment vertical="center" wrapText="1"/>
      <protection/>
    </xf>
    <xf numFmtId="3" fontId="38" fillId="2" borderId="0" xfId="0" applyNumberFormat="1" applyFont="1" applyFill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centerContinuous" vertical="center"/>
      <protection/>
    </xf>
    <xf numFmtId="0" fontId="10" fillId="2" borderId="1" xfId="0" applyFont="1" applyFill="1" applyBorder="1" applyAlignment="1" applyProtection="1">
      <alignment horizontal="centerContinuous" vertical="center" wrapText="1"/>
      <protection/>
    </xf>
    <xf numFmtId="0" fontId="10" fillId="2" borderId="2" xfId="0" applyFont="1" applyFill="1" applyBorder="1" applyAlignment="1" applyProtection="1">
      <alignment horizontal="centerContinuous" wrapText="1"/>
      <protection/>
    </xf>
    <xf numFmtId="0" fontId="10" fillId="2" borderId="2" xfId="0" applyFont="1" applyFill="1" applyBorder="1" applyAlignment="1" applyProtection="1">
      <alignment horizontal="centerContinuous" vertical="center" wrapText="1"/>
      <protection/>
    </xf>
    <xf numFmtId="0" fontId="10" fillId="2" borderId="3" xfId="0" applyFont="1" applyFill="1" applyBorder="1" applyAlignment="1" applyProtection="1">
      <alignment horizontal="centerContinuous" vertical="center" wrapText="1"/>
      <protection/>
    </xf>
    <xf numFmtId="0" fontId="10" fillId="2" borderId="4" xfId="0" applyFont="1" applyFill="1" applyBorder="1" applyAlignment="1" applyProtection="1">
      <alignment horizontal="centerContinuous" vertical="center" wrapText="1"/>
      <protection/>
    </xf>
    <xf numFmtId="0" fontId="23" fillId="2" borderId="0" xfId="0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>
      <alignment horizontal="centerContinuous" vertical="center"/>
      <protection/>
    </xf>
    <xf numFmtId="0" fontId="11" fillId="2" borderId="0" xfId="0" applyFont="1" applyFill="1" applyAlignment="1" applyProtection="1">
      <alignment horizontal="centerContinuous" vertical="center"/>
      <protection/>
    </xf>
    <xf numFmtId="0" fontId="23" fillId="2" borderId="0" xfId="0" applyFont="1" applyFill="1" applyAlignment="1" applyProtection="1">
      <alignment vertical="center"/>
      <protection/>
    </xf>
    <xf numFmtId="0" fontId="12" fillId="2" borderId="1" xfId="0" applyFont="1" applyFill="1" applyBorder="1" applyAlignment="1" applyProtection="1">
      <alignment horizontal="centerContinuous" vertical="center" wrapText="1"/>
      <protection/>
    </xf>
    <xf numFmtId="0" fontId="12" fillId="2" borderId="2" xfId="0" applyFont="1" applyFill="1" applyBorder="1" applyAlignment="1" applyProtection="1">
      <alignment horizontal="centerContinuous" wrapText="1"/>
      <protection/>
    </xf>
    <xf numFmtId="0" fontId="12" fillId="2" borderId="2" xfId="0" applyFont="1" applyFill="1" applyBorder="1" applyAlignment="1" applyProtection="1">
      <alignment horizontal="centerContinuous" vertical="center" wrapText="1"/>
      <protection/>
    </xf>
    <xf numFmtId="0" fontId="12" fillId="2" borderId="3" xfId="0" applyFont="1" applyFill="1" applyBorder="1" applyAlignment="1" applyProtection="1">
      <alignment horizontal="centerContinuous" vertical="center" wrapText="1"/>
      <protection/>
    </xf>
    <xf numFmtId="0" fontId="12" fillId="2" borderId="4" xfId="0" applyFont="1" applyFill="1" applyBorder="1" applyAlignment="1" applyProtection="1">
      <alignment horizontal="centerContinuous" vertical="center" wrapText="1"/>
      <protection/>
    </xf>
    <xf numFmtId="0" fontId="13" fillId="2" borderId="5" xfId="0" applyFont="1" applyFill="1" applyBorder="1" applyAlignment="1" applyProtection="1">
      <alignment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2" fillId="2" borderId="5" xfId="0" applyFont="1" applyFill="1" applyBorder="1" applyAlignment="1" applyProtection="1" quotePrefix="1">
      <alignment vertical="center"/>
      <protection/>
    </xf>
    <xf numFmtId="0" fontId="12" fillId="2" borderId="0" xfId="0" applyFont="1" applyFill="1" applyBorder="1" applyAlignment="1" applyProtection="1" quotePrefix="1">
      <alignment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27" fillId="2" borderId="0" xfId="0" applyFont="1" applyFill="1" applyAlignment="1" applyProtection="1">
      <alignment vertical="center"/>
      <protection/>
    </xf>
    <xf numFmtId="0" fontId="14" fillId="2" borderId="3" xfId="0" applyFont="1" applyFill="1" applyBorder="1" applyAlignment="1" applyProtection="1">
      <alignment vertical="center"/>
      <protection/>
    </xf>
    <xf numFmtId="0" fontId="12" fillId="2" borderId="4" xfId="0" applyFont="1" applyFill="1" applyBorder="1" applyAlignment="1" applyProtection="1">
      <alignment vertical="center"/>
      <protection/>
    </xf>
    <xf numFmtId="0" fontId="20" fillId="2" borderId="0" xfId="0" applyFont="1" applyFill="1" applyBorder="1" applyAlignment="1" applyProtection="1">
      <alignment vertical="center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Alignment="1" applyProtection="1">
      <alignment vertical="center"/>
      <protection/>
    </xf>
    <xf numFmtId="3" fontId="37" fillId="2" borderId="0" xfId="0" applyNumberFormat="1" applyFont="1" applyFill="1" applyBorder="1" applyAlignment="1" applyProtection="1">
      <alignment horizontal="centerContinuous" vertical="center"/>
      <protection/>
    </xf>
    <xf numFmtId="3" fontId="37" fillId="2" borderId="0" xfId="0" applyNumberFormat="1" applyFont="1" applyFill="1" applyBorder="1" applyAlignment="1" applyProtection="1">
      <alignment vertical="center"/>
      <protection/>
    </xf>
    <xf numFmtId="0" fontId="40" fillId="2" borderId="0" xfId="0" applyFont="1" applyFill="1" applyBorder="1" applyAlignment="1" applyProtection="1">
      <alignment horizontal="centerContinuous" vertical="center"/>
      <protection/>
    </xf>
    <xf numFmtId="0" fontId="17" fillId="2" borderId="5" xfId="0" applyFont="1" applyFill="1" applyBorder="1" applyAlignment="1" applyProtection="1">
      <alignment vertical="center"/>
      <protection/>
    </xf>
    <xf numFmtId="0" fontId="10" fillId="2" borderId="5" xfId="0" applyFont="1" applyFill="1" applyBorder="1" applyAlignment="1" applyProtection="1">
      <alignment vertical="center"/>
      <protection/>
    </xf>
    <xf numFmtId="0" fontId="10" fillId="2" borderId="5" xfId="0" applyFont="1" applyFill="1" applyBorder="1" applyAlignment="1" applyProtection="1" quotePrefix="1">
      <alignment vertical="center"/>
      <protection/>
    </xf>
    <xf numFmtId="0" fontId="10" fillId="2" borderId="0" xfId="0" applyFont="1" applyFill="1" applyBorder="1" applyAlignment="1" applyProtection="1" quotePrefix="1">
      <alignment vertical="center"/>
      <protection/>
    </xf>
    <xf numFmtId="0" fontId="10" fillId="2" borderId="3" xfId="0" applyFont="1" applyFill="1" applyBorder="1" applyAlignment="1" applyProtection="1">
      <alignment vertical="center"/>
      <protection/>
    </xf>
    <xf numFmtId="0" fontId="10" fillId="2" borderId="0" xfId="0" applyFont="1" applyFill="1" applyAlignment="1" applyProtection="1" quotePrefix="1">
      <alignment horizontal="left" vertical="center"/>
      <protection/>
    </xf>
    <xf numFmtId="3" fontId="37" fillId="2" borderId="0" xfId="0" applyNumberFormat="1" applyFont="1" applyFill="1" applyBorder="1" applyAlignment="1" applyProtection="1">
      <alignment horizontal="right" vertical="center"/>
      <protection/>
    </xf>
    <xf numFmtId="3" fontId="4" fillId="2" borderId="0" xfId="0" applyNumberFormat="1" applyFont="1" applyFill="1" applyBorder="1" applyAlignment="1" applyProtection="1">
      <alignment horizontal="center" vertical="center"/>
      <protection/>
    </xf>
    <xf numFmtId="3" fontId="40" fillId="2" borderId="0" xfId="0" applyNumberFormat="1" applyFont="1" applyFill="1" applyBorder="1" applyAlignment="1" applyProtection="1">
      <alignment horizontal="centerContinuous" vertical="center"/>
      <protection/>
    </xf>
    <xf numFmtId="0" fontId="35" fillId="2" borderId="0" xfId="0" applyFont="1" applyFill="1" applyAlignment="1" applyProtection="1" quotePrefix="1">
      <alignment vertical="center" wrapText="1"/>
      <protection/>
    </xf>
    <xf numFmtId="0" fontId="35" fillId="2" borderId="0" xfId="0" applyFont="1" applyFill="1" applyBorder="1" applyAlignment="1" applyProtection="1" quotePrefix="1">
      <alignment vertical="center" wrapText="1"/>
      <protection/>
    </xf>
    <xf numFmtId="3" fontId="37" fillId="2" borderId="0" xfId="0" applyNumberFormat="1" applyFont="1" applyFill="1" applyAlignment="1" applyProtection="1">
      <alignment horizontal="center" vertical="center"/>
      <protection/>
    </xf>
    <xf numFmtId="3" fontId="4" fillId="2" borderId="0" xfId="0" applyNumberFormat="1" applyFont="1" applyFill="1" applyBorder="1" applyAlignment="1" applyProtection="1">
      <alignment vertical="center"/>
      <protection/>
    </xf>
    <xf numFmtId="0" fontId="25" fillId="2" borderId="5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9" fillId="2" borderId="5" xfId="0" applyFont="1" applyFill="1" applyBorder="1" applyAlignment="1" applyProtection="1">
      <alignment vertical="center"/>
      <protection/>
    </xf>
    <xf numFmtId="0" fontId="9" fillId="2" borderId="5" xfId="0" applyFont="1" applyFill="1" applyBorder="1" applyAlignment="1" applyProtection="1" quotePrefix="1">
      <alignment vertical="center"/>
      <protection/>
    </xf>
    <xf numFmtId="0" fontId="9" fillId="2" borderId="0" xfId="0" applyFont="1" applyFill="1" applyBorder="1" applyAlignment="1" applyProtection="1" quotePrefix="1">
      <alignment vertical="center"/>
      <protection/>
    </xf>
    <xf numFmtId="0" fontId="26" fillId="2" borderId="5" xfId="0" applyFont="1" applyFill="1" applyBorder="1" applyAlignment="1" applyProtection="1">
      <alignment vertical="center"/>
      <protection/>
    </xf>
    <xf numFmtId="0" fontId="26" fillId="2" borderId="3" xfId="0" applyFont="1" applyFill="1" applyBorder="1" applyAlignment="1" applyProtection="1">
      <alignment vertical="center"/>
      <protection/>
    </xf>
    <xf numFmtId="0" fontId="9" fillId="2" borderId="4" xfId="0" applyFont="1" applyFill="1" applyBorder="1" applyAlignment="1" applyProtection="1">
      <alignment vertical="center"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2" fillId="2" borderId="0" xfId="0" applyFont="1" applyFill="1" applyBorder="1" applyAlignment="1" applyProtection="1" quotePrefix="1">
      <alignment horizontal="left" vertical="center"/>
      <protection/>
    </xf>
    <xf numFmtId="0" fontId="42" fillId="2" borderId="0" xfId="0" applyFont="1" applyFill="1" applyBorder="1" applyAlignment="1" applyProtection="1">
      <alignment vertical="center"/>
      <protection/>
    </xf>
    <xf numFmtId="0" fontId="41" fillId="2" borderId="0" xfId="0" applyFont="1" applyFill="1" applyBorder="1" applyAlignment="1" applyProtection="1">
      <alignment horizontal="center"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horizontal="center"/>
      <protection locked="0"/>
    </xf>
    <xf numFmtId="0" fontId="30" fillId="2" borderId="0" xfId="20" applyFill="1" applyProtection="1">
      <alignment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9" fillId="2" borderId="0" xfId="20" applyFont="1" applyFill="1" applyBorder="1" applyAlignment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39" fillId="2" borderId="0" xfId="0" applyFont="1" applyFill="1" applyAlignment="1" applyProtection="1" quotePrefix="1">
      <alignment horizontal="left" vertical="center" wrapText="1"/>
      <protection/>
    </xf>
    <xf numFmtId="0" fontId="39" fillId="2" borderId="0" xfId="0" applyFont="1" applyFill="1" applyAlignment="1" applyProtection="1">
      <alignment horizontal="center" vertical="center" wrapText="1"/>
      <protection/>
    </xf>
    <xf numFmtId="0" fontId="10" fillId="2" borderId="0" xfId="0" applyFont="1" applyFill="1" applyBorder="1" applyAlignment="1">
      <alignment horizontal="center" vertical="center"/>
    </xf>
    <xf numFmtId="0" fontId="19" fillId="2" borderId="0" xfId="20" applyFont="1" applyFill="1" applyBorder="1" applyAlignment="1">
      <alignment vertical="center"/>
      <protection/>
    </xf>
    <xf numFmtId="0" fontId="10" fillId="2" borderId="0" xfId="20" applyFont="1" applyFill="1" applyBorder="1" applyAlignment="1">
      <alignment horizontal="center" vertical="center"/>
      <protection/>
    </xf>
    <xf numFmtId="0" fontId="39" fillId="2" borderId="0" xfId="0" applyFont="1" applyFill="1" applyAlignment="1" quotePrefix="1">
      <alignment vertical="center" wrapText="1"/>
    </xf>
    <xf numFmtId="0" fontId="41" fillId="2" borderId="0" xfId="0" applyFont="1" applyFill="1" applyAlignment="1" applyProtection="1">
      <alignment horizontal="left" vertical="center"/>
      <protection/>
    </xf>
    <xf numFmtId="202" fontId="23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horizontal="center" vertical="center"/>
      <protection/>
    </xf>
    <xf numFmtId="0" fontId="42" fillId="2" borderId="0" xfId="0" applyFont="1" applyFill="1" applyBorder="1" applyAlignment="1" applyProtection="1" quotePrefix="1">
      <alignment horizontal="left" vertical="center"/>
      <protection/>
    </xf>
    <xf numFmtId="0" fontId="23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center" vertical="center"/>
      <protection/>
    </xf>
    <xf numFmtId="0" fontId="5" fillId="2" borderId="0" xfId="0" applyFont="1" applyFill="1" applyAlignment="1" applyProtection="1">
      <alignment horizontal="centerContinuous" vertic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0" fontId="24" fillId="2" borderId="0" xfId="20" applyFont="1" applyFill="1" applyBorder="1" applyAlignment="1" applyProtection="1">
      <alignment vertical="center"/>
      <protection/>
    </xf>
    <xf numFmtId="0" fontId="14" fillId="2" borderId="0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horizontal="center"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30" fillId="2" borderId="0" xfId="20" applyFill="1" applyProtection="1">
      <alignment/>
      <protection/>
    </xf>
    <xf numFmtId="3" fontId="23" fillId="2" borderId="0" xfId="20" applyNumberFormat="1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24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1" fillId="2" borderId="0" xfId="0" applyFont="1" applyFill="1" applyBorder="1" applyAlignment="1" applyProtection="1">
      <alignment horizontal="left" vertical="center"/>
      <protection/>
    </xf>
    <xf numFmtId="3" fontId="23" fillId="2" borderId="0" xfId="0" applyNumberFormat="1" applyFont="1" applyFill="1" applyBorder="1" applyAlignment="1" applyProtection="1">
      <alignment vertical="center"/>
      <protection/>
    </xf>
    <xf numFmtId="3" fontId="0" fillId="2" borderId="0" xfId="0" applyNumberFormat="1" applyFill="1" applyAlignment="1" applyProtection="1">
      <alignment/>
      <protection/>
    </xf>
    <xf numFmtId="0" fontId="0" fillId="2" borderId="0" xfId="0" applyFont="1" applyFill="1" applyAlignment="1" applyProtection="1">
      <alignment/>
      <protection/>
    </xf>
    <xf numFmtId="0" fontId="47" fillId="2" borderId="0" xfId="0" applyFont="1" applyFill="1" applyBorder="1" applyAlignment="1" applyProtection="1" quotePrefix="1">
      <alignment horizontal="left" vertical="center"/>
      <protection/>
    </xf>
    <xf numFmtId="0" fontId="48" fillId="2" borderId="0" xfId="0" applyFont="1" applyFill="1" applyBorder="1" applyAlignment="1" applyProtection="1" quotePrefix="1">
      <alignment horizontal="left" vertical="center"/>
      <protection/>
    </xf>
    <xf numFmtId="0" fontId="4" fillId="2" borderId="0" xfId="0" applyFont="1" applyFill="1" applyAlignment="1" applyProtection="1">
      <alignment/>
      <protection/>
    </xf>
    <xf numFmtId="0" fontId="33" fillId="2" borderId="0" xfId="0" applyFont="1" applyFill="1" applyAlignment="1" applyProtection="1" quotePrefix="1">
      <alignment horizontal="center" vertical="center" wrapText="1"/>
      <protection locked="0"/>
    </xf>
    <xf numFmtId="0" fontId="13" fillId="2" borderId="5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23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43" fillId="2" borderId="0" xfId="0" applyFont="1" applyFill="1" applyAlignment="1" applyProtection="1">
      <alignment vertical="center" wrapText="1"/>
      <protection locked="0"/>
    </xf>
    <xf numFmtId="0" fontId="17" fillId="2" borderId="5" xfId="0" applyFont="1" applyFill="1" applyBorder="1" applyAlignment="1">
      <alignment/>
    </xf>
    <xf numFmtId="0" fontId="19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0" fillId="2" borderId="5" xfId="0" applyFont="1" applyFill="1" applyBorder="1" applyAlignment="1" quotePrefix="1">
      <alignment/>
    </xf>
    <xf numFmtId="0" fontId="19" fillId="2" borderId="0" xfId="0" applyFont="1" applyFill="1" applyBorder="1" applyAlignment="1" quotePrefix="1">
      <alignment/>
    </xf>
    <xf numFmtId="0" fontId="12" fillId="2" borderId="5" xfId="0" applyFont="1" applyFill="1" applyBorder="1" applyAlignment="1">
      <alignment horizontal="centerContinuous" vertical="center" wrapText="1"/>
    </xf>
    <xf numFmtId="0" fontId="12" fillId="2" borderId="0" xfId="0" applyFont="1" applyFill="1" applyBorder="1" applyAlignment="1">
      <alignment horizontal="centerContinuous" wrapText="1"/>
    </xf>
    <xf numFmtId="0" fontId="12" fillId="2" borderId="0" xfId="0" applyFont="1" applyFill="1" applyBorder="1" applyAlignment="1">
      <alignment horizontal="centerContinuous" vertical="center" wrapText="1"/>
    </xf>
    <xf numFmtId="0" fontId="12" fillId="2" borderId="5" xfId="20" applyFont="1" applyFill="1" applyBorder="1" applyAlignment="1">
      <alignment horizontal="centerContinuous" vertical="center" wrapText="1"/>
      <protection/>
    </xf>
    <xf numFmtId="0" fontId="12" fillId="2" borderId="0" xfId="20" applyFont="1" applyFill="1" applyBorder="1" applyAlignment="1">
      <alignment horizontal="centerContinuous" wrapText="1"/>
      <protection/>
    </xf>
    <xf numFmtId="0" fontId="12" fillId="2" borderId="0" xfId="20" applyFont="1" applyFill="1" applyBorder="1" applyAlignment="1">
      <alignment horizontal="centerContinuous" vertical="center" wrapText="1"/>
      <protection/>
    </xf>
    <xf numFmtId="0" fontId="12" fillId="2" borderId="5" xfId="0" applyFont="1" applyFill="1" applyBorder="1" applyAlignment="1" applyProtection="1">
      <alignment horizontal="centerContinuous" vertical="center" wrapText="1"/>
      <protection/>
    </xf>
    <xf numFmtId="0" fontId="12" fillId="2" borderId="0" xfId="0" applyFont="1" applyFill="1" applyBorder="1" applyAlignment="1" applyProtection="1">
      <alignment horizontal="centerContinuous" wrapText="1"/>
      <protection/>
    </xf>
    <xf numFmtId="0" fontId="12" fillId="2" borderId="0" xfId="0" applyFont="1" applyFill="1" applyBorder="1" applyAlignment="1" applyProtection="1">
      <alignment horizontal="centerContinuous" vertical="center" wrapText="1"/>
      <protection/>
    </xf>
    <xf numFmtId="0" fontId="15" fillId="2" borderId="0" xfId="20" applyFont="1" applyFill="1" applyBorder="1" applyAlignment="1">
      <alignment/>
      <protection/>
    </xf>
    <xf numFmtId="0" fontId="15" fillId="2" borderId="0" xfId="0" applyFont="1" applyFill="1" applyBorder="1" applyAlignment="1" applyProtection="1">
      <alignment/>
      <protection/>
    </xf>
    <xf numFmtId="0" fontId="19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14" fillId="2" borderId="9" xfId="0" applyFont="1" applyFill="1" applyBorder="1" applyAlignment="1">
      <alignment/>
    </xf>
    <xf numFmtId="0" fontId="16" fillId="2" borderId="10" xfId="0" applyFont="1" applyFill="1" applyBorder="1" applyAlignment="1">
      <alignment vertical="distributed" textRotation="90" wrapText="1"/>
    </xf>
    <xf numFmtId="0" fontId="12" fillId="2" borderId="10" xfId="0" applyFont="1" applyFill="1" applyBorder="1" applyAlignment="1">
      <alignment vertical="center"/>
    </xf>
    <xf numFmtId="0" fontId="14" fillId="2" borderId="10" xfId="0" applyFont="1" applyFill="1" applyBorder="1" applyAlignment="1">
      <alignment/>
    </xf>
    <xf numFmtId="0" fontId="36" fillId="2" borderId="10" xfId="0" applyFont="1" applyFill="1" applyBorder="1" applyAlignment="1">
      <alignment vertical="distributed" textRotation="90" wrapText="1"/>
    </xf>
    <xf numFmtId="0" fontId="12" fillId="2" borderId="10" xfId="0" applyFont="1" applyFill="1" applyBorder="1" applyAlignment="1">
      <alignment vertical="center" textRotation="90" wrapText="1"/>
    </xf>
    <xf numFmtId="0" fontId="28" fillId="2" borderId="10" xfId="0" applyFont="1" applyFill="1" applyBorder="1" applyAlignment="1">
      <alignment vertical="center"/>
    </xf>
    <xf numFmtId="0" fontId="12" fillId="2" borderId="11" xfId="0" applyFont="1" applyFill="1" applyBorder="1" applyAlignment="1">
      <alignment vertical="center" textRotation="90" wrapText="1"/>
    </xf>
    <xf numFmtId="0" fontId="14" fillId="2" borderId="5" xfId="0" applyFont="1" applyFill="1" applyBorder="1" applyAlignment="1" applyProtection="1">
      <alignment vertical="center"/>
      <protection/>
    </xf>
    <xf numFmtId="0" fontId="12" fillId="2" borderId="4" xfId="0" applyFont="1" applyFill="1" applyBorder="1" applyAlignment="1" applyProtection="1" quotePrefix="1">
      <alignment horizontal="left" vertical="center" wrapText="1"/>
      <protection/>
    </xf>
    <xf numFmtId="0" fontId="7" fillId="2" borderId="0" xfId="0" applyFont="1" applyFill="1" applyBorder="1" applyAlignment="1" applyProtection="1" quotePrefix="1">
      <alignment horizontal="left" vertical="center"/>
      <protection/>
    </xf>
    <xf numFmtId="0" fontId="9" fillId="2" borderId="4" xfId="0" applyFont="1" applyFill="1" applyBorder="1" applyAlignment="1" applyProtection="1" quotePrefix="1">
      <alignment horizontal="left" vertical="center" wrapText="1"/>
      <protection/>
    </xf>
    <xf numFmtId="0" fontId="33" fillId="2" borderId="0" xfId="0" applyFont="1" applyFill="1" applyAlignment="1" applyProtection="1" quotePrefix="1">
      <alignment vertical="center" wrapText="1"/>
      <protection locked="0"/>
    </xf>
    <xf numFmtId="0" fontId="12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quotePrefix="1">
      <alignment horizontal="left" vertical="center" wrapText="1"/>
    </xf>
    <xf numFmtId="3" fontId="20" fillId="2" borderId="0" xfId="0" applyNumberFormat="1" applyFont="1" applyFill="1" applyAlignment="1" applyProtection="1">
      <alignment horizontal="center" vertical="center" wrapText="1"/>
      <protection locked="0"/>
    </xf>
    <xf numFmtId="0" fontId="49" fillId="2" borderId="0" xfId="0" applyFont="1" applyFill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 applyProtection="1">
      <alignment horizontal="center"/>
      <protection/>
    </xf>
    <xf numFmtId="202" fontId="23" fillId="2" borderId="0" xfId="0" applyNumberFormat="1" applyFont="1" applyFill="1" applyBorder="1" applyAlignment="1" applyProtection="1">
      <alignment horizontal="center" vertical="center"/>
      <protection locked="0"/>
    </xf>
    <xf numFmtId="3" fontId="23" fillId="2" borderId="0" xfId="0" applyNumberFormat="1" applyFont="1" applyFill="1" applyBorder="1" applyAlignment="1" applyProtection="1">
      <alignment horizontal="center"/>
      <protection locked="0"/>
    </xf>
    <xf numFmtId="3" fontId="23" fillId="2" borderId="0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Border="1" applyAlignment="1" applyProtection="1">
      <alignment horizontal="left" vertical="center" wrapText="1"/>
      <protection/>
    </xf>
    <xf numFmtId="202" fontId="23" fillId="2" borderId="0" xfId="0" applyNumberFormat="1" applyFont="1" applyFill="1" applyBorder="1" applyAlignment="1" applyProtection="1">
      <alignment horizontal="center"/>
      <protection/>
    </xf>
    <xf numFmtId="0" fontId="15" fillId="2" borderId="0" xfId="0" applyFont="1" applyFill="1" applyBorder="1" applyAlignment="1" quotePrefix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202" fontId="23" fillId="2" borderId="0" xfId="0" applyNumberFormat="1" applyFont="1" applyFill="1" applyBorder="1" applyAlignment="1" applyProtection="1">
      <alignment horizontal="center"/>
      <protection locked="0"/>
    </xf>
    <xf numFmtId="0" fontId="23" fillId="2" borderId="0" xfId="20" applyFont="1" applyFill="1" applyBorder="1" applyAlignment="1">
      <alignment horizontal="centerContinuous" vertical="center"/>
      <protection/>
    </xf>
    <xf numFmtId="0" fontId="15" fillId="2" borderId="0" xfId="20" applyFont="1" applyFill="1" applyBorder="1" applyAlignment="1">
      <alignment horizontal="center" vertical="center"/>
      <protection/>
    </xf>
    <xf numFmtId="0" fontId="12" fillId="2" borderId="0" xfId="20" applyFont="1" applyFill="1" applyBorder="1" applyAlignment="1" applyProtection="1">
      <alignment horizontal="center" vertical="center"/>
      <protection/>
    </xf>
    <xf numFmtId="202" fontId="23" fillId="2" borderId="0" xfId="20" applyNumberFormat="1" applyFont="1" applyFill="1" applyBorder="1" applyAlignment="1" applyProtection="1">
      <alignment horizontal="center" vertical="center"/>
      <protection/>
    </xf>
    <xf numFmtId="0" fontId="15" fillId="2" borderId="0" xfId="0" applyFont="1" applyFill="1" applyBorder="1" applyAlignment="1" applyProtection="1" quotePrefix="1">
      <alignment horizontal="center" vertical="center" wrapText="1"/>
      <protection/>
    </xf>
    <xf numFmtId="0" fontId="15" fillId="2" borderId="0" xfId="0" applyFont="1" applyFill="1" applyBorder="1" applyAlignment="1" applyProtection="1">
      <alignment horizontal="center" vertical="center" wrapText="1"/>
      <protection/>
    </xf>
    <xf numFmtId="0" fontId="41" fillId="2" borderId="0" xfId="0" applyFont="1" applyFill="1" applyBorder="1" applyAlignment="1" applyProtection="1">
      <alignment vertical="center"/>
      <protection/>
    </xf>
    <xf numFmtId="0" fontId="46" fillId="2" borderId="12" xfId="19" applyFont="1" applyFill="1" applyBorder="1" applyAlignment="1" quotePrefix="1">
      <alignment horizontal="center" vertical="center"/>
      <protection/>
    </xf>
    <xf numFmtId="0" fontId="46" fillId="2" borderId="0" xfId="19" applyFont="1" applyFill="1" applyBorder="1" applyAlignment="1" quotePrefix="1">
      <alignment horizontal="center" vertical="center"/>
      <protection/>
    </xf>
    <xf numFmtId="0" fontId="46" fillId="2" borderId="8" xfId="19" applyFont="1" applyFill="1" applyBorder="1" applyAlignment="1" quotePrefix="1">
      <alignment horizontal="center" vertical="center"/>
      <protection/>
    </xf>
    <xf numFmtId="0" fontId="55" fillId="2" borderId="12" xfId="19" applyFont="1" applyFill="1" applyBorder="1" applyAlignment="1">
      <alignment horizontal="center" vertical="center"/>
      <protection/>
    </xf>
    <xf numFmtId="0" fontId="55" fillId="2" borderId="8" xfId="19" applyFont="1" applyFill="1" applyBorder="1" applyAlignment="1">
      <alignment horizontal="center" vertical="center"/>
      <protection/>
    </xf>
    <xf numFmtId="0" fontId="55" fillId="2" borderId="13" xfId="19" applyFont="1" applyFill="1" applyBorder="1" applyAlignment="1">
      <alignment horizontal="center" vertical="center"/>
      <protection/>
    </xf>
    <xf numFmtId="0" fontId="55" fillId="2" borderId="14" xfId="19" applyFont="1" applyFill="1" applyBorder="1" applyAlignment="1">
      <alignment horizontal="center" vertical="center"/>
      <protection/>
    </xf>
    <xf numFmtId="0" fontId="15" fillId="4" borderId="1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2" fillId="2" borderId="16" xfId="0" applyFont="1" applyFill="1" applyBorder="1" applyAlignment="1" applyProtection="1">
      <alignment horizontal="center"/>
      <protection/>
    </xf>
    <xf numFmtId="3" fontId="23" fillId="2" borderId="16" xfId="0" applyNumberFormat="1" applyFont="1" applyFill="1" applyBorder="1" applyAlignment="1" applyProtection="1">
      <alignment horizontal="center" vertical="center"/>
      <protection locked="0"/>
    </xf>
    <xf numFmtId="3" fontId="23" fillId="2" borderId="16" xfId="0" applyNumberFormat="1" applyFont="1" applyFill="1" applyBorder="1" applyAlignment="1" applyProtection="1">
      <alignment horizontal="center" vertical="center"/>
      <protection/>
    </xf>
    <xf numFmtId="202" fontId="23" fillId="3" borderId="16" xfId="0" applyNumberFormat="1" applyFont="1" applyFill="1" applyBorder="1" applyAlignment="1" applyProtection="1">
      <alignment horizontal="center" vertical="center"/>
      <protection locked="0"/>
    </xf>
    <xf numFmtId="202" fontId="23" fillId="2" borderId="16" xfId="0" applyNumberFormat="1" applyFont="1" applyFill="1" applyBorder="1" applyAlignment="1" applyProtection="1">
      <alignment horizontal="center" vertical="center"/>
      <protection/>
    </xf>
    <xf numFmtId="202" fontId="23" fillId="2" borderId="16" xfId="0" applyNumberFormat="1" applyFont="1" applyFill="1" applyBorder="1" applyAlignment="1" applyProtection="1">
      <alignment horizontal="center"/>
      <protection/>
    </xf>
    <xf numFmtId="0" fontId="15" fillId="4" borderId="17" xfId="0" applyFont="1" applyFill="1" applyBorder="1" applyAlignment="1">
      <alignment horizontal="centerContinuous" vertical="center"/>
    </xf>
    <xf numFmtId="0" fontId="12" fillId="4" borderId="18" xfId="0" applyFont="1" applyFill="1" applyBorder="1" applyAlignment="1">
      <alignment horizontal="centerContinuous" vertical="center"/>
    </xf>
    <xf numFmtId="202" fontId="12" fillId="2" borderId="16" xfId="0" applyNumberFormat="1" applyFont="1" applyFill="1" applyBorder="1" applyAlignment="1" applyProtection="1">
      <alignment horizontal="center"/>
      <protection/>
    </xf>
    <xf numFmtId="202" fontId="23" fillId="2" borderId="16" xfId="0" applyNumberFormat="1" applyFont="1" applyFill="1" applyBorder="1" applyAlignment="1" applyProtection="1">
      <alignment horizontal="center"/>
      <protection locked="0"/>
    </xf>
    <xf numFmtId="0" fontId="15" fillId="4" borderId="16" xfId="0" applyFont="1" applyFill="1" applyBorder="1" applyAlignment="1" applyProtection="1">
      <alignment horizontal="center" vertical="center"/>
      <protection/>
    </xf>
    <xf numFmtId="0" fontId="34" fillId="4" borderId="16" xfId="0" applyFont="1" applyFill="1" applyBorder="1" applyAlignment="1" applyProtection="1">
      <alignment horizontal="center" vertical="center"/>
      <protection/>
    </xf>
    <xf numFmtId="0" fontId="34" fillId="4" borderId="16" xfId="0" applyFont="1" applyFill="1" applyBorder="1" applyAlignment="1" applyProtection="1" quotePrefix="1">
      <alignment horizontal="center" vertical="center"/>
      <protection/>
    </xf>
    <xf numFmtId="3" fontId="15" fillId="2" borderId="16" xfId="0" applyNumberFormat="1" applyFont="1" applyFill="1" applyBorder="1" applyAlignment="1" applyProtection="1">
      <alignment horizontal="center"/>
      <protection/>
    </xf>
    <xf numFmtId="3" fontId="34" fillId="2" borderId="16" xfId="0" applyNumberFormat="1" applyFont="1" applyFill="1" applyBorder="1" applyAlignment="1" applyProtection="1">
      <alignment/>
      <protection/>
    </xf>
    <xf numFmtId="3" fontId="34" fillId="2" borderId="16" xfId="0" applyNumberFormat="1" applyFont="1" applyFill="1" applyBorder="1" applyAlignment="1" applyProtection="1">
      <alignment horizontal="center"/>
      <protection/>
    </xf>
    <xf numFmtId="0" fontId="23" fillId="3" borderId="0" xfId="0" applyFont="1" applyFill="1" applyBorder="1" applyAlignment="1">
      <alignment vertical="center"/>
    </xf>
    <xf numFmtId="202" fontId="23" fillId="5" borderId="16" xfId="0" applyNumberFormat="1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12" fillId="2" borderId="16" xfId="20" applyFont="1" applyFill="1" applyBorder="1" applyAlignment="1" applyProtection="1">
      <alignment horizontal="center" vertical="center"/>
      <protection/>
    </xf>
    <xf numFmtId="0" fontId="12" fillId="2" borderId="16" xfId="0" applyFont="1" applyFill="1" applyBorder="1" applyAlignment="1" applyProtection="1">
      <alignment horizontal="center" vertical="center"/>
      <protection/>
    </xf>
    <xf numFmtId="0" fontId="15" fillId="4" borderId="17" xfId="0" applyFont="1" applyFill="1" applyBorder="1" applyAlignment="1" applyProtection="1">
      <alignment horizontal="centerContinuous" vertical="center"/>
      <protection/>
    </xf>
    <xf numFmtId="0" fontId="12" fillId="4" borderId="18" xfId="0" applyFont="1" applyFill="1" applyBorder="1" applyAlignment="1" applyProtection="1">
      <alignment horizontal="centerContinuous" vertical="center"/>
      <protection/>
    </xf>
    <xf numFmtId="0" fontId="20" fillId="6" borderId="0" xfId="0" applyFont="1" applyFill="1" applyAlignment="1">
      <alignment vertical="center"/>
    </xf>
    <xf numFmtId="0" fontId="23" fillId="6" borderId="0" xfId="0" applyFont="1" applyFill="1" applyAlignment="1">
      <alignment vertical="center"/>
    </xf>
    <xf numFmtId="0" fontId="23" fillId="6" borderId="0" xfId="0" applyFont="1" applyFill="1" applyAlignment="1" applyProtection="1">
      <alignment vertical="center"/>
      <protection/>
    </xf>
    <xf numFmtId="0" fontId="0" fillId="6" borderId="0" xfId="0" applyFont="1" applyFill="1" applyAlignment="1" applyProtection="1">
      <alignment vertical="center"/>
      <protection/>
    </xf>
    <xf numFmtId="0" fontId="0" fillId="6" borderId="0" xfId="0" applyFill="1" applyAlignment="1" applyProtection="1">
      <alignment vertical="center"/>
      <protection/>
    </xf>
    <xf numFmtId="0" fontId="0" fillId="6" borderId="0" xfId="0" applyFill="1" applyAlignment="1" applyProtection="1">
      <alignment/>
      <protection/>
    </xf>
    <xf numFmtId="0" fontId="0" fillId="6" borderId="0" xfId="0" applyFill="1" applyAlignment="1">
      <alignment/>
    </xf>
    <xf numFmtId="0" fontId="34" fillId="4" borderId="15" xfId="0" applyFont="1" applyFill="1" applyBorder="1" applyAlignment="1">
      <alignment horizontal="center" vertical="center"/>
    </xf>
    <xf numFmtId="3" fontId="15" fillId="2" borderId="16" xfId="0" applyNumberFormat="1" applyFont="1" applyFill="1" applyBorder="1" applyAlignment="1" applyProtection="1">
      <alignment horizontal="center" vertical="center"/>
      <protection/>
    </xf>
    <xf numFmtId="3" fontId="23" fillId="2" borderId="16" xfId="0" applyNumberFormat="1" applyFont="1" applyFill="1" applyBorder="1" applyAlignment="1" applyProtection="1">
      <alignment vertical="center"/>
      <protection/>
    </xf>
    <xf numFmtId="0" fontId="23" fillId="2" borderId="16" xfId="0" applyFont="1" applyFill="1" applyBorder="1" applyAlignment="1" applyProtection="1">
      <alignment vertical="center"/>
      <protection/>
    </xf>
    <xf numFmtId="0" fontId="23" fillId="6" borderId="0" xfId="0" applyFont="1" applyFill="1" applyAlignment="1" applyProtection="1">
      <alignment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>
      <alignment horizontal="center" vertical="center"/>
      <protection/>
    </xf>
    <xf numFmtId="0" fontId="4" fillId="2" borderId="16" xfId="0" applyFont="1" applyFill="1" applyBorder="1" applyAlignment="1" applyProtection="1">
      <alignment vertical="center"/>
      <protection/>
    </xf>
    <xf numFmtId="3" fontId="57" fillId="2" borderId="0" xfId="0" applyNumberFormat="1" applyFont="1" applyFill="1" applyBorder="1" applyAlignment="1" applyProtection="1">
      <alignment horizontal="left" vertical="center"/>
      <protection/>
    </xf>
    <xf numFmtId="3" fontId="58" fillId="2" borderId="16" xfId="0" applyNumberFormat="1" applyFont="1" applyFill="1" applyBorder="1" applyAlignment="1" applyProtection="1">
      <alignment horizontal="center" vertical="center"/>
      <protection/>
    </xf>
    <xf numFmtId="3" fontId="58" fillId="2" borderId="16" xfId="0" applyNumberFormat="1" applyFont="1" applyFill="1" applyBorder="1" applyAlignment="1" applyProtection="1">
      <alignment horizontal="left" vertical="center"/>
      <protection/>
    </xf>
    <xf numFmtId="10" fontId="57" fillId="2" borderId="0" xfId="0" applyNumberFormat="1" applyFont="1" applyFill="1" applyAlignment="1" applyProtection="1">
      <alignment horizontal="center" vertical="center"/>
      <protection/>
    </xf>
    <xf numFmtId="9" fontId="57" fillId="2" borderId="0" xfId="22" applyFont="1" applyFill="1" applyAlignment="1" applyProtection="1">
      <alignment horizontal="center" vertical="center"/>
      <protection/>
    </xf>
    <xf numFmtId="3" fontId="57" fillId="2" borderId="16" xfId="0" applyNumberFormat="1" applyFont="1" applyFill="1" applyBorder="1" applyAlignment="1" applyProtection="1">
      <alignment horizontal="center" vertical="center"/>
      <protection/>
    </xf>
    <xf numFmtId="202" fontId="57" fillId="2" borderId="17" xfId="0" applyNumberFormat="1" applyFont="1" applyFill="1" applyBorder="1" applyAlignment="1" applyProtection="1">
      <alignment horizontal="center" vertical="center"/>
      <protection/>
    </xf>
    <xf numFmtId="0" fontId="41" fillId="2" borderId="0" xfId="0" applyFont="1" applyFill="1" applyAlignment="1" applyProtection="1">
      <alignment horizontal="center" vertical="center"/>
      <protection/>
    </xf>
    <xf numFmtId="0" fontId="30" fillId="3" borderId="0" xfId="19" applyFont="1" applyFill="1">
      <alignment/>
      <protection/>
    </xf>
    <xf numFmtId="0" fontId="55" fillId="2" borderId="12" xfId="19" applyFont="1" applyFill="1" applyBorder="1" applyAlignment="1">
      <alignment vertical="center"/>
      <protection/>
    </xf>
    <xf numFmtId="0" fontId="59" fillId="2" borderId="0" xfId="0" applyFont="1" applyFill="1" applyBorder="1" applyAlignment="1">
      <alignment/>
    </xf>
    <xf numFmtId="0" fontId="60" fillId="2" borderId="0" xfId="0" applyFont="1" applyFill="1" applyBorder="1" applyAlignment="1">
      <alignment/>
    </xf>
    <xf numFmtId="0" fontId="60" fillId="2" borderId="8" xfId="0" applyFont="1" applyFill="1" applyBorder="1" applyAlignment="1">
      <alignment/>
    </xf>
    <xf numFmtId="0" fontId="59" fillId="2" borderId="0" xfId="19" applyFont="1" applyFill="1" applyBorder="1" applyAlignment="1">
      <alignment vertical="center"/>
      <protection/>
    </xf>
    <xf numFmtId="0" fontId="60" fillId="2" borderId="8" xfId="0" applyFont="1" applyFill="1" applyBorder="1" applyAlignment="1">
      <alignment/>
    </xf>
    <xf numFmtId="0" fontId="59" fillId="2" borderId="0" xfId="19" applyFont="1" applyFill="1" applyBorder="1" applyAlignment="1">
      <alignment horizontal="left" vertical="center"/>
      <protection/>
    </xf>
    <xf numFmtId="0" fontId="61" fillId="2" borderId="0" xfId="19" applyFont="1" applyFill="1" applyBorder="1" applyAlignment="1">
      <alignment horizontal="center" vertical="center"/>
      <protection/>
    </xf>
    <xf numFmtId="0" fontId="62" fillId="2" borderId="0" xfId="19" applyFont="1" applyFill="1" applyBorder="1" applyAlignment="1">
      <alignment horizontal="left" vertical="center" indent="1"/>
      <protection/>
    </xf>
    <xf numFmtId="0" fontId="56" fillId="2" borderId="0" xfId="19" applyFont="1" applyFill="1" applyBorder="1" applyAlignment="1">
      <alignment horizontal="left" vertical="center" indent="1"/>
      <protection/>
    </xf>
    <xf numFmtId="0" fontId="61" fillId="2" borderId="19" xfId="19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222" fontId="23" fillId="2" borderId="0" xfId="0" applyNumberFormat="1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222" fontId="23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/>
    </xf>
    <xf numFmtId="202" fontId="57" fillId="0" borderId="16" xfId="0" applyNumberFormat="1" applyFont="1" applyFill="1" applyBorder="1" applyAlignment="1" applyProtection="1">
      <alignment horizontal="center" vertical="center"/>
      <protection/>
    </xf>
    <xf numFmtId="202" fontId="57" fillId="2" borderId="16" xfId="0" applyNumberFormat="1" applyFont="1" applyFill="1" applyBorder="1" applyAlignment="1" applyProtection="1">
      <alignment horizontal="center" vertical="center"/>
      <protection/>
    </xf>
    <xf numFmtId="202" fontId="23" fillId="0" borderId="16" xfId="0" applyNumberFormat="1" applyFont="1" applyFill="1" applyBorder="1" applyAlignment="1" applyProtection="1">
      <alignment horizontal="center"/>
      <protection/>
    </xf>
    <xf numFmtId="202" fontId="23" fillId="2" borderId="0" xfId="0" applyNumberFormat="1" applyFont="1" applyFill="1" applyAlignment="1">
      <alignment vertical="center"/>
    </xf>
    <xf numFmtId="202" fontId="23" fillId="2" borderId="16" xfId="20" applyNumberFormat="1" applyFont="1" applyFill="1" applyBorder="1" applyAlignment="1" applyProtection="1">
      <alignment horizontal="center" vertical="center"/>
      <protection/>
    </xf>
    <xf numFmtId="202" fontId="23" fillId="2" borderId="16" xfId="0" applyNumberFormat="1" applyFont="1" applyFill="1" applyBorder="1" applyAlignment="1" applyProtection="1">
      <alignment horizontal="center" vertical="center"/>
      <protection locked="0"/>
    </xf>
    <xf numFmtId="202" fontId="23" fillId="7" borderId="16" xfId="0" applyNumberFormat="1" applyFont="1" applyFill="1" applyBorder="1" applyAlignment="1" applyProtection="1">
      <alignment horizontal="center" vertical="center"/>
      <protection/>
    </xf>
    <xf numFmtId="202" fontId="47" fillId="5" borderId="16" xfId="0" applyNumberFormat="1" applyFont="1" applyFill="1" applyBorder="1" applyAlignment="1" applyProtection="1">
      <alignment horizontal="center" vertical="center"/>
      <protection locked="0"/>
    </xf>
    <xf numFmtId="202" fontId="23" fillId="2" borderId="16" xfId="0" applyNumberFormat="1" applyFont="1" applyFill="1" applyBorder="1" applyAlignment="1" applyProtection="1">
      <alignment vertical="center"/>
      <protection/>
    </xf>
    <xf numFmtId="202" fontId="4" fillId="2" borderId="16" xfId="0" applyNumberFormat="1" applyFont="1" applyFill="1" applyBorder="1" applyAlignment="1" applyProtection="1">
      <alignment vertical="center"/>
      <protection/>
    </xf>
    <xf numFmtId="202" fontId="4" fillId="2" borderId="16" xfId="0" applyNumberFormat="1" applyFont="1" applyFill="1" applyBorder="1" applyAlignment="1" applyProtection="1">
      <alignment horizontal="center" vertical="center"/>
      <protection/>
    </xf>
    <xf numFmtId="202" fontId="4" fillId="7" borderId="16" xfId="0" applyNumberFormat="1" applyFont="1" applyFill="1" applyBorder="1" applyAlignment="1" applyProtection="1">
      <alignment horizontal="center" vertical="center"/>
      <protection/>
    </xf>
    <xf numFmtId="0" fontId="1" fillId="2" borderId="12" xfId="19" applyFont="1" applyFill="1" applyBorder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0" fontId="15" fillId="4" borderId="20" xfId="0" applyFont="1" applyFill="1" applyBorder="1" applyAlignment="1">
      <alignment horizontal="center" vertical="center" wrapText="1"/>
    </xf>
    <xf numFmtId="0" fontId="34" fillId="4" borderId="20" xfId="0" applyFont="1" applyFill="1" applyBorder="1" applyAlignment="1" quotePrefix="1">
      <alignment horizontal="center" vertical="center"/>
    </xf>
    <xf numFmtId="3" fontId="51" fillId="2" borderId="0" xfId="0" applyNumberFormat="1" applyFont="1" applyFill="1" applyAlignment="1" applyProtection="1" quotePrefix="1">
      <alignment horizontal="center" vertical="center" wrapText="1"/>
      <protection locked="0"/>
    </xf>
    <xf numFmtId="0" fontId="15" fillId="4" borderId="15" xfId="0" applyFont="1" applyFill="1" applyBorder="1" applyAlignment="1" quotePrefix="1">
      <alignment horizontal="center" vertical="center" wrapText="1"/>
    </xf>
    <xf numFmtId="0" fontId="15" fillId="4" borderId="21" xfId="0" applyFont="1" applyFill="1" applyBorder="1" applyAlignment="1" quotePrefix="1">
      <alignment horizontal="center" vertical="center" wrapText="1"/>
    </xf>
    <xf numFmtId="0" fontId="15" fillId="4" borderId="22" xfId="0" applyFont="1" applyFill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34" fillId="4" borderId="15" xfId="0" applyFont="1" applyFill="1" applyBorder="1" applyAlignment="1" quotePrefix="1">
      <alignment horizontal="center" vertical="center"/>
    </xf>
    <xf numFmtId="0" fontId="18" fillId="2" borderId="0" xfId="0" applyFont="1" applyFill="1" applyAlignment="1" applyProtection="1">
      <alignment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52" fillId="2" borderId="0" xfId="0" applyFont="1" applyFill="1" applyBorder="1" applyAlignment="1">
      <alignment horizontal="center"/>
    </xf>
    <xf numFmtId="0" fontId="15" fillId="4" borderId="18" xfId="0" applyFont="1" applyFill="1" applyBorder="1" applyAlignment="1">
      <alignment horizontal="center" vertical="center"/>
    </xf>
    <xf numFmtId="0" fontId="1" fillId="2" borderId="23" xfId="19" applyFont="1" applyFill="1" applyBorder="1" applyAlignment="1">
      <alignment horizontal="center"/>
      <protection/>
    </xf>
    <xf numFmtId="0" fontId="1" fillId="2" borderId="6" xfId="19" applyFont="1" applyFill="1" applyBorder="1" applyAlignment="1">
      <alignment horizontal="center"/>
      <protection/>
    </xf>
    <xf numFmtId="0" fontId="43" fillId="2" borderId="12" xfId="19" applyFont="1" applyFill="1" applyBorder="1" applyAlignment="1" quotePrefix="1">
      <alignment horizontal="center" vertical="center"/>
      <protection/>
    </xf>
    <xf numFmtId="0" fontId="43" fillId="2" borderId="0" xfId="19" applyFont="1" applyFill="1" applyBorder="1" applyAlignment="1">
      <alignment horizontal="center" vertical="center"/>
      <protection/>
    </xf>
    <xf numFmtId="0" fontId="43" fillId="2" borderId="8" xfId="19" applyFont="1" applyFill="1" applyBorder="1" applyAlignment="1">
      <alignment horizontal="center" vertical="center"/>
      <protection/>
    </xf>
    <xf numFmtId="0" fontId="54" fillId="2" borderId="12" xfId="19" applyFont="1" applyFill="1" applyBorder="1" applyAlignment="1">
      <alignment horizontal="center"/>
      <protection/>
    </xf>
    <xf numFmtId="0" fontId="54" fillId="2" borderId="0" xfId="19" applyFont="1" applyFill="1" applyBorder="1" applyAlignment="1">
      <alignment horizontal="center"/>
      <protection/>
    </xf>
    <xf numFmtId="0" fontId="12" fillId="2" borderId="2" xfId="0" applyFont="1" applyFill="1" applyBorder="1" applyAlignment="1" applyProtection="1" quotePrefix="1">
      <alignment horizontal="left" vertical="center" wrapText="1"/>
      <protection/>
    </xf>
    <xf numFmtId="0" fontId="19" fillId="2" borderId="0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34" fillId="4" borderId="1" xfId="0" applyFont="1" applyFill="1" applyBorder="1" applyAlignment="1" quotePrefix="1">
      <alignment horizontal="center" vertical="center"/>
    </xf>
    <xf numFmtId="0" fontId="34" fillId="4" borderId="3" xfId="0" applyFont="1" applyFill="1" applyBorder="1" applyAlignment="1" quotePrefix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5" fillId="4" borderId="26" xfId="0" applyFont="1" applyFill="1" applyBorder="1" applyAlignment="1" quotePrefix="1">
      <alignment horizontal="center" vertical="center"/>
    </xf>
    <xf numFmtId="0" fontId="15" fillId="4" borderId="18" xfId="0" applyFont="1" applyFill="1" applyBorder="1" applyAlignment="1" quotePrefix="1">
      <alignment horizontal="center" vertical="center"/>
    </xf>
    <xf numFmtId="0" fontId="15" fillId="4" borderId="27" xfId="0" applyFont="1" applyFill="1" applyBorder="1" applyAlignment="1" quotePrefix="1">
      <alignment horizontal="center" vertical="center"/>
    </xf>
    <xf numFmtId="0" fontId="15" fillId="4" borderId="9" xfId="0" applyFont="1" applyFill="1" applyBorder="1" applyAlignment="1" quotePrefix="1">
      <alignment horizontal="center" vertical="center" wrapText="1"/>
    </xf>
    <xf numFmtId="0" fontId="15" fillId="4" borderId="10" xfId="0" applyFont="1" applyFill="1" applyBorder="1" applyAlignment="1" quotePrefix="1">
      <alignment horizontal="center" vertical="center" wrapText="1"/>
    </xf>
    <xf numFmtId="0" fontId="15" fillId="4" borderId="11" xfId="0" applyFont="1" applyFill="1" applyBorder="1" applyAlignment="1" quotePrefix="1">
      <alignment horizontal="center" vertical="center" wrapText="1"/>
    </xf>
    <xf numFmtId="0" fontId="12" fillId="2" borderId="0" xfId="0" applyFont="1" applyFill="1" applyBorder="1" applyAlignment="1" quotePrefix="1">
      <alignment horizontal="left" vertical="center" wrapText="1"/>
    </xf>
    <xf numFmtId="0" fontId="15" fillId="4" borderId="28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19" fillId="4" borderId="16" xfId="0" applyFont="1" applyFill="1" applyBorder="1" applyAlignment="1" applyProtection="1">
      <alignment horizontal="center" vertical="center"/>
      <protection/>
    </xf>
    <xf numFmtId="0" fontId="19" fillId="2" borderId="0" xfId="20" applyFont="1" applyFill="1" applyBorder="1" applyAlignment="1">
      <alignment horizontal="center" vertical="center"/>
      <protection/>
    </xf>
    <xf numFmtId="0" fontId="49" fillId="2" borderId="0" xfId="0" applyFont="1" applyFill="1" applyAlignment="1" applyProtection="1" quotePrefix="1">
      <alignment horizontal="center" vertical="center" wrapText="1"/>
      <protection locked="0"/>
    </xf>
    <xf numFmtId="0" fontId="15" fillId="4" borderId="15" xfId="20" applyFont="1" applyFill="1" applyBorder="1" applyAlignment="1">
      <alignment horizontal="center" vertical="center"/>
      <protection/>
    </xf>
    <xf numFmtId="0" fontId="15" fillId="4" borderId="20" xfId="20" applyFont="1" applyFill="1" applyBorder="1" applyAlignment="1">
      <alignment horizontal="center" vertical="center"/>
      <protection/>
    </xf>
    <xf numFmtId="0" fontId="15" fillId="4" borderId="17" xfId="20" applyFont="1" applyFill="1" applyBorder="1" applyAlignment="1">
      <alignment horizontal="center" vertical="center"/>
      <protection/>
    </xf>
    <xf numFmtId="0" fontId="15" fillId="4" borderId="18" xfId="20" applyFont="1" applyFill="1" applyBorder="1" applyAlignment="1">
      <alignment horizontal="center" vertical="center"/>
      <protection/>
    </xf>
    <xf numFmtId="0" fontId="15" fillId="4" borderId="22" xfId="20" applyFont="1" applyFill="1" applyBorder="1" applyAlignment="1">
      <alignment horizontal="center" vertical="center"/>
      <protection/>
    </xf>
    <xf numFmtId="0" fontId="34" fillId="4" borderId="15" xfId="20" applyFont="1" applyFill="1" applyBorder="1" applyAlignment="1" quotePrefix="1">
      <alignment horizontal="center" vertical="center"/>
      <protection/>
    </xf>
    <xf numFmtId="0" fontId="34" fillId="4" borderId="20" xfId="20" applyFont="1" applyFill="1" applyBorder="1" applyAlignment="1" quotePrefix="1">
      <alignment horizontal="center" vertical="center"/>
      <protection/>
    </xf>
    <xf numFmtId="0" fontId="50" fillId="2" borderId="0" xfId="0" applyFont="1" applyFill="1" applyAlignment="1" applyProtection="1" quotePrefix="1">
      <alignment horizontal="center" vertical="center" wrapText="1"/>
      <protection locked="0"/>
    </xf>
    <xf numFmtId="0" fontId="50" fillId="2" borderId="0" xfId="0" applyFont="1" applyFill="1" applyAlignment="1" applyProtection="1">
      <alignment horizontal="center" vertical="center" wrapText="1"/>
      <protection locked="0"/>
    </xf>
    <xf numFmtId="0" fontId="15" fillId="4" borderId="15" xfId="0" applyFont="1" applyFill="1" applyBorder="1" applyAlignment="1" applyProtection="1">
      <alignment horizontal="center" vertical="center"/>
      <protection/>
    </xf>
    <xf numFmtId="0" fontId="15" fillId="4" borderId="20" xfId="0" applyFont="1" applyFill="1" applyBorder="1" applyAlignment="1" applyProtection="1">
      <alignment horizontal="center" vertical="center"/>
      <protection/>
    </xf>
    <xf numFmtId="0" fontId="15" fillId="4" borderId="9" xfId="0" applyFont="1" applyFill="1" applyBorder="1" applyAlignment="1" applyProtection="1" quotePrefix="1">
      <alignment horizontal="center" vertical="center" wrapText="1"/>
      <protection/>
    </xf>
    <xf numFmtId="0" fontId="15" fillId="4" borderId="10" xfId="0" applyFont="1" applyFill="1" applyBorder="1" applyAlignment="1" applyProtection="1">
      <alignment horizontal="center" vertical="center" wrapText="1"/>
      <protection/>
    </xf>
    <xf numFmtId="0" fontId="15" fillId="4" borderId="11" xfId="0" applyFont="1" applyFill="1" applyBorder="1" applyAlignment="1" applyProtection="1">
      <alignment horizontal="center" vertical="center" wrapText="1"/>
      <protection/>
    </xf>
    <xf numFmtId="0" fontId="15" fillId="4" borderId="15" xfId="0" applyFont="1" applyFill="1" applyBorder="1" applyAlignment="1" applyProtection="1" quotePrefix="1">
      <alignment horizontal="center" vertical="center" wrapText="1"/>
      <protection/>
    </xf>
    <xf numFmtId="0" fontId="15" fillId="4" borderId="21" xfId="0" applyFont="1" applyFill="1" applyBorder="1" applyAlignment="1" applyProtection="1">
      <alignment horizontal="center" vertical="center" wrapText="1"/>
      <protection/>
    </xf>
    <xf numFmtId="0" fontId="15" fillId="4" borderId="20" xfId="0" applyFont="1" applyFill="1" applyBorder="1" applyAlignment="1" applyProtection="1">
      <alignment horizontal="center" vertical="center" wrapText="1"/>
      <protection/>
    </xf>
    <xf numFmtId="0" fontId="15" fillId="4" borderId="24" xfId="0" applyFont="1" applyFill="1" applyBorder="1" applyAlignment="1" applyProtection="1">
      <alignment horizontal="center" vertical="center"/>
      <protection/>
    </xf>
    <xf numFmtId="0" fontId="15" fillId="4" borderId="25" xfId="0" applyFont="1" applyFill="1" applyBorder="1" applyAlignment="1" applyProtection="1">
      <alignment horizontal="center" vertical="center"/>
      <protection/>
    </xf>
    <xf numFmtId="0" fontId="15" fillId="4" borderId="1" xfId="0" applyFont="1" applyFill="1" applyBorder="1" applyAlignment="1" applyProtection="1">
      <alignment horizontal="center" vertical="center"/>
      <protection/>
    </xf>
    <xf numFmtId="0" fontId="15" fillId="4" borderId="3" xfId="0" applyFont="1" applyFill="1" applyBorder="1" applyAlignment="1" applyProtection="1">
      <alignment horizontal="center" vertical="center"/>
      <protection/>
    </xf>
    <xf numFmtId="0" fontId="15" fillId="4" borderId="2" xfId="0" applyFont="1" applyFill="1" applyBorder="1" applyAlignment="1" applyProtection="1">
      <alignment horizontal="center" vertical="center"/>
      <protection/>
    </xf>
    <xf numFmtId="0" fontId="15" fillId="4" borderId="4" xfId="0" applyFont="1" applyFill="1" applyBorder="1" applyAlignment="1" applyProtection="1">
      <alignment horizontal="center" vertical="center"/>
      <protection/>
    </xf>
    <xf numFmtId="0" fontId="15" fillId="4" borderId="3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15" xfId="0" applyFont="1" applyFill="1" applyBorder="1" applyAlignment="1" applyProtection="1" quotePrefix="1">
      <alignment horizontal="center" vertical="center"/>
      <protection/>
    </xf>
    <xf numFmtId="0" fontId="15" fillId="4" borderId="20" xfId="0" applyFont="1" applyFill="1" applyBorder="1" applyAlignment="1" applyProtection="1" quotePrefix="1">
      <alignment horizontal="center" vertical="center"/>
      <protection/>
    </xf>
    <xf numFmtId="3" fontId="51" fillId="2" borderId="0" xfId="0" applyNumberFormat="1" applyFont="1" applyFill="1" applyAlignment="1" applyProtection="1">
      <alignment horizontal="center" vertical="center" wrapText="1"/>
      <protection locked="0"/>
    </xf>
    <xf numFmtId="0" fontId="15" fillId="4" borderId="27" xfId="0" applyFont="1" applyFill="1" applyBorder="1" applyAlignment="1">
      <alignment horizontal="center" vertical="center"/>
    </xf>
    <xf numFmtId="0" fontId="19" fillId="2" borderId="0" xfId="0" applyFont="1" applyFill="1" applyAlignment="1" applyProtection="1">
      <alignment horizontal="center" vertical="center"/>
      <protection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12" fillId="4" borderId="20" xfId="0" applyFont="1" applyFill="1" applyBorder="1" applyAlignment="1" applyProtection="1">
      <alignment horizontal="center" vertical="center"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0" fontId="19" fillId="2" borderId="3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0" fillId="2" borderId="4" xfId="0" applyFont="1" applyFill="1" applyBorder="1" applyAlignment="1" applyProtection="1">
      <alignment horizontal="center" vertical="center" wrapText="1"/>
      <protection/>
    </xf>
    <xf numFmtId="0" fontId="12" fillId="2" borderId="2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5" fillId="4" borderId="15" xfId="0" applyFont="1" applyFill="1" applyBorder="1" applyAlignment="1" applyProtection="1">
      <alignment horizontal="center" vertical="center" wrapText="1"/>
      <protection/>
    </xf>
    <xf numFmtId="0" fontId="51" fillId="2" borderId="0" xfId="0" applyFont="1" applyFill="1" applyAlignment="1" quotePrefix="1">
      <alignment horizontal="center" vertical="center" wrapText="1"/>
    </xf>
    <xf numFmtId="0" fontId="51" fillId="2" borderId="0" xfId="0" applyFont="1" applyFill="1" applyAlignment="1">
      <alignment horizontal="center" vertical="center" wrapText="1"/>
    </xf>
    <xf numFmtId="0" fontId="41" fillId="2" borderId="0" xfId="0" applyFont="1" applyFill="1" applyAlignment="1" applyProtection="1">
      <alignment horizontal="center" vertical="center"/>
      <protection/>
    </xf>
    <xf numFmtId="0" fontId="41" fillId="2" borderId="0" xfId="0" applyFont="1" applyFill="1" applyBorder="1" applyAlignment="1" applyProtection="1">
      <alignment horizontal="center" vertical="center"/>
      <protection/>
    </xf>
    <xf numFmtId="0" fontId="39" fillId="2" borderId="0" xfId="0" applyFont="1" applyFill="1" applyAlignment="1" applyProtection="1" quotePrefix="1">
      <alignment horizontal="left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2" xfId="0" applyFont="1" applyFill="1" applyBorder="1" applyAlignment="1" applyProtection="1">
      <alignment horizontal="center" vertical="center" wrapText="1"/>
      <protection/>
    </xf>
    <xf numFmtId="0" fontId="9" fillId="2" borderId="3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63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2" borderId="8" xfId="19" applyFont="1" applyFill="1" applyBorder="1" applyAlignment="1">
      <alignment horizontal="center"/>
      <protection/>
    </xf>
    <xf numFmtId="0" fontId="30" fillId="2" borderId="12" xfId="19" applyFill="1" applyBorder="1">
      <alignment/>
      <protection/>
    </xf>
    <xf numFmtId="0" fontId="46" fillId="2" borderId="12" xfId="19" applyFont="1" applyFill="1" applyBorder="1" applyAlignment="1">
      <alignment horizontal="center" vertical="center"/>
      <protection/>
    </xf>
    <xf numFmtId="0" fontId="46" fillId="2" borderId="0" xfId="19" applyFont="1" applyFill="1" applyBorder="1" applyAlignment="1" quotePrefix="1">
      <alignment horizontal="center" vertical="center"/>
      <protection/>
    </xf>
    <xf numFmtId="0" fontId="46" fillId="2" borderId="8" xfId="19" applyFont="1" applyFill="1" applyBorder="1" applyAlignment="1" quotePrefix="1">
      <alignment horizontal="center" vertical="center"/>
      <protection/>
    </xf>
    <xf numFmtId="0" fontId="59" fillId="2" borderId="0" xfId="0" applyFont="1" applyFill="1" applyBorder="1" applyAlignment="1">
      <alignment horizontal="left" vertical="center" wrapText="1"/>
    </xf>
    <xf numFmtId="0" fontId="59" fillId="2" borderId="0" xfId="19" applyFont="1" applyFill="1" applyBorder="1" applyAlignment="1">
      <alignment horizontal="left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Normal_2007 Turnover_NON_EU_Template_V.1.2" xfId="18"/>
    <cellStyle name="Normal_Book2" xfId="19"/>
    <cellStyle name="Normal_Book3" xfId="20"/>
    <cellStyle name="Followed Hyperlink" xfId="21"/>
    <cellStyle name="Percent" xfId="22"/>
    <cellStyle name="Currency" xfId="23"/>
    <cellStyle name="Currency [0]" xfId="24"/>
  </cellStyles>
  <dxfs count="5">
    <dxf>
      <font>
        <b/>
        <i val="0"/>
        <color rgb="FFFFFFFF"/>
      </font>
      <fill>
        <patternFill>
          <bgColor rgb="FFFFFFFF"/>
        </patternFill>
      </fill>
      <border/>
    </dxf>
    <dxf>
      <font>
        <b/>
        <i val="0"/>
        <color rgb="FFEAEAEA"/>
      </font>
      <fill>
        <patternFill>
          <bgColor rgb="FF993300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  <i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8">
    <tabColor indexed="17"/>
  </sheetPr>
  <dimension ref="A2:L20"/>
  <sheetViews>
    <sheetView tabSelected="1" zoomScale="90" zoomScaleNormal="90" workbookViewId="0" topLeftCell="A1">
      <selection activeCell="A1" sqref="A1"/>
    </sheetView>
  </sheetViews>
  <sheetFormatPr defaultColWidth="9.00390625" defaultRowHeight="0" customHeight="1" zeroHeight="1"/>
  <cols>
    <col min="1" max="1" width="1.75390625" style="113" customWidth="1"/>
    <col min="2" max="2" width="5.00390625" style="113" customWidth="1"/>
    <col min="3" max="11" width="10.75390625" style="113" customWidth="1"/>
    <col min="12" max="12" width="5.125" style="113" customWidth="1"/>
    <col min="13" max="13" width="2.00390625" style="113" customWidth="1"/>
    <col min="14" max="16384" width="9.125" style="113" hidden="1" customWidth="1"/>
  </cols>
  <sheetData>
    <row r="1" ht="9" customHeight="1" thickBot="1"/>
    <row r="2" spans="2:12" ht="8.25" customHeight="1">
      <c r="B2" s="412"/>
      <c r="C2" s="413"/>
      <c r="D2" s="413"/>
      <c r="E2" s="413"/>
      <c r="F2" s="413"/>
      <c r="G2" s="114"/>
      <c r="H2" s="114"/>
      <c r="I2" s="114"/>
      <c r="J2" s="114"/>
      <c r="K2" s="114"/>
      <c r="L2" s="115"/>
    </row>
    <row r="3" spans="2:12" ht="19.5" customHeight="1">
      <c r="B3" s="397"/>
      <c r="C3" s="398"/>
      <c r="D3" s="398"/>
      <c r="E3" s="398"/>
      <c r="F3" s="496"/>
      <c r="G3" s="410" t="s">
        <v>78</v>
      </c>
      <c r="H3" s="497"/>
      <c r="I3" s="116"/>
      <c r="J3" s="116"/>
      <c r="K3" s="116"/>
      <c r="L3" s="117"/>
    </row>
    <row r="4" spans="2:12" ht="19.5" customHeight="1">
      <c r="B4" s="414"/>
      <c r="C4" s="415"/>
      <c r="D4" s="415"/>
      <c r="E4" s="415"/>
      <c r="F4" s="415"/>
      <c r="G4" s="415"/>
      <c r="H4" s="415"/>
      <c r="I4" s="415"/>
      <c r="J4" s="415"/>
      <c r="K4" s="415"/>
      <c r="L4" s="416"/>
    </row>
    <row r="5" spans="2:12" ht="19.5" customHeight="1">
      <c r="B5" s="417"/>
      <c r="C5" s="418"/>
      <c r="D5" s="418"/>
      <c r="E5" s="418"/>
      <c r="F5" s="418"/>
      <c r="G5" s="418"/>
      <c r="H5" s="418"/>
      <c r="I5" s="418"/>
      <c r="J5" s="418"/>
      <c r="K5" s="418"/>
      <c r="L5" s="117"/>
    </row>
    <row r="6" spans="2:12" ht="19.5" customHeight="1">
      <c r="B6" s="417" t="s">
        <v>64</v>
      </c>
      <c r="C6" s="418"/>
      <c r="D6" s="418"/>
      <c r="E6" s="418"/>
      <c r="F6" s="418"/>
      <c r="G6" s="418"/>
      <c r="H6" s="418"/>
      <c r="I6" s="418"/>
      <c r="J6" s="418"/>
      <c r="K6" s="418"/>
      <c r="L6" s="498"/>
    </row>
    <row r="7" spans="2:12" ht="19.5" customHeight="1">
      <c r="B7" s="417" t="s">
        <v>65</v>
      </c>
      <c r="C7" s="418"/>
      <c r="D7" s="418"/>
      <c r="E7" s="418"/>
      <c r="F7" s="418"/>
      <c r="G7" s="418"/>
      <c r="H7" s="418"/>
      <c r="I7" s="418"/>
      <c r="J7" s="418"/>
      <c r="K7" s="418"/>
      <c r="L7" s="498"/>
    </row>
    <row r="8" spans="2:12" ht="19.5" customHeight="1">
      <c r="B8" s="499"/>
      <c r="C8" s="116"/>
      <c r="D8" s="116"/>
      <c r="E8" s="116"/>
      <c r="F8" s="116"/>
      <c r="G8" s="116"/>
      <c r="H8" s="116"/>
      <c r="I8" s="116"/>
      <c r="J8" s="116"/>
      <c r="K8" s="116"/>
      <c r="L8" s="117"/>
    </row>
    <row r="9" spans="2:12" ht="19.5" customHeight="1">
      <c r="B9" s="500" t="s">
        <v>98</v>
      </c>
      <c r="C9" s="501"/>
      <c r="D9" s="501"/>
      <c r="E9" s="501"/>
      <c r="F9" s="501"/>
      <c r="G9" s="501"/>
      <c r="H9" s="501"/>
      <c r="I9" s="501"/>
      <c r="J9" s="501"/>
      <c r="K9" s="501"/>
      <c r="L9" s="502"/>
    </row>
    <row r="10" spans="2:12" ht="19.5" customHeight="1">
      <c r="B10" s="310"/>
      <c r="C10" s="311"/>
      <c r="D10" s="311"/>
      <c r="E10" s="311"/>
      <c r="F10" s="311"/>
      <c r="G10" s="311"/>
      <c r="H10" s="311"/>
      <c r="I10" s="311"/>
      <c r="J10" s="311"/>
      <c r="K10" s="311"/>
      <c r="L10" s="312"/>
    </row>
    <row r="11" spans="1:12" s="366" customFormat="1" ht="19.5" customHeight="1">
      <c r="A11" s="113"/>
      <c r="B11" s="367"/>
      <c r="C11" s="371" t="s">
        <v>102</v>
      </c>
      <c r="D11" s="368"/>
      <c r="E11" s="368"/>
      <c r="F11" s="368"/>
      <c r="G11" s="368"/>
      <c r="H11" s="369"/>
      <c r="I11" s="369"/>
      <c r="J11" s="369"/>
      <c r="K11" s="369"/>
      <c r="L11" s="370"/>
    </row>
    <row r="12" spans="1:12" s="366" customFormat="1" ht="23.25" customHeight="1">
      <c r="A12" s="113"/>
      <c r="B12" s="313"/>
      <c r="C12" s="503" t="s">
        <v>103</v>
      </c>
      <c r="D12" s="503"/>
      <c r="E12" s="503"/>
      <c r="F12" s="503"/>
      <c r="G12" s="503"/>
      <c r="H12" s="503"/>
      <c r="I12" s="503"/>
      <c r="J12" s="503"/>
      <c r="K12" s="503"/>
      <c r="L12" s="372"/>
    </row>
    <row r="13" spans="2:12" ht="19.5" customHeight="1">
      <c r="B13" s="313"/>
      <c r="C13" s="373" t="s">
        <v>104</v>
      </c>
      <c r="D13" s="374"/>
      <c r="E13" s="374"/>
      <c r="F13" s="374"/>
      <c r="G13" s="374"/>
      <c r="H13" s="374"/>
      <c r="I13" s="374"/>
      <c r="J13" s="374"/>
      <c r="K13" s="374"/>
      <c r="L13" s="314"/>
    </row>
    <row r="14" spans="2:12" ht="26.25" customHeight="1">
      <c r="B14" s="313"/>
      <c r="C14" s="504" t="s">
        <v>105</v>
      </c>
      <c r="D14" s="504"/>
      <c r="E14" s="504"/>
      <c r="F14" s="504"/>
      <c r="G14" s="504"/>
      <c r="H14" s="504"/>
      <c r="I14" s="504"/>
      <c r="J14" s="504"/>
      <c r="K14" s="504"/>
      <c r="L14" s="314"/>
    </row>
    <row r="15" spans="2:12" ht="19.5" customHeight="1">
      <c r="B15" s="313"/>
      <c r="C15" s="374"/>
      <c r="D15" s="374"/>
      <c r="E15" s="374"/>
      <c r="F15" s="374"/>
      <c r="G15" s="374"/>
      <c r="H15" s="374"/>
      <c r="I15" s="374"/>
      <c r="J15" s="374"/>
      <c r="K15" s="374"/>
      <c r="L15" s="314"/>
    </row>
    <row r="16" spans="2:12" ht="19.5" customHeight="1">
      <c r="B16" s="313"/>
      <c r="C16" s="375" t="s">
        <v>78</v>
      </c>
      <c r="D16" s="374"/>
      <c r="E16" s="374"/>
      <c r="F16" s="374"/>
      <c r="G16" s="374"/>
      <c r="H16" s="374"/>
      <c r="I16" s="374"/>
      <c r="J16" s="374"/>
      <c r="K16" s="374"/>
      <c r="L16" s="314"/>
    </row>
    <row r="17" spans="2:12" ht="19.5" customHeight="1">
      <c r="B17" s="313"/>
      <c r="C17" s="375" t="s">
        <v>99</v>
      </c>
      <c r="D17" s="374"/>
      <c r="E17" s="374"/>
      <c r="F17" s="374"/>
      <c r="G17" s="374"/>
      <c r="H17" s="374"/>
      <c r="I17" s="374"/>
      <c r="J17" s="374"/>
      <c r="K17" s="374"/>
      <c r="L17" s="314"/>
    </row>
    <row r="18" spans="2:12" ht="18.75" customHeight="1">
      <c r="B18" s="313"/>
      <c r="C18" s="375" t="s">
        <v>100</v>
      </c>
      <c r="D18" s="374"/>
      <c r="E18" s="374"/>
      <c r="F18" s="374"/>
      <c r="G18" s="374"/>
      <c r="H18" s="374"/>
      <c r="I18" s="374"/>
      <c r="J18" s="374"/>
      <c r="K18" s="374"/>
      <c r="L18" s="314"/>
    </row>
    <row r="19" spans="2:12" ht="24" customHeight="1">
      <c r="B19" s="313"/>
      <c r="C19" s="376" t="s">
        <v>101</v>
      </c>
      <c r="D19" s="374"/>
      <c r="E19" s="374"/>
      <c r="F19" s="374"/>
      <c r="G19" s="374"/>
      <c r="H19" s="374"/>
      <c r="I19" s="374"/>
      <c r="J19" s="374"/>
      <c r="K19" s="374"/>
      <c r="L19" s="314"/>
    </row>
    <row r="20" spans="2:12" ht="8.25" customHeight="1" thickBot="1">
      <c r="B20" s="315"/>
      <c r="C20" s="377"/>
      <c r="D20" s="377"/>
      <c r="E20" s="377"/>
      <c r="F20" s="377"/>
      <c r="G20" s="377"/>
      <c r="H20" s="377"/>
      <c r="I20" s="377"/>
      <c r="J20" s="377"/>
      <c r="K20" s="377"/>
      <c r="L20" s="316"/>
    </row>
    <row r="21" ht="7.5" customHeight="1"/>
    <row r="22" ht="12" customHeight="1" hidden="1"/>
    <row r="23" ht="12" customHeight="1" hidden="1"/>
    <row r="24" ht="12" customHeight="1" hidden="1"/>
    <row r="25" ht="12" customHeight="1" hidden="1"/>
    <row r="26" ht="12" customHeight="1" hidden="1"/>
    <row r="27" ht="12" customHeight="1" hidden="1"/>
    <row r="28" ht="12" customHeight="1" hidden="1"/>
    <row r="29" ht="12" customHeight="1" hidden="1"/>
    <row r="30" ht="12" customHeight="1" hidden="1"/>
    <row r="31" ht="12" customHeight="1" hidden="1"/>
    <row r="32" ht="12" customHeight="1" hidden="1"/>
    <row r="33" ht="12" customHeight="1" hidden="1"/>
    <row r="34" ht="12" customHeight="1" hidden="1"/>
    <row r="35" ht="12" customHeight="1" hidden="1"/>
    <row r="36" ht="12" customHeight="1" hidden="1"/>
    <row r="37" ht="12" customHeight="1" hidden="1"/>
    <row r="38" ht="12" customHeight="1" hidden="1"/>
    <row r="39" ht="12" customHeight="1" hidden="1"/>
    <row r="40" ht="12" customHeight="1" hidden="1"/>
    <row r="41" ht="12" customHeight="1" hidden="1"/>
    <row r="42" ht="12" customHeight="1" hidden="1"/>
    <row r="43" ht="12" customHeight="1" hidden="1"/>
    <row r="44" ht="12" customHeight="1" hidden="1"/>
    <row r="45" ht="12" customHeight="1" hidden="1"/>
    <row r="46" ht="12" customHeight="1" hidden="1"/>
    <row r="47" ht="12" customHeight="1" hidden="1"/>
    <row r="48" ht="12" customHeight="1" hidden="1"/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  <row r="56" ht="12" customHeight="1" hidden="1"/>
    <row r="57" ht="12" customHeight="1" hidden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</sheetData>
  <sheetProtection/>
  <mergeCells count="8">
    <mergeCell ref="B2:F2"/>
    <mergeCell ref="B6:L6"/>
    <mergeCell ref="C12:K12"/>
    <mergeCell ref="C14:K14"/>
    <mergeCell ref="B4:L4"/>
    <mergeCell ref="B9:L9"/>
    <mergeCell ref="B5:K5"/>
    <mergeCell ref="B7:L7"/>
  </mergeCells>
  <conditionalFormatting sqref="B4:L4">
    <cfRule type="expression" priority="1" dxfId="0" stopIfTrue="1">
      <formula>$B$4=""</formula>
    </cfRule>
    <cfRule type="expression" priority="2" dxfId="1" stopIfTrue="1">
      <formula>$B$4&lt;&gt;"&lt; REPORTING COUNTRY &gt;"</formula>
    </cfRule>
    <cfRule type="expression" priority="3" dxfId="2" stopIfTrue="1">
      <formula>$B$4="&lt; REPORTING COUNTRY &gt;"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>
    <tabColor indexed="10"/>
    <outlinePr summaryBelow="0" summaryRight="0"/>
    <pageSetUpPr fitToPage="1"/>
  </sheetPr>
  <dimension ref="A1:AU37"/>
  <sheetViews>
    <sheetView zoomScale="60" zoomScaleNormal="60" workbookViewId="0" topLeftCell="A1">
      <pane xSplit="3" ySplit="13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00390625" defaultRowHeight="12" zeroHeight="1"/>
  <cols>
    <col min="1" max="1" width="3.00390625" style="219" customWidth="1"/>
    <col min="2" max="2" width="32.375" style="219" customWidth="1"/>
    <col min="3" max="3" width="10.75390625" style="246" customWidth="1"/>
    <col min="4" max="4" width="8.125" style="219" customWidth="1"/>
    <col min="5" max="5" width="11.125" style="219" bestFit="1" customWidth="1"/>
    <col min="6" max="6" width="7.375" style="219" customWidth="1"/>
    <col min="7" max="7" width="6.875" style="219" customWidth="1"/>
    <col min="8" max="8" width="7.375" style="219" customWidth="1"/>
    <col min="9" max="9" width="7.125" style="219" customWidth="1"/>
    <col min="10" max="11" width="7.75390625" style="219" customWidth="1"/>
    <col min="12" max="12" width="6.875" style="219" customWidth="1"/>
    <col min="13" max="13" width="7.375" style="219" customWidth="1"/>
    <col min="14" max="14" width="7.25390625" style="219" customWidth="1"/>
    <col min="15" max="15" width="7.375" style="219" customWidth="1"/>
    <col min="16" max="16" width="7.125" style="219" customWidth="1"/>
    <col min="17" max="17" width="6.875" style="219" customWidth="1"/>
    <col min="18" max="18" width="7.75390625" style="219" customWidth="1"/>
    <col min="19" max="19" width="7.375" style="219" customWidth="1"/>
    <col min="20" max="21" width="7.125" style="219" customWidth="1"/>
    <col min="22" max="22" width="6.875" style="219" customWidth="1"/>
    <col min="23" max="24" width="7.125" style="219" customWidth="1"/>
    <col min="25" max="25" width="6.625" style="219" customWidth="1"/>
    <col min="26" max="26" width="5.875" style="219" customWidth="1"/>
    <col min="27" max="27" width="6.625" style="219" customWidth="1"/>
    <col min="28" max="28" width="8.00390625" style="219" customWidth="1"/>
    <col min="29" max="29" width="6.375" style="219" customWidth="1"/>
    <col min="30" max="30" width="6.625" style="219" customWidth="1"/>
    <col min="31" max="32" width="8.125" style="219" customWidth="1"/>
    <col min="33" max="34" width="7.375" style="219" customWidth="1"/>
    <col min="35" max="35" width="7.125" style="219" customWidth="1"/>
    <col min="36" max="37" width="6.875" style="219" customWidth="1"/>
    <col min="38" max="38" width="7.75390625" style="219" customWidth="1"/>
    <col min="39" max="40" width="7.375" style="219" customWidth="1"/>
    <col min="41" max="41" width="7.125" style="219" customWidth="1"/>
    <col min="42" max="42" width="5.00390625" style="219" customWidth="1"/>
    <col min="43" max="43" width="8.00390625" style="219" customWidth="1"/>
    <col min="44" max="44" width="7.375" style="219" customWidth="1"/>
    <col min="45" max="45" width="10.625" style="219" customWidth="1"/>
    <col min="46" max="46" width="11.625" style="219" bestFit="1" customWidth="1"/>
    <col min="47" max="47" width="4.125" style="219" customWidth="1"/>
    <col min="48" max="16384" width="9.125" style="348" customWidth="1"/>
  </cols>
  <sheetData>
    <row r="1" spans="1:47" s="343" customFormat="1" ht="18" customHeight="1">
      <c r="A1" s="213" t="s">
        <v>34</v>
      </c>
      <c r="B1" s="120"/>
      <c r="C1" s="126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</row>
    <row r="2" spans="1:47" s="343" customFormat="1" ht="18" customHeight="1">
      <c r="A2" s="213"/>
      <c r="B2" s="120"/>
      <c r="C2" s="126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</row>
    <row r="3" spans="1:47" s="343" customFormat="1" ht="18" customHeight="1">
      <c r="A3" s="213"/>
      <c r="B3" s="120"/>
      <c r="C3" s="126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2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</row>
    <row r="4" spans="1:47" s="343" customFormat="1" ht="18" customHeight="1">
      <c r="A4" s="213"/>
      <c r="B4" s="120"/>
      <c r="C4" s="126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</row>
    <row r="5" spans="1:47" s="343" customFormat="1" ht="18" customHeight="1">
      <c r="A5" s="125"/>
      <c r="B5" s="4"/>
      <c r="C5" s="309"/>
      <c r="D5" s="490" t="s">
        <v>3</v>
      </c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490"/>
      <c r="AQ5" s="490"/>
      <c r="AR5" s="490"/>
      <c r="AS5" s="490"/>
      <c r="AT5" s="490"/>
      <c r="AU5" s="199"/>
    </row>
    <row r="6" spans="1:47" s="343" customFormat="1" ht="18" customHeight="1">
      <c r="A6" s="170"/>
      <c r="B6" s="4"/>
      <c r="C6" s="309"/>
      <c r="D6" s="490" t="s">
        <v>4</v>
      </c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  <c r="AU6" s="199"/>
    </row>
    <row r="7" spans="1:47" s="343" customFormat="1" ht="6.75" customHeight="1">
      <c r="A7" s="170"/>
      <c r="B7" s="4"/>
      <c r="C7" s="286"/>
      <c r="D7" s="490" t="s">
        <v>94</v>
      </c>
      <c r="E7" s="490"/>
      <c r="F7" s="490"/>
      <c r="G7" s="490"/>
      <c r="H7" s="490"/>
      <c r="I7" s="490"/>
      <c r="J7" s="490"/>
      <c r="K7" s="490"/>
      <c r="L7" s="490"/>
      <c r="M7" s="490"/>
      <c r="N7" s="490"/>
      <c r="O7" s="490"/>
      <c r="P7" s="490"/>
      <c r="Q7" s="490"/>
      <c r="R7" s="490"/>
      <c r="S7" s="490"/>
      <c r="T7" s="490"/>
      <c r="U7" s="490"/>
      <c r="V7" s="490"/>
      <c r="W7" s="490"/>
      <c r="X7" s="490"/>
      <c r="Y7" s="490"/>
      <c r="Z7" s="490"/>
      <c r="AA7" s="490"/>
      <c r="AB7" s="490"/>
      <c r="AC7" s="490"/>
      <c r="AD7" s="490"/>
      <c r="AE7" s="490"/>
      <c r="AF7" s="490"/>
      <c r="AG7" s="490"/>
      <c r="AH7" s="490"/>
      <c r="AI7" s="490"/>
      <c r="AJ7" s="490"/>
      <c r="AK7" s="490"/>
      <c r="AL7" s="490"/>
      <c r="AM7" s="490"/>
      <c r="AN7" s="490"/>
      <c r="AO7" s="490"/>
      <c r="AP7" s="490"/>
      <c r="AQ7" s="490"/>
      <c r="AR7" s="490"/>
      <c r="AS7" s="490"/>
      <c r="AT7" s="490"/>
      <c r="AU7" s="199"/>
    </row>
    <row r="8" spans="1:47" s="343" customFormat="1" ht="18.75" customHeight="1">
      <c r="A8" s="171"/>
      <c r="B8" s="4"/>
      <c r="C8" s="309"/>
      <c r="D8" s="490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  <c r="AU8" s="199"/>
    </row>
    <row r="9" spans="1:47" s="343" customFormat="1" ht="27.75" customHeight="1">
      <c r="A9" s="172"/>
      <c r="B9" s="4"/>
      <c r="C9" s="309"/>
      <c r="D9" s="490" t="s">
        <v>80</v>
      </c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  <c r="AU9" s="199"/>
    </row>
    <row r="10" spans="1:47" s="343" customFormat="1" ht="26.25" customHeight="1">
      <c r="A10" s="172"/>
      <c r="B10" s="487"/>
      <c r="C10" s="488"/>
      <c r="D10" s="489" t="s">
        <v>5</v>
      </c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  <c r="AU10" s="365"/>
    </row>
    <row r="11" spans="1:47" s="343" customFormat="1" ht="18" customHeight="1">
      <c r="A11" s="133"/>
      <c r="B11" s="123"/>
      <c r="C11" s="123"/>
      <c r="D11" s="146"/>
      <c r="E11" s="135"/>
      <c r="F11" s="168"/>
      <c r="G11" s="136"/>
      <c r="H11" s="146"/>
      <c r="I11" s="128"/>
      <c r="J11" s="128"/>
      <c r="K11" s="128"/>
      <c r="L11" s="128"/>
      <c r="M11" s="128"/>
      <c r="N11" s="4"/>
      <c r="O11" s="128"/>
      <c r="P11" s="128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</row>
    <row r="12" spans="1:47" s="354" customFormat="1" ht="18" customHeight="1">
      <c r="A12" s="480"/>
      <c r="B12" s="482" t="s">
        <v>6</v>
      </c>
      <c r="C12" s="484"/>
      <c r="D12" s="455" t="s">
        <v>50</v>
      </c>
      <c r="E12" s="486" t="s">
        <v>7</v>
      </c>
      <c r="F12" s="486" t="s">
        <v>39</v>
      </c>
      <c r="G12" s="455" t="s">
        <v>8</v>
      </c>
      <c r="H12" s="455" t="s">
        <v>9</v>
      </c>
      <c r="I12" s="455" t="s">
        <v>10</v>
      </c>
      <c r="J12" s="455" t="s">
        <v>11</v>
      </c>
      <c r="K12" s="455" t="s">
        <v>12</v>
      </c>
      <c r="L12" s="455" t="s">
        <v>42</v>
      </c>
      <c r="M12" s="455" t="s">
        <v>67</v>
      </c>
      <c r="N12" s="455" t="s">
        <v>0</v>
      </c>
      <c r="O12" s="455" t="s">
        <v>68</v>
      </c>
      <c r="P12" s="455" t="s">
        <v>43</v>
      </c>
      <c r="Q12" s="455" t="s">
        <v>66</v>
      </c>
      <c r="R12" s="455" t="s">
        <v>56</v>
      </c>
      <c r="S12" s="455" t="s">
        <v>69</v>
      </c>
      <c r="T12" s="455" t="s">
        <v>44</v>
      </c>
      <c r="U12" s="455" t="s">
        <v>41</v>
      </c>
      <c r="V12" s="455" t="s">
        <v>70</v>
      </c>
      <c r="W12" s="455" t="s">
        <v>45</v>
      </c>
      <c r="X12" s="455" t="s">
        <v>46</v>
      </c>
      <c r="Y12" s="455" t="s">
        <v>57</v>
      </c>
      <c r="Z12" s="455" t="s">
        <v>71</v>
      </c>
      <c r="AA12" s="455" t="s">
        <v>58</v>
      </c>
      <c r="AB12" s="455" t="s">
        <v>47</v>
      </c>
      <c r="AC12" s="455" t="s">
        <v>72</v>
      </c>
      <c r="AD12" s="455" t="s">
        <v>73</v>
      </c>
      <c r="AE12" s="455" t="s">
        <v>48</v>
      </c>
      <c r="AF12" s="455" t="s">
        <v>74</v>
      </c>
      <c r="AG12" s="455" t="s">
        <v>60</v>
      </c>
      <c r="AH12" s="455" t="s">
        <v>59</v>
      </c>
      <c r="AI12" s="455" t="s">
        <v>75</v>
      </c>
      <c r="AJ12" s="455" t="s">
        <v>49</v>
      </c>
      <c r="AK12" s="455" t="s">
        <v>1</v>
      </c>
      <c r="AL12" s="455" t="s">
        <v>51</v>
      </c>
      <c r="AM12" s="455" t="s">
        <v>76</v>
      </c>
      <c r="AN12" s="455" t="s">
        <v>61</v>
      </c>
      <c r="AO12" s="455" t="s">
        <v>52</v>
      </c>
      <c r="AP12" s="455" t="s">
        <v>53</v>
      </c>
      <c r="AQ12" s="455" t="s">
        <v>54</v>
      </c>
      <c r="AR12" s="455" t="s">
        <v>55</v>
      </c>
      <c r="AS12" s="455" t="s">
        <v>77</v>
      </c>
      <c r="AT12" s="455" t="s">
        <v>13</v>
      </c>
      <c r="AU12" s="384"/>
    </row>
    <row r="13" spans="1:47" s="354" customFormat="1" ht="44.25" customHeight="1">
      <c r="A13" s="481"/>
      <c r="B13" s="483"/>
      <c r="C13" s="485"/>
      <c r="D13" s="456"/>
      <c r="E13" s="462"/>
      <c r="F13" s="462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79"/>
      <c r="AN13" s="456"/>
      <c r="AO13" s="456"/>
      <c r="AP13" s="456"/>
      <c r="AQ13" s="456"/>
      <c r="AR13" s="456"/>
      <c r="AS13" s="479"/>
      <c r="AT13" s="479"/>
      <c r="AU13" s="221"/>
    </row>
    <row r="14" spans="1:47" s="354" customFormat="1" ht="18" customHeight="1">
      <c r="A14" s="173"/>
      <c r="B14" s="129" t="s">
        <v>35</v>
      </c>
      <c r="C14" s="158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200"/>
    </row>
    <row r="15" spans="1:47" s="354" customFormat="1" ht="18" customHeight="1">
      <c r="A15" s="173"/>
      <c r="B15" s="129" t="s">
        <v>36</v>
      </c>
      <c r="C15" s="158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340"/>
      <c r="T15" s="340"/>
      <c r="U15" s="340"/>
      <c r="V15" s="340"/>
      <c r="W15" s="340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200"/>
    </row>
    <row r="16" spans="1:47" s="354" customFormat="1" ht="18" customHeight="1">
      <c r="A16" s="174"/>
      <c r="B16" s="130" t="s">
        <v>14</v>
      </c>
      <c r="C16" s="158"/>
      <c r="D16" s="322">
        <f>+SUM(D17:D18)</f>
        <v>20333</v>
      </c>
      <c r="E16" s="322">
        <f aca="true" t="shared" si="0" ref="E16:AS16">+SUM(E17:E18)</f>
        <v>0</v>
      </c>
      <c r="F16" s="322">
        <f t="shared" si="0"/>
        <v>0</v>
      </c>
      <c r="G16" s="322">
        <f t="shared" si="0"/>
        <v>0</v>
      </c>
      <c r="H16" s="322">
        <f t="shared" si="0"/>
        <v>0</v>
      </c>
      <c r="I16" s="322">
        <f t="shared" si="0"/>
        <v>0</v>
      </c>
      <c r="J16" s="322">
        <f t="shared" si="0"/>
        <v>0</v>
      </c>
      <c r="K16" s="322">
        <f t="shared" si="0"/>
        <v>0</v>
      </c>
      <c r="L16" s="322">
        <f t="shared" si="0"/>
        <v>0</v>
      </c>
      <c r="M16" s="322">
        <f t="shared" si="0"/>
        <v>0</v>
      </c>
      <c r="N16" s="322">
        <f t="shared" si="0"/>
        <v>0</v>
      </c>
      <c r="O16" s="322">
        <f t="shared" si="0"/>
        <v>0</v>
      </c>
      <c r="P16" s="322">
        <f t="shared" si="0"/>
        <v>0</v>
      </c>
      <c r="Q16" s="322">
        <f t="shared" si="0"/>
        <v>0</v>
      </c>
      <c r="R16" s="322">
        <f t="shared" si="0"/>
        <v>0</v>
      </c>
      <c r="S16" s="322">
        <f t="shared" si="0"/>
        <v>0</v>
      </c>
      <c r="T16" s="322">
        <f t="shared" si="0"/>
        <v>26</v>
      </c>
      <c r="U16" s="322">
        <f t="shared" si="0"/>
        <v>0</v>
      </c>
      <c r="V16" s="322">
        <f t="shared" si="0"/>
        <v>0</v>
      </c>
      <c r="W16" s="322">
        <f t="shared" si="0"/>
        <v>0</v>
      </c>
      <c r="X16" s="322">
        <f t="shared" si="0"/>
        <v>0</v>
      </c>
      <c r="Y16" s="322">
        <f t="shared" si="0"/>
        <v>0</v>
      </c>
      <c r="Z16" s="322">
        <f t="shared" si="0"/>
        <v>0</v>
      </c>
      <c r="AA16" s="322">
        <f t="shared" si="0"/>
        <v>0</v>
      </c>
      <c r="AB16" s="322">
        <f t="shared" si="0"/>
        <v>0</v>
      </c>
      <c r="AC16" s="322">
        <f t="shared" si="0"/>
        <v>0</v>
      </c>
      <c r="AD16" s="322">
        <f t="shared" si="0"/>
        <v>0</v>
      </c>
      <c r="AE16" s="322">
        <f t="shared" si="0"/>
        <v>0</v>
      </c>
      <c r="AF16" s="322">
        <f t="shared" si="0"/>
        <v>0</v>
      </c>
      <c r="AG16" s="322">
        <f t="shared" si="0"/>
        <v>0</v>
      </c>
      <c r="AH16" s="322">
        <f t="shared" si="0"/>
        <v>0</v>
      </c>
      <c r="AI16" s="322">
        <f t="shared" si="0"/>
        <v>0</v>
      </c>
      <c r="AJ16" s="322">
        <f t="shared" si="0"/>
        <v>0</v>
      </c>
      <c r="AK16" s="322">
        <f>+SUM(AK17:AK18)</f>
        <v>0</v>
      </c>
      <c r="AL16" s="322">
        <f t="shared" si="0"/>
        <v>0</v>
      </c>
      <c r="AM16" s="322">
        <f t="shared" si="0"/>
        <v>0</v>
      </c>
      <c r="AN16" s="322">
        <f t="shared" si="0"/>
        <v>0</v>
      </c>
      <c r="AO16" s="322">
        <f t="shared" si="0"/>
        <v>0</v>
      </c>
      <c r="AP16" s="322">
        <f t="shared" si="0"/>
        <v>0</v>
      </c>
      <c r="AQ16" s="322">
        <f t="shared" si="0"/>
        <v>0</v>
      </c>
      <c r="AR16" s="322">
        <f t="shared" si="0"/>
        <v>0</v>
      </c>
      <c r="AS16" s="322">
        <f t="shared" si="0"/>
        <v>0</v>
      </c>
      <c r="AT16" s="322">
        <f>+SUM(D16:AS16)</f>
        <v>20359</v>
      </c>
      <c r="AU16" s="383"/>
    </row>
    <row r="17" spans="1:47" s="354" customFormat="1" ht="18" customHeight="1">
      <c r="A17" s="175"/>
      <c r="B17" s="176" t="s">
        <v>15</v>
      </c>
      <c r="C17" s="160"/>
      <c r="D17" s="336">
        <v>11340</v>
      </c>
      <c r="E17" s="336">
        <v>0</v>
      </c>
      <c r="F17" s="336">
        <v>0</v>
      </c>
      <c r="G17" s="336">
        <v>0</v>
      </c>
      <c r="H17" s="336">
        <v>0</v>
      </c>
      <c r="I17" s="336">
        <v>0</v>
      </c>
      <c r="J17" s="336">
        <v>0</v>
      </c>
      <c r="K17" s="336">
        <v>0</v>
      </c>
      <c r="L17" s="336">
        <v>0</v>
      </c>
      <c r="M17" s="336">
        <v>0</v>
      </c>
      <c r="N17" s="336">
        <v>0</v>
      </c>
      <c r="O17" s="336">
        <v>0</v>
      </c>
      <c r="P17" s="336">
        <v>0</v>
      </c>
      <c r="Q17" s="336">
        <v>0</v>
      </c>
      <c r="R17" s="336">
        <v>0</v>
      </c>
      <c r="S17" s="336">
        <v>0</v>
      </c>
      <c r="T17" s="336">
        <v>0</v>
      </c>
      <c r="U17" s="336">
        <v>0</v>
      </c>
      <c r="V17" s="336">
        <v>0</v>
      </c>
      <c r="W17" s="336">
        <v>0</v>
      </c>
      <c r="X17" s="336">
        <v>0</v>
      </c>
      <c r="Y17" s="336">
        <v>0</v>
      </c>
      <c r="Z17" s="336">
        <v>0</v>
      </c>
      <c r="AA17" s="336">
        <v>0</v>
      </c>
      <c r="AB17" s="336">
        <v>0</v>
      </c>
      <c r="AC17" s="336">
        <v>0</v>
      </c>
      <c r="AD17" s="336">
        <v>0</v>
      </c>
      <c r="AE17" s="336">
        <v>0</v>
      </c>
      <c r="AF17" s="336">
        <v>0</v>
      </c>
      <c r="AG17" s="336">
        <v>0</v>
      </c>
      <c r="AH17" s="336">
        <v>0</v>
      </c>
      <c r="AI17" s="336">
        <v>0</v>
      </c>
      <c r="AJ17" s="336">
        <v>0</v>
      </c>
      <c r="AK17" s="336">
        <v>0</v>
      </c>
      <c r="AL17" s="336">
        <v>0</v>
      </c>
      <c r="AM17" s="336">
        <v>0</v>
      </c>
      <c r="AN17" s="336">
        <v>0</v>
      </c>
      <c r="AO17" s="336">
        <v>0</v>
      </c>
      <c r="AP17" s="336">
        <v>0</v>
      </c>
      <c r="AQ17" s="336">
        <v>0</v>
      </c>
      <c r="AR17" s="336">
        <v>0</v>
      </c>
      <c r="AS17" s="336">
        <v>0</v>
      </c>
      <c r="AT17" s="322">
        <f>+SUM(D17:AS17)</f>
        <v>11340</v>
      </c>
      <c r="AU17" s="383"/>
    </row>
    <row r="18" spans="1:47" s="354" customFormat="1" ht="18" customHeight="1">
      <c r="A18" s="175"/>
      <c r="B18" s="176" t="s">
        <v>16</v>
      </c>
      <c r="C18" s="160"/>
      <c r="D18" s="336">
        <v>8993</v>
      </c>
      <c r="E18" s="336">
        <v>0</v>
      </c>
      <c r="F18" s="336">
        <v>0</v>
      </c>
      <c r="G18" s="336">
        <v>0</v>
      </c>
      <c r="H18" s="336">
        <v>0</v>
      </c>
      <c r="I18" s="336">
        <v>0</v>
      </c>
      <c r="J18" s="336">
        <v>0</v>
      </c>
      <c r="K18" s="336">
        <v>0</v>
      </c>
      <c r="L18" s="336">
        <v>0</v>
      </c>
      <c r="M18" s="336">
        <v>0</v>
      </c>
      <c r="N18" s="336">
        <v>0</v>
      </c>
      <c r="O18" s="336">
        <v>0</v>
      </c>
      <c r="P18" s="336">
        <v>0</v>
      </c>
      <c r="Q18" s="336">
        <v>0</v>
      </c>
      <c r="R18" s="336">
        <v>0</v>
      </c>
      <c r="S18" s="336">
        <v>0</v>
      </c>
      <c r="T18" s="336">
        <v>26</v>
      </c>
      <c r="U18" s="336">
        <v>0</v>
      </c>
      <c r="V18" s="336">
        <v>0</v>
      </c>
      <c r="W18" s="336">
        <v>0</v>
      </c>
      <c r="X18" s="336">
        <v>0</v>
      </c>
      <c r="Y18" s="336">
        <v>0</v>
      </c>
      <c r="Z18" s="336">
        <v>0</v>
      </c>
      <c r="AA18" s="336">
        <v>0</v>
      </c>
      <c r="AB18" s="336">
        <v>0</v>
      </c>
      <c r="AC18" s="336">
        <v>0</v>
      </c>
      <c r="AD18" s="336">
        <v>0</v>
      </c>
      <c r="AE18" s="336">
        <v>0</v>
      </c>
      <c r="AF18" s="336">
        <v>0</v>
      </c>
      <c r="AG18" s="336">
        <v>0</v>
      </c>
      <c r="AH18" s="336">
        <v>0</v>
      </c>
      <c r="AI18" s="336">
        <v>0</v>
      </c>
      <c r="AJ18" s="336">
        <v>0</v>
      </c>
      <c r="AK18" s="336">
        <v>0</v>
      </c>
      <c r="AL18" s="336">
        <v>0</v>
      </c>
      <c r="AM18" s="336">
        <v>0</v>
      </c>
      <c r="AN18" s="336">
        <v>0</v>
      </c>
      <c r="AO18" s="336">
        <v>0</v>
      </c>
      <c r="AP18" s="336">
        <v>0</v>
      </c>
      <c r="AQ18" s="336">
        <v>0</v>
      </c>
      <c r="AR18" s="336">
        <v>0</v>
      </c>
      <c r="AS18" s="336">
        <v>0</v>
      </c>
      <c r="AT18" s="322">
        <f>+SUM(D18:AS18)</f>
        <v>9019</v>
      </c>
      <c r="AU18" s="383"/>
    </row>
    <row r="19" spans="1:47" s="354" customFormat="1" ht="18" customHeight="1">
      <c r="A19" s="174"/>
      <c r="B19" s="130" t="s">
        <v>17</v>
      </c>
      <c r="C19" s="158"/>
      <c r="D19" s="322">
        <f aca="true" t="shared" si="1" ref="D19:AS19">+SUM(D20:D21)</f>
        <v>1592</v>
      </c>
      <c r="E19" s="322">
        <f t="shared" si="1"/>
        <v>0</v>
      </c>
      <c r="F19" s="322">
        <f t="shared" si="1"/>
        <v>0</v>
      </c>
      <c r="G19" s="322">
        <f t="shared" si="1"/>
        <v>0</v>
      </c>
      <c r="H19" s="322">
        <f t="shared" si="1"/>
        <v>0</v>
      </c>
      <c r="I19" s="322">
        <f t="shared" si="1"/>
        <v>0</v>
      </c>
      <c r="J19" s="322">
        <f t="shared" si="1"/>
        <v>0</v>
      </c>
      <c r="K19" s="322">
        <f t="shared" si="1"/>
        <v>0</v>
      </c>
      <c r="L19" s="322">
        <f t="shared" si="1"/>
        <v>0</v>
      </c>
      <c r="M19" s="322">
        <f t="shared" si="1"/>
        <v>0</v>
      </c>
      <c r="N19" s="322">
        <f t="shared" si="1"/>
        <v>0</v>
      </c>
      <c r="O19" s="322">
        <f t="shared" si="1"/>
        <v>0</v>
      </c>
      <c r="P19" s="322">
        <f t="shared" si="1"/>
        <v>0</v>
      </c>
      <c r="Q19" s="322">
        <f t="shared" si="1"/>
        <v>0</v>
      </c>
      <c r="R19" s="322">
        <f t="shared" si="1"/>
        <v>0</v>
      </c>
      <c r="S19" s="322">
        <f t="shared" si="1"/>
        <v>0</v>
      </c>
      <c r="T19" s="322">
        <f t="shared" si="1"/>
        <v>0</v>
      </c>
      <c r="U19" s="322">
        <f t="shared" si="1"/>
        <v>0</v>
      </c>
      <c r="V19" s="322">
        <f t="shared" si="1"/>
        <v>0</v>
      </c>
      <c r="W19" s="322">
        <f t="shared" si="1"/>
        <v>0</v>
      </c>
      <c r="X19" s="322">
        <f t="shared" si="1"/>
        <v>0</v>
      </c>
      <c r="Y19" s="322">
        <f t="shared" si="1"/>
        <v>0</v>
      </c>
      <c r="Z19" s="322">
        <f t="shared" si="1"/>
        <v>0</v>
      </c>
      <c r="AA19" s="322">
        <f t="shared" si="1"/>
        <v>0</v>
      </c>
      <c r="AB19" s="322">
        <f t="shared" si="1"/>
        <v>0</v>
      </c>
      <c r="AC19" s="322">
        <f t="shared" si="1"/>
        <v>0</v>
      </c>
      <c r="AD19" s="322">
        <f t="shared" si="1"/>
        <v>0</v>
      </c>
      <c r="AE19" s="322">
        <f t="shared" si="1"/>
        <v>0</v>
      </c>
      <c r="AF19" s="322">
        <f t="shared" si="1"/>
        <v>0</v>
      </c>
      <c r="AG19" s="322">
        <f t="shared" si="1"/>
        <v>0</v>
      </c>
      <c r="AH19" s="322">
        <f t="shared" si="1"/>
        <v>0</v>
      </c>
      <c r="AI19" s="322">
        <f t="shared" si="1"/>
        <v>0</v>
      </c>
      <c r="AJ19" s="322">
        <f t="shared" si="1"/>
        <v>0</v>
      </c>
      <c r="AK19" s="322">
        <f t="shared" si="1"/>
        <v>0</v>
      </c>
      <c r="AL19" s="322">
        <f t="shared" si="1"/>
        <v>0</v>
      </c>
      <c r="AM19" s="322">
        <f t="shared" si="1"/>
        <v>0</v>
      </c>
      <c r="AN19" s="322">
        <f t="shared" si="1"/>
        <v>0</v>
      </c>
      <c r="AO19" s="322">
        <f t="shared" si="1"/>
        <v>0</v>
      </c>
      <c r="AP19" s="322">
        <f t="shared" si="1"/>
        <v>0</v>
      </c>
      <c r="AQ19" s="322">
        <f t="shared" si="1"/>
        <v>0</v>
      </c>
      <c r="AR19" s="322">
        <f t="shared" si="1"/>
        <v>0</v>
      </c>
      <c r="AS19" s="322">
        <f t="shared" si="1"/>
        <v>0</v>
      </c>
      <c r="AT19" s="322">
        <f aca="true" t="shared" si="2" ref="AT19:AT25">+SUM(D19:AS19)</f>
        <v>1592</v>
      </c>
      <c r="AU19" s="383"/>
    </row>
    <row r="20" spans="1:47" s="354" customFormat="1" ht="18" customHeight="1">
      <c r="A20" s="175"/>
      <c r="B20" s="176" t="s">
        <v>15</v>
      </c>
      <c r="C20" s="160"/>
      <c r="D20" s="336">
        <v>783</v>
      </c>
      <c r="E20" s="336">
        <v>0</v>
      </c>
      <c r="F20" s="336">
        <v>0</v>
      </c>
      <c r="G20" s="336">
        <v>0</v>
      </c>
      <c r="H20" s="336">
        <v>0</v>
      </c>
      <c r="I20" s="336">
        <v>0</v>
      </c>
      <c r="J20" s="336">
        <v>0</v>
      </c>
      <c r="K20" s="336">
        <v>0</v>
      </c>
      <c r="L20" s="336">
        <v>0</v>
      </c>
      <c r="M20" s="336">
        <v>0</v>
      </c>
      <c r="N20" s="336">
        <v>0</v>
      </c>
      <c r="O20" s="336">
        <v>0</v>
      </c>
      <c r="P20" s="336">
        <v>0</v>
      </c>
      <c r="Q20" s="336">
        <v>0</v>
      </c>
      <c r="R20" s="336">
        <v>0</v>
      </c>
      <c r="S20" s="336">
        <v>0</v>
      </c>
      <c r="T20" s="336">
        <v>0</v>
      </c>
      <c r="U20" s="336">
        <v>0</v>
      </c>
      <c r="V20" s="336">
        <v>0</v>
      </c>
      <c r="W20" s="336">
        <v>0</v>
      </c>
      <c r="X20" s="336">
        <v>0</v>
      </c>
      <c r="Y20" s="336">
        <v>0</v>
      </c>
      <c r="Z20" s="336">
        <v>0</v>
      </c>
      <c r="AA20" s="336">
        <v>0</v>
      </c>
      <c r="AB20" s="336">
        <v>0</v>
      </c>
      <c r="AC20" s="336">
        <v>0</v>
      </c>
      <c r="AD20" s="336">
        <v>0</v>
      </c>
      <c r="AE20" s="336">
        <v>0</v>
      </c>
      <c r="AF20" s="336">
        <v>0</v>
      </c>
      <c r="AG20" s="336">
        <v>0</v>
      </c>
      <c r="AH20" s="336">
        <v>0</v>
      </c>
      <c r="AI20" s="336">
        <v>0</v>
      </c>
      <c r="AJ20" s="336">
        <v>0</v>
      </c>
      <c r="AK20" s="336">
        <v>0</v>
      </c>
      <c r="AL20" s="336">
        <v>0</v>
      </c>
      <c r="AM20" s="336">
        <v>0</v>
      </c>
      <c r="AN20" s="336">
        <v>0</v>
      </c>
      <c r="AO20" s="336">
        <v>0</v>
      </c>
      <c r="AP20" s="336">
        <v>0</v>
      </c>
      <c r="AQ20" s="336">
        <v>0</v>
      </c>
      <c r="AR20" s="336">
        <v>0</v>
      </c>
      <c r="AS20" s="336">
        <v>0</v>
      </c>
      <c r="AT20" s="322">
        <f t="shared" si="2"/>
        <v>783</v>
      </c>
      <c r="AU20" s="383"/>
    </row>
    <row r="21" spans="1:47" s="354" customFormat="1" ht="18" customHeight="1">
      <c r="A21" s="175"/>
      <c r="B21" s="176" t="s">
        <v>16</v>
      </c>
      <c r="C21" s="158"/>
      <c r="D21" s="336">
        <v>809</v>
      </c>
      <c r="E21" s="336">
        <v>0</v>
      </c>
      <c r="F21" s="336">
        <v>0</v>
      </c>
      <c r="G21" s="336">
        <v>0</v>
      </c>
      <c r="H21" s="336">
        <v>0</v>
      </c>
      <c r="I21" s="336">
        <v>0</v>
      </c>
      <c r="J21" s="336">
        <v>0</v>
      </c>
      <c r="K21" s="336">
        <v>0</v>
      </c>
      <c r="L21" s="336">
        <v>0</v>
      </c>
      <c r="M21" s="336">
        <v>0</v>
      </c>
      <c r="N21" s="336">
        <v>0</v>
      </c>
      <c r="O21" s="336">
        <v>0</v>
      </c>
      <c r="P21" s="336">
        <v>0</v>
      </c>
      <c r="Q21" s="336">
        <v>0</v>
      </c>
      <c r="R21" s="336">
        <v>0</v>
      </c>
      <c r="S21" s="336">
        <v>0</v>
      </c>
      <c r="T21" s="336">
        <v>0</v>
      </c>
      <c r="U21" s="336">
        <v>0</v>
      </c>
      <c r="V21" s="336">
        <v>0</v>
      </c>
      <c r="W21" s="336">
        <v>0</v>
      </c>
      <c r="X21" s="336">
        <v>0</v>
      </c>
      <c r="Y21" s="336">
        <v>0</v>
      </c>
      <c r="Z21" s="336">
        <v>0</v>
      </c>
      <c r="AA21" s="336">
        <v>0</v>
      </c>
      <c r="AB21" s="336">
        <v>0</v>
      </c>
      <c r="AC21" s="336">
        <v>0</v>
      </c>
      <c r="AD21" s="336">
        <v>0</v>
      </c>
      <c r="AE21" s="336">
        <v>0</v>
      </c>
      <c r="AF21" s="336">
        <v>0</v>
      </c>
      <c r="AG21" s="336">
        <v>0</v>
      </c>
      <c r="AH21" s="336">
        <v>0</v>
      </c>
      <c r="AI21" s="336">
        <v>0</v>
      </c>
      <c r="AJ21" s="336">
        <v>0</v>
      </c>
      <c r="AK21" s="336">
        <v>0</v>
      </c>
      <c r="AL21" s="336">
        <v>0</v>
      </c>
      <c r="AM21" s="336">
        <v>0</v>
      </c>
      <c r="AN21" s="336">
        <v>0</v>
      </c>
      <c r="AO21" s="336">
        <v>0</v>
      </c>
      <c r="AP21" s="336">
        <v>0</v>
      </c>
      <c r="AQ21" s="336">
        <v>0</v>
      </c>
      <c r="AR21" s="336">
        <v>0</v>
      </c>
      <c r="AS21" s="336">
        <v>0</v>
      </c>
      <c r="AT21" s="322">
        <f t="shared" si="2"/>
        <v>809</v>
      </c>
      <c r="AU21" s="383"/>
    </row>
    <row r="22" spans="1:47" s="354" customFormat="1" ht="18" customHeight="1">
      <c r="A22" s="174"/>
      <c r="B22" s="130" t="s">
        <v>18</v>
      </c>
      <c r="C22" s="158"/>
      <c r="D22" s="322">
        <f aca="true" t="shared" si="3" ref="D22:AS22">+SUM(D23:D24)</f>
        <v>0</v>
      </c>
      <c r="E22" s="322">
        <f t="shared" si="3"/>
        <v>0</v>
      </c>
      <c r="F22" s="322">
        <f t="shared" si="3"/>
        <v>0</v>
      </c>
      <c r="G22" s="322">
        <f t="shared" si="3"/>
        <v>0</v>
      </c>
      <c r="H22" s="322">
        <f t="shared" si="3"/>
        <v>0</v>
      </c>
      <c r="I22" s="322">
        <f t="shared" si="3"/>
        <v>0</v>
      </c>
      <c r="J22" s="322">
        <f t="shared" si="3"/>
        <v>0</v>
      </c>
      <c r="K22" s="322">
        <f t="shared" si="3"/>
        <v>0</v>
      </c>
      <c r="L22" s="322">
        <f t="shared" si="3"/>
        <v>0</v>
      </c>
      <c r="M22" s="322">
        <f t="shared" si="3"/>
        <v>0</v>
      </c>
      <c r="N22" s="322">
        <f t="shared" si="3"/>
        <v>0</v>
      </c>
      <c r="O22" s="322">
        <f t="shared" si="3"/>
        <v>0</v>
      </c>
      <c r="P22" s="322">
        <f t="shared" si="3"/>
        <v>0</v>
      </c>
      <c r="Q22" s="322">
        <f t="shared" si="3"/>
        <v>0</v>
      </c>
      <c r="R22" s="322">
        <f t="shared" si="3"/>
        <v>0</v>
      </c>
      <c r="S22" s="322">
        <f t="shared" si="3"/>
        <v>0</v>
      </c>
      <c r="T22" s="322">
        <f t="shared" si="3"/>
        <v>0</v>
      </c>
      <c r="U22" s="322">
        <f t="shared" si="3"/>
        <v>0</v>
      </c>
      <c r="V22" s="322">
        <f t="shared" si="3"/>
        <v>0</v>
      </c>
      <c r="W22" s="322">
        <f t="shared" si="3"/>
        <v>0</v>
      </c>
      <c r="X22" s="322">
        <f t="shared" si="3"/>
        <v>0</v>
      </c>
      <c r="Y22" s="322">
        <f t="shared" si="3"/>
        <v>0</v>
      </c>
      <c r="Z22" s="322">
        <f t="shared" si="3"/>
        <v>0</v>
      </c>
      <c r="AA22" s="322">
        <f t="shared" si="3"/>
        <v>0</v>
      </c>
      <c r="AB22" s="322">
        <f t="shared" si="3"/>
        <v>0</v>
      </c>
      <c r="AC22" s="322">
        <f t="shared" si="3"/>
        <v>0</v>
      </c>
      <c r="AD22" s="322">
        <f t="shared" si="3"/>
        <v>0</v>
      </c>
      <c r="AE22" s="322">
        <f t="shared" si="3"/>
        <v>0</v>
      </c>
      <c r="AF22" s="322">
        <f t="shared" si="3"/>
        <v>0</v>
      </c>
      <c r="AG22" s="322">
        <f t="shared" si="3"/>
        <v>0</v>
      </c>
      <c r="AH22" s="322">
        <f t="shared" si="3"/>
        <v>0</v>
      </c>
      <c r="AI22" s="322">
        <f t="shared" si="3"/>
        <v>0</v>
      </c>
      <c r="AJ22" s="322">
        <f t="shared" si="3"/>
        <v>0</v>
      </c>
      <c r="AK22" s="322">
        <f t="shared" si="3"/>
        <v>0</v>
      </c>
      <c r="AL22" s="322">
        <f t="shared" si="3"/>
        <v>0</v>
      </c>
      <c r="AM22" s="322">
        <f t="shared" si="3"/>
        <v>0</v>
      </c>
      <c r="AN22" s="322">
        <f t="shared" si="3"/>
        <v>0</v>
      </c>
      <c r="AO22" s="322">
        <f t="shared" si="3"/>
        <v>0</v>
      </c>
      <c r="AP22" s="322">
        <f t="shared" si="3"/>
        <v>0</v>
      </c>
      <c r="AQ22" s="322">
        <f t="shared" si="3"/>
        <v>0</v>
      </c>
      <c r="AR22" s="322">
        <f t="shared" si="3"/>
        <v>0</v>
      </c>
      <c r="AS22" s="322">
        <f t="shared" si="3"/>
        <v>0</v>
      </c>
      <c r="AT22" s="322">
        <f t="shared" si="2"/>
        <v>0</v>
      </c>
      <c r="AU22" s="383"/>
    </row>
    <row r="23" spans="1:47" s="354" customFormat="1" ht="18" customHeight="1">
      <c r="A23" s="175"/>
      <c r="B23" s="176" t="s">
        <v>15</v>
      </c>
      <c r="C23" s="160"/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36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0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0</v>
      </c>
      <c r="AT23" s="322">
        <f t="shared" si="2"/>
        <v>0</v>
      </c>
      <c r="AU23" s="383"/>
    </row>
    <row r="24" spans="1:47" s="354" customFormat="1" ht="18" customHeight="1">
      <c r="A24" s="175"/>
      <c r="B24" s="176" t="s">
        <v>16</v>
      </c>
      <c r="C24" s="160"/>
      <c r="D24" s="336">
        <v>0</v>
      </c>
      <c r="E24" s="336">
        <v>0</v>
      </c>
      <c r="F24" s="336">
        <v>0</v>
      </c>
      <c r="G24" s="336">
        <v>0</v>
      </c>
      <c r="H24" s="336">
        <v>0</v>
      </c>
      <c r="I24" s="336">
        <v>0</v>
      </c>
      <c r="J24" s="336">
        <v>0</v>
      </c>
      <c r="K24" s="336">
        <v>0</v>
      </c>
      <c r="L24" s="336">
        <v>0</v>
      </c>
      <c r="M24" s="336">
        <v>0</v>
      </c>
      <c r="N24" s="336">
        <v>0</v>
      </c>
      <c r="O24" s="336">
        <v>0</v>
      </c>
      <c r="P24" s="336">
        <v>0</v>
      </c>
      <c r="Q24" s="336">
        <v>0</v>
      </c>
      <c r="R24" s="336">
        <v>0</v>
      </c>
      <c r="S24" s="336">
        <v>0</v>
      </c>
      <c r="T24" s="336">
        <v>0</v>
      </c>
      <c r="U24" s="336">
        <v>0</v>
      </c>
      <c r="V24" s="336">
        <v>0</v>
      </c>
      <c r="W24" s="336">
        <v>0</v>
      </c>
      <c r="X24" s="336">
        <v>0</v>
      </c>
      <c r="Y24" s="336">
        <v>0</v>
      </c>
      <c r="Z24" s="336">
        <v>0</v>
      </c>
      <c r="AA24" s="336">
        <v>0</v>
      </c>
      <c r="AB24" s="336">
        <v>0</v>
      </c>
      <c r="AC24" s="336">
        <v>0</v>
      </c>
      <c r="AD24" s="336">
        <v>0</v>
      </c>
      <c r="AE24" s="336">
        <v>0</v>
      </c>
      <c r="AF24" s="336">
        <v>0</v>
      </c>
      <c r="AG24" s="336">
        <v>0</v>
      </c>
      <c r="AH24" s="336">
        <v>0</v>
      </c>
      <c r="AI24" s="336">
        <v>0</v>
      </c>
      <c r="AJ24" s="336">
        <v>0</v>
      </c>
      <c r="AK24" s="336">
        <v>0</v>
      </c>
      <c r="AL24" s="336">
        <v>0</v>
      </c>
      <c r="AM24" s="336">
        <v>0</v>
      </c>
      <c r="AN24" s="336">
        <v>0</v>
      </c>
      <c r="AO24" s="336">
        <v>0</v>
      </c>
      <c r="AP24" s="336">
        <v>0</v>
      </c>
      <c r="AQ24" s="336">
        <v>0</v>
      </c>
      <c r="AR24" s="336">
        <v>0</v>
      </c>
      <c r="AS24" s="336">
        <v>0</v>
      </c>
      <c r="AT24" s="322">
        <f t="shared" si="2"/>
        <v>0</v>
      </c>
      <c r="AU24" s="383"/>
    </row>
    <row r="25" spans="1:47" s="354" customFormat="1" ht="18" customHeight="1">
      <c r="A25" s="174"/>
      <c r="B25" s="130" t="s">
        <v>19</v>
      </c>
      <c r="C25" s="158"/>
      <c r="D25" s="322">
        <f aca="true" t="shared" si="4" ref="D25:AS25">+SUM(D22,D19,D16)</f>
        <v>21925</v>
      </c>
      <c r="E25" s="322">
        <f t="shared" si="4"/>
        <v>0</v>
      </c>
      <c r="F25" s="322">
        <f t="shared" si="4"/>
        <v>0</v>
      </c>
      <c r="G25" s="322">
        <f t="shared" si="4"/>
        <v>0</v>
      </c>
      <c r="H25" s="322">
        <f t="shared" si="4"/>
        <v>0</v>
      </c>
      <c r="I25" s="322">
        <f t="shared" si="4"/>
        <v>0</v>
      </c>
      <c r="J25" s="322">
        <f t="shared" si="4"/>
        <v>0</v>
      </c>
      <c r="K25" s="322">
        <f t="shared" si="4"/>
        <v>0</v>
      </c>
      <c r="L25" s="322">
        <f t="shared" si="4"/>
        <v>0</v>
      </c>
      <c r="M25" s="322">
        <f t="shared" si="4"/>
        <v>0</v>
      </c>
      <c r="N25" s="322">
        <f t="shared" si="4"/>
        <v>0</v>
      </c>
      <c r="O25" s="322">
        <f t="shared" si="4"/>
        <v>0</v>
      </c>
      <c r="P25" s="322">
        <f t="shared" si="4"/>
        <v>0</v>
      </c>
      <c r="Q25" s="322">
        <f t="shared" si="4"/>
        <v>0</v>
      </c>
      <c r="R25" s="322">
        <f t="shared" si="4"/>
        <v>0</v>
      </c>
      <c r="S25" s="322">
        <f t="shared" si="4"/>
        <v>0</v>
      </c>
      <c r="T25" s="322">
        <f t="shared" si="4"/>
        <v>26</v>
      </c>
      <c r="U25" s="322">
        <f t="shared" si="4"/>
        <v>0</v>
      </c>
      <c r="V25" s="322">
        <f t="shared" si="4"/>
        <v>0</v>
      </c>
      <c r="W25" s="322">
        <f>+SUM(W22,W19,W16)</f>
        <v>0</v>
      </c>
      <c r="X25" s="322">
        <f t="shared" si="4"/>
        <v>0</v>
      </c>
      <c r="Y25" s="322">
        <f t="shared" si="4"/>
        <v>0</v>
      </c>
      <c r="Z25" s="322">
        <f t="shared" si="4"/>
        <v>0</v>
      </c>
      <c r="AA25" s="322">
        <f t="shared" si="4"/>
        <v>0</v>
      </c>
      <c r="AB25" s="322">
        <f t="shared" si="4"/>
        <v>0</v>
      </c>
      <c r="AC25" s="322">
        <f t="shared" si="4"/>
        <v>0</v>
      </c>
      <c r="AD25" s="322">
        <f t="shared" si="4"/>
        <v>0</v>
      </c>
      <c r="AE25" s="322">
        <f t="shared" si="4"/>
        <v>0</v>
      </c>
      <c r="AF25" s="322">
        <f t="shared" si="4"/>
        <v>0</v>
      </c>
      <c r="AG25" s="322">
        <f t="shared" si="4"/>
        <v>0</v>
      </c>
      <c r="AH25" s="322">
        <f t="shared" si="4"/>
        <v>0</v>
      </c>
      <c r="AI25" s="322">
        <f t="shared" si="4"/>
        <v>0</v>
      </c>
      <c r="AJ25" s="322">
        <f t="shared" si="4"/>
        <v>0</v>
      </c>
      <c r="AK25" s="322">
        <f t="shared" si="4"/>
        <v>0</v>
      </c>
      <c r="AL25" s="322">
        <f t="shared" si="4"/>
        <v>0</v>
      </c>
      <c r="AM25" s="322">
        <f t="shared" si="4"/>
        <v>0</v>
      </c>
      <c r="AN25" s="322">
        <f t="shared" si="4"/>
        <v>0</v>
      </c>
      <c r="AO25" s="322">
        <f t="shared" si="4"/>
        <v>0</v>
      </c>
      <c r="AP25" s="322">
        <f t="shared" si="4"/>
        <v>0</v>
      </c>
      <c r="AQ25" s="322">
        <f t="shared" si="4"/>
        <v>0</v>
      </c>
      <c r="AR25" s="322">
        <f t="shared" si="4"/>
        <v>0</v>
      </c>
      <c r="AS25" s="322">
        <f t="shared" si="4"/>
        <v>0</v>
      </c>
      <c r="AT25" s="322">
        <f t="shared" si="2"/>
        <v>21951</v>
      </c>
      <c r="AU25" s="383"/>
    </row>
    <row r="26" spans="1:47" s="354" customFormat="1" ht="36" customHeight="1">
      <c r="A26" s="173"/>
      <c r="B26" s="272" t="s">
        <v>95</v>
      </c>
      <c r="C26" s="158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93"/>
      <c r="Y26" s="323"/>
      <c r="Z26" s="323"/>
      <c r="AA26" s="393"/>
      <c r="AB26" s="393"/>
      <c r="AC26" s="393"/>
      <c r="AD26" s="393"/>
      <c r="AE26" s="393"/>
      <c r="AF26" s="393"/>
      <c r="AG26" s="393"/>
      <c r="AH26" s="393"/>
      <c r="AI26" s="393"/>
      <c r="AJ26" s="393"/>
      <c r="AK26" s="393"/>
      <c r="AL26" s="393"/>
      <c r="AM26" s="393"/>
      <c r="AN26" s="393"/>
      <c r="AO26" s="393"/>
      <c r="AP26" s="393"/>
      <c r="AQ26" s="393"/>
      <c r="AR26" s="393"/>
      <c r="AS26" s="393"/>
      <c r="AT26" s="323"/>
      <c r="AU26" s="380"/>
    </row>
    <row r="27" spans="1:47" s="354" customFormat="1" ht="18" customHeight="1">
      <c r="A27" s="174"/>
      <c r="B27" s="130" t="s">
        <v>14</v>
      </c>
      <c r="C27" s="158"/>
      <c r="D27" s="322">
        <f aca="true" t="shared" si="5" ref="D27:AS27">+SUM(D28:D29)</f>
        <v>18864</v>
      </c>
      <c r="E27" s="322">
        <f t="shared" si="5"/>
        <v>121</v>
      </c>
      <c r="F27" s="322">
        <f t="shared" si="5"/>
        <v>1449</v>
      </c>
      <c r="G27" s="322">
        <f t="shared" si="5"/>
        <v>0</v>
      </c>
      <c r="H27" s="322">
        <f t="shared" si="5"/>
        <v>0</v>
      </c>
      <c r="I27" s="322">
        <f t="shared" si="5"/>
        <v>94</v>
      </c>
      <c r="J27" s="322">
        <f t="shared" si="5"/>
        <v>0</v>
      </c>
      <c r="K27" s="322">
        <f t="shared" si="5"/>
        <v>0</v>
      </c>
      <c r="L27" s="322">
        <f t="shared" si="5"/>
        <v>0</v>
      </c>
      <c r="M27" s="322">
        <f t="shared" si="5"/>
        <v>0</v>
      </c>
      <c r="N27" s="322">
        <f t="shared" si="5"/>
        <v>0</v>
      </c>
      <c r="O27" s="322">
        <f t="shared" si="5"/>
        <v>0</v>
      </c>
      <c r="P27" s="322">
        <f t="shared" si="5"/>
        <v>0</v>
      </c>
      <c r="Q27" s="322">
        <f t="shared" si="5"/>
        <v>0</v>
      </c>
      <c r="R27" s="322">
        <f t="shared" si="5"/>
        <v>0</v>
      </c>
      <c r="S27" s="322">
        <f t="shared" si="5"/>
        <v>0</v>
      </c>
      <c r="T27" s="322">
        <f t="shared" si="5"/>
        <v>0</v>
      </c>
      <c r="U27" s="322">
        <f t="shared" si="5"/>
        <v>0</v>
      </c>
      <c r="V27" s="322">
        <f t="shared" si="5"/>
        <v>0</v>
      </c>
      <c r="W27" s="322">
        <f t="shared" si="5"/>
        <v>0</v>
      </c>
      <c r="X27" s="322">
        <f t="shared" si="5"/>
        <v>0</v>
      </c>
      <c r="Y27" s="322">
        <f t="shared" si="5"/>
        <v>0</v>
      </c>
      <c r="Z27" s="322">
        <f t="shared" si="5"/>
        <v>0</v>
      </c>
      <c r="AA27" s="322">
        <f t="shared" si="5"/>
        <v>0</v>
      </c>
      <c r="AB27" s="322">
        <f t="shared" si="5"/>
        <v>0</v>
      </c>
      <c r="AC27" s="322">
        <f t="shared" si="5"/>
        <v>0</v>
      </c>
      <c r="AD27" s="322">
        <f t="shared" si="5"/>
        <v>0</v>
      </c>
      <c r="AE27" s="322">
        <f t="shared" si="5"/>
        <v>0</v>
      </c>
      <c r="AF27" s="322">
        <f t="shared" si="5"/>
        <v>0</v>
      </c>
      <c r="AG27" s="322">
        <f t="shared" si="5"/>
        <v>0</v>
      </c>
      <c r="AH27" s="322">
        <f t="shared" si="5"/>
        <v>0</v>
      </c>
      <c r="AI27" s="322">
        <f t="shared" si="5"/>
        <v>0</v>
      </c>
      <c r="AJ27" s="322">
        <f t="shared" si="5"/>
        <v>0</v>
      </c>
      <c r="AK27" s="322">
        <f t="shared" si="5"/>
        <v>0</v>
      </c>
      <c r="AL27" s="322">
        <f t="shared" si="5"/>
        <v>0</v>
      </c>
      <c r="AM27" s="322">
        <f t="shared" si="5"/>
        <v>0</v>
      </c>
      <c r="AN27" s="322">
        <f t="shared" si="5"/>
        <v>0</v>
      </c>
      <c r="AO27" s="322">
        <f t="shared" si="5"/>
        <v>0</v>
      </c>
      <c r="AP27" s="322">
        <f t="shared" si="5"/>
        <v>0</v>
      </c>
      <c r="AQ27" s="322">
        <f t="shared" si="5"/>
        <v>0</v>
      </c>
      <c r="AR27" s="322">
        <f t="shared" si="5"/>
        <v>0</v>
      </c>
      <c r="AS27" s="322">
        <f t="shared" si="5"/>
        <v>0</v>
      </c>
      <c r="AT27" s="322">
        <f aca="true" t="shared" si="6" ref="AT27:AT36">+SUM(D27:AS27)</f>
        <v>20528</v>
      </c>
      <c r="AU27" s="383"/>
    </row>
    <row r="28" spans="1:47" s="354" customFormat="1" ht="18" customHeight="1">
      <c r="A28" s="175"/>
      <c r="B28" s="176" t="s">
        <v>15</v>
      </c>
      <c r="C28" s="160"/>
      <c r="D28" s="336">
        <v>12602</v>
      </c>
      <c r="E28" s="336">
        <v>0</v>
      </c>
      <c r="F28" s="336">
        <v>0</v>
      </c>
      <c r="G28" s="336">
        <v>0</v>
      </c>
      <c r="H28" s="336">
        <v>0</v>
      </c>
      <c r="I28" s="336">
        <v>0</v>
      </c>
      <c r="J28" s="336">
        <v>0</v>
      </c>
      <c r="K28" s="336">
        <v>0</v>
      </c>
      <c r="L28" s="336">
        <v>0</v>
      </c>
      <c r="M28" s="336">
        <v>0</v>
      </c>
      <c r="N28" s="336">
        <v>0</v>
      </c>
      <c r="O28" s="336">
        <v>0</v>
      </c>
      <c r="P28" s="336">
        <v>0</v>
      </c>
      <c r="Q28" s="336">
        <v>0</v>
      </c>
      <c r="R28" s="336">
        <v>0</v>
      </c>
      <c r="S28" s="336">
        <v>0</v>
      </c>
      <c r="T28" s="336">
        <v>0</v>
      </c>
      <c r="U28" s="336">
        <v>0</v>
      </c>
      <c r="V28" s="336">
        <v>0</v>
      </c>
      <c r="W28" s="336">
        <v>0</v>
      </c>
      <c r="X28" s="336">
        <v>0</v>
      </c>
      <c r="Y28" s="336">
        <v>0</v>
      </c>
      <c r="Z28" s="336">
        <v>0</v>
      </c>
      <c r="AA28" s="336">
        <v>0</v>
      </c>
      <c r="AB28" s="336">
        <v>0</v>
      </c>
      <c r="AC28" s="336">
        <v>0</v>
      </c>
      <c r="AD28" s="336">
        <v>0</v>
      </c>
      <c r="AE28" s="336">
        <v>0</v>
      </c>
      <c r="AF28" s="336">
        <v>0</v>
      </c>
      <c r="AG28" s="336">
        <v>0</v>
      </c>
      <c r="AH28" s="336">
        <v>0</v>
      </c>
      <c r="AI28" s="336">
        <v>0</v>
      </c>
      <c r="AJ28" s="336">
        <v>0</v>
      </c>
      <c r="AK28" s="336">
        <v>0</v>
      </c>
      <c r="AL28" s="336">
        <v>0</v>
      </c>
      <c r="AM28" s="336">
        <v>0</v>
      </c>
      <c r="AN28" s="336">
        <v>0</v>
      </c>
      <c r="AO28" s="336">
        <v>0</v>
      </c>
      <c r="AP28" s="336">
        <v>0</v>
      </c>
      <c r="AQ28" s="336">
        <v>0</v>
      </c>
      <c r="AR28" s="336">
        <v>0</v>
      </c>
      <c r="AS28" s="336">
        <v>0</v>
      </c>
      <c r="AT28" s="322">
        <f t="shared" si="6"/>
        <v>12602</v>
      </c>
      <c r="AU28" s="383"/>
    </row>
    <row r="29" spans="1:47" s="354" customFormat="1" ht="18" customHeight="1">
      <c r="A29" s="175"/>
      <c r="B29" s="176" t="s">
        <v>16</v>
      </c>
      <c r="C29" s="158"/>
      <c r="D29" s="336">
        <v>6262</v>
      </c>
      <c r="E29" s="336">
        <v>121</v>
      </c>
      <c r="F29" s="336">
        <v>1449</v>
      </c>
      <c r="G29" s="336">
        <v>0</v>
      </c>
      <c r="H29" s="336">
        <v>0</v>
      </c>
      <c r="I29" s="336">
        <v>94</v>
      </c>
      <c r="J29" s="336">
        <v>0</v>
      </c>
      <c r="K29" s="336">
        <v>0</v>
      </c>
      <c r="L29" s="336">
        <v>0</v>
      </c>
      <c r="M29" s="336">
        <v>0</v>
      </c>
      <c r="N29" s="336">
        <v>0</v>
      </c>
      <c r="O29" s="336">
        <v>0</v>
      </c>
      <c r="P29" s="336">
        <v>0</v>
      </c>
      <c r="Q29" s="336">
        <v>0</v>
      </c>
      <c r="R29" s="336">
        <v>0</v>
      </c>
      <c r="S29" s="336">
        <v>0</v>
      </c>
      <c r="T29" s="336">
        <v>0</v>
      </c>
      <c r="U29" s="336">
        <v>0</v>
      </c>
      <c r="V29" s="336">
        <v>0</v>
      </c>
      <c r="W29" s="336">
        <v>0</v>
      </c>
      <c r="X29" s="336">
        <v>0</v>
      </c>
      <c r="Y29" s="336">
        <v>0</v>
      </c>
      <c r="Z29" s="336">
        <v>0</v>
      </c>
      <c r="AA29" s="336">
        <v>0</v>
      </c>
      <c r="AB29" s="336">
        <v>0</v>
      </c>
      <c r="AC29" s="336">
        <v>0</v>
      </c>
      <c r="AD29" s="336">
        <v>0</v>
      </c>
      <c r="AE29" s="336">
        <v>0</v>
      </c>
      <c r="AF29" s="336">
        <v>0</v>
      </c>
      <c r="AG29" s="336">
        <v>0</v>
      </c>
      <c r="AH29" s="336">
        <v>0</v>
      </c>
      <c r="AI29" s="336">
        <v>0</v>
      </c>
      <c r="AJ29" s="336">
        <v>0</v>
      </c>
      <c r="AK29" s="336">
        <v>0</v>
      </c>
      <c r="AL29" s="336">
        <v>0</v>
      </c>
      <c r="AM29" s="336">
        <v>0</v>
      </c>
      <c r="AN29" s="336">
        <v>0</v>
      </c>
      <c r="AO29" s="336">
        <v>0</v>
      </c>
      <c r="AP29" s="336">
        <v>0</v>
      </c>
      <c r="AQ29" s="336">
        <v>0</v>
      </c>
      <c r="AR29" s="336">
        <v>0</v>
      </c>
      <c r="AS29" s="336">
        <v>0</v>
      </c>
      <c r="AT29" s="322">
        <f t="shared" si="6"/>
        <v>7926</v>
      </c>
      <c r="AU29" s="383"/>
    </row>
    <row r="30" spans="1:47" s="354" customFormat="1" ht="18" customHeight="1">
      <c r="A30" s="174"/>
      <c r="B30" s="130" t="s">
        <v>17</v>
      </c>
      <c r="C30" s="158"/>
      <c r="D30" s="322">
        <f aca="true" t="shared" si="7" ref="D30:AS30">+SUM(D31:D32)</f>
        <v>1907</v>
      </c>
      <c r="E30" s="322">
        <f t="shared" si="7"/>
        <v>0</v>
      </c>
      <c r="F30" s="322">
        <f t="shared" si="7"/>
        <v>124</v>
      </c>
      <c r="G30" s="322">
        <f t="shared" si="7"/>
        <v>0</v>
      </c>
      <c r="H30" s="322">
        <f t="shared" si="7"/>
        <v>0</v>
      </c>
      <c r="I30" s="322">
        <f t="shared" si="7"/>
        <v>0</v>
      </c>
      <c r="J30" s="322">
        <f t="shared" si="7"/>
        <v>0</v>
      </c>
      <c r="K30" s="322">
        <f t="shared" si="7"/>
        <v>0</v>
      </c>
      <c r="L30" s="322">
        <f t="shared" si="7"/>
        <v>0</v>
      </c>
      <c r="M30" s="322">
        <f t="shared" si="7"/>
        <v>0</v>
      </c>
      <c r="N30" s="322">
        <f t="shared" si="7"/>
        <v>0</v>
      </c>
      <c r="O30" s="322">
        <f t="shared" si="7"/>
        <v>0</v>
      </c>
      <c r="P30" s="322">
        <f t="shared" si="7"/>
        <v>0</v>
      </c>
      <c r="Q30" s="322">
        <f t="shared" si="7"/>
        <v>0</v>
      </c>
      <c r="R30" s="322">
        <f t="shared" si="7"/>
        <v>0</v>
      </c>
      <c r="S30" s="322">
        <f t="shared" si="7"/>
        <v>0</v>
      </c>
      <c r="T30" s="322">
        <f t="shared" si="7"/>
        <v>0</v>
      </c>
      <c r="U30" s="322">
        <f t="shared" si="7"/>
        <v>0</v>
      </c>
      <c r="V30" s="322">
        <f t="shared" si="7"/>
        <v>0</v>
      </c>
      <c r="W30" s="322">
        <f t="shared" si="7"/>
        <v>0</v>
      </c>
      <c r="X30" s="322">
        <f t="shared" si="7"/>
        <v>0</v>
      </c>
      <c r="Y30" s="322">
        <f t="shared" si="7"/>
        <v>0</v>
      </c>
      <c r="Z30" s="322">
        <f t="shared" si="7"/>
        <v>0</v>
      </c>
      <c r="AA30" s="322">
        <f t="shared" si="7"/>
        <v>0</v>
      </c>
      <c r="AB30" s="322">
        <f t="shared" si="7"/>
        <v>0</v>
      </c>
      <c r="AC30" s="322">
        <f t="shared" si="7"/>
        <v>0</v>
      </c>
      <c r="AD30" s="322">
        <f t="shared" si="7"/>
        <v>0</v>
      </c>
      <c r="AE30" s="322">
        <f t="shared" si="7"/>
        <v>0</v>
      </c>
      <c r="AF30" s="322">
        <f t="shared" si="7"/>
        <v>0</v>
      </c>
      <c r="AG30" s="322">
        <f t="shared" si="7"/>
        <v>0</v>
      </c>
      <c r="AH30" s="322">
        <f t="shared" si="7"/>
        <v>0</v>
      </c>
      <c r="AI30" s="322">
        <f t="shared" si="7"/>
        <v>0</v>
      </c>
      <c r="AJ30" s="322">
        <f t="shared" si="7"/>
        <v>0</v>
      </c>
      <c r="AK30" s="322">
        <f t="shared" si="7"/>
        <v>0</v>
      </c>
      <c r="AL30" s="322">
        <f t="shared" si="7"/>
        <v>0</v>
      </c>
      <c r="AM30" s="322">
        <f t="shared" si="7"/>
        <v>0</v>
      </c>
      <c r="AN30" s="322">
        <f t="shared" si="7"/>
        <v>0</v>
      </c>
      <c r="AO30" s="322">
        <f t="shared" si="7"/>
        <v>0</v>
      </c>
      <c r="AP30" s="322">
        <f t="shared" si="7"/>
        <v>0</v>
      </c>
      <c r="AQ30" s="322">
        <f t="shared" si="7"/>
        <v>0</v>
      </c>
      <c r="AR30" s="322">
        <f t="shared" si="7"/>
        <v>0</v>
      </c>
      <c r="AS30" s="322">
        <f t="shared" si="7"/>
        <v>0</v>
      </c>
      <c r="AT30" s="322">
        <f t="shared" si="6"/>
        <v>2031</v>
      </c>
      <c r="AU30" s="383"/>
    </row>
    <row r="31" spans="1:47" s="354" customFormat="1" ht="18" customHeight="1">
      <c r="A31" s="175"/>
      <c r="B31" s="176" t="s">
        <v>15</v>
      </c>
      <c r="C31" s="160"/>
      <c r="D31" s="336">
        <v>582</v>
      </c>
      <c r="E31" s="336">
        <v>0</v>
      </c>
      <c r="F31" s="336">
        <v>39</v>
      </c>
      <c r="G31" s="336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36">
        <v>0</v>
      </c>
      <c r="N31" s="336">
        <v>0</v>
      </c>
      <c r="O31" s="336">
        <v>0</v>
      </c>
      <c r="P31" s="336">
        <v>0</v>
      </c>
      <c r="Q31" s="336">
        <v>0</v>
      </c>
      <c r="R31" s="336">
        <v>0</v>
      </c>
      <c r="S31" s="336">
        <v>0</v>
      </c>
      <c r="T31" s="336">
        <v>0</v>
      </c>
      <c r="U31" s="336">
        <v>0</v>
      </c>
      <c r="V31" s="336">
        <v>0</v>
      </c>
      <c r="W31" s="336">
        <v>0</v>
      </c>
      <c r="X31" s="336">
        <v>0</v>
      </c>
      <c r="Y31" s="336">
        <v>0</v>
      </c>
      <c r="Z31" s="336">
        <v>0</v>
      </c>
      <c r="AA31" s="336">
        <v>0</v>
      </c>
      <c r="AB31" s="336">
        <v>0</v>
      </c>
      <c r="AC31" s="336">
        <v>0</v>
      </c>
      <c r="AD31" s="336">
        <v>0</v>
      </c>
      <c r="AE31" s="336">
        <v>0</v>
      </c>
      <c r="AF31" s="336">
        <v>0</v>
      </c>
      <c r="AG31" s="336">
        <v>0</v>
      </c>
      <c r="AH31" s="336">
        <v>0</v>
      </c>
      <c r="AI31" s="336">
        <v>0</v>
      </c>
      <c r="AJ31" s="336">
        <v>0</v>
      </c>
      <c r="AK31" s="336">
        <v>0</v>
      </c>
      <c r="AL31" s="336">
        <v>0</v>
      </c>
      <c r="AM31" s="336">
        <v>0</v>
      </c>
      <c r="AN31" s="336">
        <v>0</v>
      </c>
      <c r="AO31" s="336">
        <v>0</v>
      </c>
      <c r="AP31" s="336">
        <v>0</v>
      </c>
      <c r="AQ31" s="336">
        <v>0</v>
      </c>
      <c r="AR31" s="336">
        <v>0</v>
      </c>
      <c r="AS31" s="336">
        <v>0</v>
      </c>
      <c r="AT31" s="322">
        <f t="shared" si="6"/>
        <v>621</v>
      </c>
      <c r="AU31" s="383"/>
    </row>
    <row r="32" spans="1:47" s="354" customFormat="1" ht="18" customHeight="1">
      <c r="A32" s="175"/>
      <c r="B32" s="176" t="s">
        <v>16</v>
      </c>
      <c r="C32" s="158"/>
      <c r="D32" s="336">
        <v>1325</v>
      </c>
      <c r="E32" s="336">
        <v>0</v>
      </c>
      <c r="F32" s="336">
        <v>85</v>
      </c>
      <c r="G32" s="336">
        <v>0</v>
      </c>
      <c r="H32" s="336">
        <v>0</v>
      </c>
      <c r="I32" s="336">
        <v>0</v>
      </c>
      <c r="J32" s="336">
        <v>0</v>
      </c>
      <c r="K32" s="336">
        <v>0</v>
      </c>
      <c r="L32" s="336">
        <v>0</v>
      </c>
      <c r="M32" s="336">
        <v>0</v>
      </c>
      <c r="N32" s="336">
        <v>0</v>
      </c>
      <c r="O32" s="336">
        <v>0</v>
      </c>
      <c r="P32" s="336">
        <v>0</v>
      </c>
      <c r="Q32" s="336">
        <v>0</v>
      </c>
      <c r="R32" s="336">
        <v>0</v>
      </c>
      <c r="S32" s="336">
        <v>0</v>
      </c>
      <c r="T32" s="336">
        <v>0</v>
      </c>
      <c r="U32" s="336">
        <v>0</v>
      </c>
      <c r="V32" s="336">
        <v>0</v>
      </c>
      <c r="W32" s="336">
        <v>0</v>
      </c>
      <c r="X32" s="336">
        <v>0</v>
      </c>
      <c r="Y32" s="336">
        <v>0</v>
      </c>
      <c r="Z32" s="336">
        <v>0</v>
      </c>
      <c r="AA32" s="336">
        <v>0</v>
      </c>
      <c r="AB32" s="336">
        <v>0</v>
      </c>
      <c r="AC32" s="336">
        <v>0</v>
      </c>
      <c r="AD32" s="336">
        <v>0</v>
      </c>
      <c r="AE32" s="336">
        <v>0</v>
      </c>
      <c r="AF32" s="336">
        <v>0</v>
      </c>
      <c r="AG32" s="336">
        <v>0</v>
      </c>
      <c r="AH32" s="336">
        <v>0</v>
      </c>
      <c r="AI32" s="336">
        <v>0</v>
      </c>
      <c r="AJ32" s="336">
        <v>0</v>
      </c>
      <c r="AK32" s="336">
        <v>0</v>
      </c>
      <c r="AL32" s="336">
        <v>0</v>
      </c>
      <c r="AM32" s="336">
        <v>0</v>
      </c>
      <c r="AN32" s="336">
        <v>0</v>
      </c>
      <c r="AO32" s="336">
        <v>0</v>
      </c>
      <c r="AP32" s="336">
        <v>0</v>
      </c>
      <c r="AQ32" s="336">
        <v>0</v>
      </c>
      <c r="AR32" s="336">
        <v>0</v>
      </c>
      <c r="AS32" s="336">
        <v>0</v>
      </c>
      <c r="AT32" s="322">
        <f t="shared" si="6"/>
        <v>1410</v>
      </c>
      <c r="AU32" s="383"/>
    </row>
    <row r="33" spans="1:47" s="354" customFormat="1" ht="18" customHeight="1">
      <c r="A33" s="174"/>
      <c r="B33" s="130" t="s">
        <v>18</v>
      </c>
      <c r="C33" s="158"/>
      <c r="D33" s="322">
        <f aca="true" t="shared" si="8" ref="D33:AS33">+SUM(D34:D35)</f>
        <v>194</v>
      </c>
      <c r="E33" s="322">
        <f t="shared" si="8"/>
        <v>0</v>
      </c>
      <c r="F33" s="322">
        <f t="shared" si="8"/>
        <v>50</v>
      </c>
      <c r="G33" s="322">
        <f t="shared" si="8"/>
        <v>0</v>
      </c>
      <c r="H33" s="322">
        <f t="shared" si="8"/>
        <v>0</v>
      </c>
      <c r="I33" s="322">
        <f t="shared" si="8"/>
        <v>0</v>
      </c>
      <c r="J33" s="322">
        <f t="shared" si="8"/>
        <v>0</v>
      </c>
      <c r="K33" s="322">
        <f t="shared" si="8"/>
        <v>0</v>
      </c>
      <c r="L33" s="322">
        <f t="shared" si="8"/>
        <v>0</v>
      </c>
      <c r="M33" s="322">
        <f t="shared" si="8"/>
        <v>0</v>
      </c>
      <c r="N33" s="322">
        <f t="shared" si="8"/>
        <v>0</v>
      </c>
      <c r="O33" s="322">
        <f t="shared" si="8"/>
        <v>0</v>
      </c>
      <c r="P33" s="322">
        <f t="shared" si="8"/>
        <v>0</v>
      </c>
      <c r="Q33" s="322">
        <f t="shared" si="8"/>
        <v>0</v>
      </c>
      <c r="R33" s="322">
        <f t="shared" si="8"/>
        <v>0</v>
      </c>
      <c r="S33" s="322">
        <f t="shared" si="8"/>
        <v>0</v>
      </c>
      <c r="T33" s="322">
        <f t="shared" si="8"/>
        <v>0</v>
      </c>
      <c r="U33" s="322">
        <f t="shared" si="8"/>
        <v>0</v>
      </c>
      <c r="V33" s="322">
        <f t="shared" si="8"/>
        <v>0</v>
      </c>
      <c r="W33" s="322">
        <f t="shared" si="8"/>
        <v>0</v>
      </c>
      <c r="X33" s="322">
        <f t="shared" si="8"/>
        <v>0</v>
      </c>
      <c r="Y33" s="322">
        <f t="shared" si="8"/>
        <v>0</v>
      </c>
      <c r="Z33" s="322">
        <f t="shared" si="8"/>
        <v>0</v>
      </c>
      <c r="AA33" s="322">
        <f t="shared" si="8"/>
        <v>0</v>
      </c>
      <c r="AB33" s="322">
        <f t="shared" si="8"/>
        <v>0</v>
      </c>
      <c r="AC33" s="322">
        <f t="shared" si="8"/>
        <v>0</v>
      </c>
      <c r="AD33" s="322">
        <f t="shared" si="8"/>
        <v>0</v>
      </c>
      <c r="AE33" s="322">
        <f t="shared" si="8"/>
        <v>0</v>
      </c>
      <c r="AF33" s="322">
        <f t="shared" si="8"/>
        <v>0</v>
      </c>
      <c r="AG33" s="322">
        <f t="shared" si="8"/>
        <v>0</v>
      </c>
      <c r="AH33" s="322">
        <f t="shared" si="8"/>
        <v>0</v>
      </c>
      <c r="AI33" s="322">
        <f t="shared" si="8"/>
        <v>0</v>
      </c>
      <c r="AJ33" s="322">
        <f t="shared" si="8"/>
        <v>0</v>
      </c>
      <c r="AK33" s="322">
        <f t="shared" si="8"/>
        <v>0</v>
      </c>
      <c r="AL33" s="322">
        <f t="shared" si="8"/>
        <v>0</v>
      </c>
      <c r="AM33" s="322">
        <f t="shared" si="8"/>
        <v>0</v>
      </c>
      <c r="AN33" s="322">
        <f t="shared" si="8"/>
        <v>0</v>
      </c>
      <c r="AO33" s="322">
        <f t="shared" si="8"/>
        <v>0</v>
      </c>
      <c r="AP33" s="322">
        <f t="shared" si="8"/>
        <v>0</v>
      </c>
      <c r="AQ33" s="322">
        <f t="shared" si="8"/>
        <v>0</v>
      </c>
      <c r="AR33" s="322">
        <f t="shared" si="8"/>
        <v>0</v>
      </c>
      <c r="AS33" s="322">
        <f t="shared" si="8"/>
        <v>0</v>
      </c>
      <c r="AT33" s="322">
        <f t="shared" si="6"/>
        <v>244</v>
      </c>
      <c r="AU33" s="383"/>
    </row>
    <row r="34" spans="1:47" s="354" customFormat="1" ht="18" customHeight="1">
      <c r="A34" s="175"/>
      <c r="B34" s="176" t="s">
        <v>15</v>
      </c>
      <c r="C34" s="160"/>
      <c r="D34" s="336">
        <v>194</v>
      </c>
      <c r="E34" s="336">
        <v>0</v>
      </c>
      <c r="F34" s="336">
        <v>50</v>
      </c>
      <c r="G34" s="336">
        <v>0</v>
      </c>
      <c r="H34" s="336">
        <v>0</v>
      </c>
      <c r="I34" s="336">
        <v>0</v>
      </c>
      <c r="J34" s="336">
        <v>0</v>
      </c>
      <c r="K34" s="336">
        <v>0</v>
      </c>
      <c r="L34" s="336">
        <v>0</v>
      </c>
      <c r="M34" s="336">
        <v>0</v>
      </c>
      <c r="N34" s="336">
        <v>0</v>
      </c>
      <c r="O34" s="336">
        <v>0</v>
      </c>
      <c r="P34" s="336">
        <v>0</v>
      </c>
      <c r="Q34" s="336">
        <v>0</v>
      </c>
      <c r="R34" s="336">
        <v>0</v>
      </c>
      <c r="S34" s="336">
        <v>0</v>
      </c>
      <c r="T34" s="336">
        <v>0</v>
      </c>
      <c r="U34" s="336">
        <v>0</v>
      </c>
      <c r="V34" s="336">
        <v>0</v>
      </c>
      <c r="W34" s="336">
        <v>0</v>
      </c>
      <c r="X34" s="336">
        <v>0</v>
      </c>
      <c r="Y34" s="336">
        <v>0</v>
      </c>
      <c r="Z34" s="336">
        <v>0</v>
      </c>
      <c r="AA34" s="336">
        <v>0</v>
      </c>
      <c r="AB34" s="336">
        <v>0</v>
      </c>
      <c r="AC34" s="336">
        <v>0</v>
      </c>
      <c r="AD34" s="336">
        <v>0</v>
      </c>
      <c r="AE34" s="336">
        <v>0</v>
      </c>
      <c r="AF34" s="336">
        <v>0</v>
      </c>
      <c r="AG34" s="336">
        <v>0</v>
      </c>
      <c r="AH34" s="336">
        <v>0</v>
      </c>
      <c r="AI34" s="336">
        <v>0</v>
      </c>
      <c r="AJ34" s="336">
        <v>0</v>
      </c>
      <c r="AK34" s="336">
        <v>0</v>
      </c>
      <c r="AL34" s="336">
        <v>0</v>
      </c>
      <c r="AM34" s="336">
        <v>0</v>
      </c>
      <c r="AN34" s="336">
        <v>0</v>
      </c>
      <c r="AO34" s="336">
        <v>0</v>
      </c>
      <c r="AP34" s="336">
        <v>0</v>
      </c>
      <c r="AQ34" s="336">
        <v>0</v>
      </c>
      <c r="AR34" s="336">
        <v>0</v>
      </c>
      <c r="AS34" s="336">
        <v>0</v>
      </c>
      <c r="AT34" s="322">
        <f t="shared" si="6"/>
        <v>244</v>
      </c>
      <c r="AU34" s="383"/>
    </row>
    <row r="35" spans="1:47" s="354" customFormat="1" ht="18" customHeight="1">
      <c r="A35" s="175"/>
      <c r="B35" s="176" t="s">
        <v>16</v>
      </c>
      <c r="C35" s="160"/>
      <c r="D35" s="336">
        <v>0</v>
      </c>
      <c r="E35" s="336">
        <v>0</v>
      </c>
      <c r="F35" s="336">
        <v>0</v>
      </c>
      <c r="G35" s="336">
        <v>0</v>
      </c>
      <c r="H35" s="336">
        <v>0</v>
      </c>
      <c r="I35" s="336">
        <v>0</v>
      </c>
      <c r="J35" s="336">
        <v>0</v>
      </c>
      <c r="K35" s="336">
        <v>0</v>
      </c>
      <c r="L35" s="336">
        <v>0</v>
      </c>
      <c r="M35" s="336">
        <v>0</v>
      </c>
      <c r="N35" s="336">
        <v>0</v>
      </c>
      <c r="O35" s="336">
        <v>0</v>
      </c>
      <c r="P35" s="336">
        <v>0</v>
      </c>
      <c r="Q35" s="336">
        <v>0</v>
      </c>
      <c r="R35" s="336">
        <v>0</v>
      </c>
      <c r="S35" s="336">
        <v>0</v>
      </c>
      <c r="T35" s="336">
        <v>0</v>
      </c>
      <c r="U35" s="336">
        <v>0</v>
      </c>
      <c r="V35" s="336">
        <v>0</v>
      </c>
      <c r="W35" s="336">
        <v>0</v>
      </c>
      <c r="X35" s="336">
        <v>0</v>
      </c>
      <c r="Y35" s="336">
        <v>0</v>
      </c>
      <c r="Z35" s="336">
        <v>0</v>
      </c>
      <c r="AA35" s="336">
        <v>0</v>
      </c>
      <c r="AB35" s="336">
        <v>0</v>
      </c>
      <c r="AC35" s="336">
        <v>0</v>
      </c>
      <c r="AD35" s="336">
        <v>0</v>
      </c>
      <c r="AE35" s="336">
        <v>0</v>
      </c>
      <c r="AF35" s="336">
        <v>0</v>
      </c>
      <c r="AG35" s="336">
        <v>0</v>
      </c>
      <c r="AH35" s="336">
        <v>0</v>
      </c>
      <c r="AI35" s="336">
        <v>0</v>
      </c>
      <c r="AJ35" s="336">
        <v>0</v>
      </c>
      <c r="AK35" s="336">
        <v>0</v>
      </c>
      <c r="AL35" s="336">
        <v>0</v>
      </c>
      <c r="AM35" s="336">
        <v>0</v>
      </c>
      <c r="AN35" s="336">
        <v>0</v>
      </c>
      <c r="AO35" s="336">
        <v>0</v>
      </c>
      <c r="AP35" s="336">
        <v>0</v>
      </c>
      <c r="AQ35" s="336">
        <v>0</v>
      </c>
      <c r="AR35" s="336">
        <v>0</v>
      </c>
      <c r="AS35" s="336">
        <v>0</v>
      </c>
      <c r="AT35" s="322">
        <f t="shared" si="6"/>
        <v>0</v>
      </c>
      <c r="AU35" s="383"/>
    </row>
    <row r="36" spans="1:47" s="354" customFormat="1" ht="18" customHeight="1">
      <c r="A36" s="177"/>
      <c r="B36" s="167" t="s">
        <v>19</v>
      </c>
      <c r="C36" s="164"/>
      <c r="D36" s="322">
        <f aca="true" t="shared" si="9" ref="D36:AS36">+SUM(D33,D30,D27)</f>
        <v>20965</v>
      </c>
      <c r="E36" s="322">
        <f t="shared" si="9"/>
        <v>121</v>
      </c>
      <c r="F36" s="322">
        <f t="shared" si="9"/>
        <v>1623</v>
      </c>
      <c r="G36" s="322">
        <f t="shared" si="9"/>
        <v>0</v>
      </c>
      <c r="H36" s="322">
        <f t="shared" si="9"/>
        <v>0</v>
      </c>
      <c r="I36" s="322">
        <f t="shared" si="9"/>
        <v>94</v>
      </c>
      <c r="J36" s="322">
        <f t="shared" si="9"/>
        <v>0</v>
      </c>
      <c r="K36" s="322">
        <f t="shared" si="9"/>
        <v>0</v>
      </c>
      <c r="L36" s="322">
        <f t="shared" si="9"/>
        <v>0</v>
      </c>
      <c r="M36" s="322">
        <f t="shared" si="9"/>
        <v>0</v>
      </c>
      <c r="N36" s="322">
        <f t="shared" si="9"/>
        <v>0</v>
      </c>
      <c r="O36" s="322">
        <f t="shared" si="9"/>
        <v>0</v>
      </c>
      <c r="P36" s="322">
        <f t="shared" si="9"/>
        <v>0</v>
      </c>
      <c r="Q36" s="322">
        <f t="shared" si="9"/>
        <v>0</v>
      </c>
      <c r="R36" s="322">
        <f t="shared" si="9"/>
        <v>0</v>
      </c>
      <c r="S36" s="322">
        <f t="shared" si="9"/>
        <v>0</v>
      </c>
      <c r="T36" s="322">
        <f t="shared" si="9"/>
        <v>0</v>
      </c>
      <c r="U36" s="322">
        <f t="shared" si="9"/>
        <v>0</v>
      </c>
      <c r="V36" s="322">
        <f t="shared" si="9"/>
        <v>0</v>
      </c>
      <c r="W36" s="322">
        <f t="shared" si="9"/>
        <v>0</v>
      </c>
      <c r="X36" s="322">
        <f t="shared" si="9"/>
        <v>0</v>
      </c>
      <c r="Y36" s="322">
        <f t="shared" si="9"/>
        <v>0</v>
      </c>
      <c r="Z36" s="322">
        <f t="shared" si="9"/>
        <v>0</v>
      </c>
      <c r="AA36" s="322">
        <f t="shared" si="9"/>
        <v>0</v>
      </c>
      <c r="AB36" s="322">
        <f t="shared" si="9"/>
        <v>0</v>
      </c>
      <c r="AC36" s="322">
        <f t="shared" si="9"/>
        <v>0</v>
      </c>
      <c r="AD36" s="322">
        <f t="shared" si="9"/>
        <v>0</v>
      </c>
      <c r="AE36" s="322">
        <f t="shared" si="9"/>
        <v>0</v>
      </c>
      <c r="AF36" s="322">
        <f t="shared" si="9"/>
        <v>0</v>
      </c>
      <c r="AG36" s="322">
        <f t="shared" si="9"/>
        <v>0</v>
      </c>
      <c r="AH36" s="322">
        <f t="shared" si="9"/>
        <v>0</v>
      </c>
      <c r="AI36" s="322">
        <f t="shared" si="9"/>
        <v>0</v>
      </c>
      <c r="AJ36" s="322">
        <f t="shared" si="9"/>
        <v>0</v>
      </c>
      <c r="AK36" s="322">
        <f t="shared" si="9"/>
        <v>0</v>
      </c>
      <c r="AL36" s="322">
        <f t="shared" si="9"/>
        <v>0</v>
      </c>
      <c r="AM36" s="322">
        <f t="shared" si="9"/>
        <v>0</v>
      </c>
      <c r="AN36" s="322">
        <f t="shared" si="9"/>
        <v>0</v>
      </c>
      <c r="AO36" s="322">
        <f t="shared" si="9"/>
        <v>0</v>
      </c>
      <c r="AP36" s="322">
        <f t="shared" si="9"/>
        <v>0</v>
      </c>
      <c r="AQ36" s="322">
        <f t="shared" si="9"/>
        <v>0</v>
      </c>
      <c r="AR36" s="322">
        <f t="shared" si="9"/>
        <v>0</v>
      </c>
      <c r="AS36" s="322">
        <f t="shared" si="9"/>
        <v>0</v>
      </c>
      <c r="AT36" s="322">
        <f t="shared" si="6"/>
        <v>22803</v>
      </c>
      <c r="AU36" s="383"/>
    </row>
    <row r="37" spans="1:47" s="345" customFormat="1" ht="18" customHeight="1">
      <c r="A37" s="130"/>
      <c r="B37" s="123"/>
      <c r="C37" s="149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</row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</sheetData>
  <sheetProtection/>
  <mergeCells count="52">
    <mergeCell ref="D5:AT5"/>
    <mergeCell ref="D6:AT6"/>
    <mergeCell ref="D7:AT8"/>
    <mergeCell ref="D9:AT9"/>
    <mergeCell ref="E12:E13"/>
    <mergeCell ref="F12:F13"/>
    <mergeCell ref="G12:G13"/>
    <mergeCell ref="B10:C10"/>
    <mergeCell ref="D10:AT10"/>
    <mergeCell ref="W12:W13"/>
    <mergeCell ref="L12:L13"/>
    <mergeCell ref="N12:N13"/>
    <mergeCell ref="O12:O13"/>
    <mergeCell ref="V12:V13"/>
    <mergeCell ref="T12:T13"/>
    <mergeCell ref="H12:H13"/>
    <mergeCell ref="P12:P13"/>
    <mergeCell ref="Q12:Q13"/>
    <mergeCell ref="R12:R13"/>
    <mergeCell ref="M12:M13"/>
    <mergeCell ref="S12:S13"/>
    <mergeCell ref="X12:X13"/>
    <mergeCell ref="A12:A13"/>
    <mergeCell ref="B12:B13"/>
    <mergeCell ref="C12:C13"/>
    <mergeCell ref="D12:D13"/>
    <mergeCell ref="U12:U13"/>
    <mergeCell ref="I12:I13"/>
    <mergeCell ref="J12:J13"/>
    <mergeCell ref="K12:K13"/>
    <mergeCell ref="AT12:AT13"/>
    <mergeCell ref="AN12:AN13"/>
    <mergeCell ref="AJ12:AJ13"/>
    <mergeCell ref="AF12:AF13"/>
    <mergeCell ref="AI12:AI13"/>
    <mergeCell ref="AK12:AK13"/>
    <mergeCell ref="AL12:AL13"/>
    <mergeCell ref="AQ12:AQ13"/>
    <mergeCell ref="AS12:AS13"/>
    <mergeCell ref="AR12:AR13"/>
    <mergeCell ref="Y12:Y13"/>
    <mergeCell ref="Z12:Z13"/>
    <mergeCell ref="AA12:AA13"/>
    <mergeCell ref="AC12:AC13"/>
    <mergeCell ref="AB12:AB13"/>
    <mergeCell ref="AM12:AM13"/>
    <mergeCell ref="AO12:AO13"/>
    <mergeCell ref="AP12:AP13"/>
    <mergeCell ref="AD12:AD13"/>
    <mergeCell ref="AE12:AE13"/>
    <mergeCell ref="AG12:AG13"/>
    <mergeCell ref="AH12:AH13"/>
  </mergeCells>
  <conditionalFormatting sqref="B10">
    <cfRule type="expression" priority="1" dxfId="4" stopIfTrue="1">
      <formula>COUNTA(D16:AT36)&lt;&gt;COUNTIF(D16:AT36,"&gt;=0")</formula>
    </cfRule>
  </conditionalFormatting>
  <conditionalFormatting sqref="C10">
    <cfRule type="expression" priority="2" dxfId="4" stopIfTrue="1">
      <formula>COUNTA(E16:AT36)&lt;&gt;COUNTIF(E16:AT36,"&gt;=0")</formula>
    </cfRule>
  </conditionalFormatting>
  <conditionalFormatting sqref="D16:AU25 D27:AU36">
    <cfRule type="expression" priority="3" dxfId="3" stopIfTrue="1">
      <formula>AND(D16&lt;&gt;"",OR(D16&lt;0,NOT(ISNUMBER(D16))))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landscape" paperSize="9" scale="42" r:id="rId1"/>
  <headerFooter alignWithMargins="0">
    <oddFooter>&amp;C2010 Triennial Central Bank Survey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tabColor indexed="10"/>
    <outlinePr summaryBelow="0" summaryRight="0"/>
    <pageSetUpPr fitToPage="1"/>
  </sheetPr>
  <dimension ref="A1:AT44"/>
  <sheetViews>
    <sheetView zoomScale="60" zoomScaleNormal="60" workbookViewId="0" topLeftCell="A1">
      <pane xSplit="3" ySplit="13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00390625" defaultRowHeight="12" zeroHeight="1"/>
  <cols>
    <col min="1" max="1" width="3.00390625" style="219" customWidth="1"/>
    <col min="2" max="2" width="30.75390625" style="219" customWidth="1"/>
    <col min="3" max="3" width="10.75390625" style="219" customWidth="1"/>
    <col min="4" max="4" width="11.25390625" style="219" bestFit="1" customWidth="1"/>
    <col min="5" max="5" width="7.375" style="219" customWidth="1"/>
    <col min="6" max="6" width="10.125" style="219" bestFit="1" customWidth="1"/>
    <col min="7" max="7" width="6.875" style="219" customWidth="1"/>
    <col min="8" max="8" width="7.375" style="219" customWidth="1"/>
    <col min="9" max="9" width="7.125" style="219" customWidth="1"/>
    <col min="10" max="11" width="7.75390625" style="219" customWidth="1"/>
    <col min="12" max="12" width="6.875" style="219" customWidth="1"/>
    <col min="13" max="13" width="7.125" style="219" customWidth="1"/>
    <col min="14" max="14" width="7.75390625" style="219" customWidth="1"/>
    <col min="15" max="15" width="7.375" style="219" customWidth="1"/>
    <col min="16" max="16" width="7.125" style="219" customWidth="1"/>
    <col min="17" max="17" width="6.875" style="219" customWidth="1"/>
    <col min="18" max="18" width="7.75390625" style="219" customWidth="1"/>
    <col min="19" max="19" width="7.375" style="219" customWidth="1"/>
    <col min="20" max="21" width="7.125" style="219" customWidth="1"/>
    <col min="22" max="22" width="6.875" style="219" customWidth="1"/>
    <col min="23" max="24" width="7.125" style="219" customWidth="1"/>
    <col min="25" max="25" width="6.625" style="219" customWidth="1"/>
    <col min="26" max="26" width="5.875" style="219" customWidth="1"/>
    <col min="27" max="27" width="6.625" style="219" customWidth="1"/>
    <col min="28" max="28" width="8.00390625" style="219" customWidth="1"/>
    <col min="29" max="29" width="5.375" style="219" customWidth="1"/>
    <col min="30" max="30" width="6.625" style="219" customWidth="1"/>
    <col min="31" max="32" width="8.125" style="219" customWidth="1"/>
    <col min="33" max="34" width="7.375" style="219" customWidth="1"/>
    <col min="35" max="35" width="7.125" style="219" customWidth="1"/>
    <col min="36" max="36" width="5.875" style="219" customWidth="1"/>
    <col min="37" max="37" width="6.875" style="219" customWidth="1"/>
    <col min="38" max="38" width="7.00390625" style="219" customWidth="1"/>
    <col min="39" max="39" width="6.125" style="219" customWidth="1"/>
    <col min="40" max="40" width="7.375" style="219" customWidth="1"/>
    <col min="41" max="41" width="5.25390625" style="219" customWidth="1"/>
    <col min="42" max="42" width="6.875" style="219" customWidth="1"/>
    <col min="43" max="43" width="7.00390625" style="219" customWidth="1"/>
    <col min="44" max="44" width="6.375" style="219" customWidth="1"/>
    <col min="45" max="45" width="10.625" style="219" customWidth="1"/>
    <col min="46" max="46" width="12.625" style="219" bestFit="1" customWidth="1"/>
    <col min="47" max="47" width="3.375" style="219" customWidth="1"/>
    <col min="48" max="16384" width="0" style="219" hidden="1" customWidth="1"/>
  </cols>
  <sheetData>
    <row r="1" spans="1:46" s="70" customFormat="1" ht="18" customHeight="1">
      <c r="A1" s="213" t="s">
        <v>37</v>
      </c>
      <c r="B1" s="120"/>
      <c r="C1" s="120"/>
      <c r="D1" s="123"/>
      <c r="E1" s="178"/>
      <c r="F1" s="121"/>
      <c r="G1" s="121"/>
      <c r="H1" s="121"/>
      <c r="I1" s="121"/>
      <c r="J1" s="121"/>
      <c r="K1" s="121"/>
      <c r="L1" s="121"/>
      <c r="M1" s="121"/>
      <c r="N1" s="121"/>
      <c r="O1" s="122"/>
      <c r="P1" s="122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</row>
    <row r="2" spans="1:46" s="70" customFormat="1" ht="18" customHeight="1">
      <c r="A2" s="213"/>
      <c r="B2" s="120"/>
      <c r="C2" s="120"/>
      <c r="D2" s="123"/>
      <c r="E2" s="178"/>
      <c r="F2" s="121"/>
      <c r="G2" s="121"/>
      <c r="H2" s="121"/>
      <c r="I2" s="121"/>
      <c r="J2" s="121"/>
      <c r="K2" s="121"/>
      <c r="L2" s="121"/>
      <c r="M2" s="121"/>
      <c r="N2" s="121"/>
      <c r="O2" s="122"/>
      <c r="P2" s="122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</row>
    <row r="3" spans="1:46" s="70" customFormat="1" ht="18" customHeight="1">
      <c r="A3" s="213"/>
      <c r="B3" s="120"/>
      <c r="C3" s="120"/>
      <c r="D3" s="123"/>
      <c r="E3" s="178"/>
      <c r="F3" s="121"/>
      <c r="G3" s="121"/>
      <c r="H3" s="121"/>
      <c r="I3" s="121"/>
      <c r="J3" s="121"/>
      <c r="K3" s="121"/>
      <c r="L3" s="121"/>
      <c r="M3" s="121"/>
      <c r="N3" s="121"/>
      <c r="O3" s="122"/>
      <c r="P3" s="122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</row>
    <row r="4" spans="1:46" s="70" customFormat="1" ht="20.25">
      <c r="A4" s="123"/>
      <c r="C4" s="309"/>
      <c r="D4" s="490" t="s">
        <v>3</v>
      </c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0"/>
      <c r="R4" s="490"/>
      <c r="S4" s="490"/>
      <c r="T4" s="490"/>
      <c r="U4" s="490"/>
      <c r="V4" s="490"/>
      <c r="W4" s="490"/>
      <c r="X4" s="490"/>
      <c r="Y4" s="490"/>
      <c r="Z4" s="490"/>
      <c r="AA4" s="490"/>
      <c r="AB4" s="490"/>
      <c r="AC4" s="490"/>
      <c r="AD4" s="490"/>
      <c r="AE4" s="490"/>
      <c r="AF4" s="490"/>
      <c r="AG4" s="490"/>
      <c r="AH4" s="490"/>
      <c r="AI4" s="490"/>
      <c r="AJ4" s="490"/>
      <c r="AK4" s="490"/>
      <c r="AL4" s="490"/>
      <c r="AM4" s="490"/>
      <c r="AN4" s="490"/>
      <c r="AO4" s="490"/>
      <c r="AP4" s="490"/>
      <c r="AQ4" s="490"/>
      <c r="AR4" s="490"/>
      <c r="AS4" s="490"/>
      <c r="AT4" s="490"/>
    </row>
    <row r="5" spans="1:46" s="70" customFormat="1" ht="9" customHeight="1">
      <c r="A5" s="123"/>
      <c r="C5" s="123"/>
      <c r="D5" s="123"/>
      <c r="E5" s="127"/>
      <c r="F5" s="128"/>
      <c r="G5" s="128"/>
      <c r="H5" s="128"/>
      <c r="I5" s="128"/>
      <c r="J5" s="128"/>
      <c r="K5" s="128"/>
      <c r="L5" s="128"/>
      <c r="M5" s="199"/>
      <c r="N5" s="128"/>
      <c r="O5" s="128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</row>
    <row r="6" spans="1:46" s="70" customFormat="1" ht="20.25">
      <c r="A6" s="179"/>
      <c r="C6" s="309"/>
      <c r="D6" s="490" t="s">
        <v>4</v>
      </c>
      <c r="E6" s="490"/>
      <c r="F6" s="490"/>
      <c r="G6" s="490"/>
      <c r="H6" s="490"/>
      <c r="I6" s="490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</row>
    <row r="7" spans="1:46" s="70" customFormat="1" ht="6.75" customHeight="1">
      <c r="A7" s="179"/>
      <c r="C7" s="286"/>
      <c r="D7" s="286"/>
      <c r="E7" s="136"/>
      <c r="F7" s="136"/>
      <c r="G7" s="180"/>
      <c r="H7" s="136"/>
      <c r="I7" s="128"/>
      <c r="J7" s="128"/>
      <c r="K7" s="128"/>
      <c r="L7" s="128"/>
      <c r="M7" s="199"/>
      <c r="N7" s="128"/>
      <c r="O7" s="128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</row>
    <row r="8" spans="1:46" s="70" customFormat="1" ht="18" customHeight="1">
      <c r="A8" s="179"/>
      <c r="C8" s="309"/>
      <c r="D8" s="490" t="s">
        <v>94</v>
      </c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490"/>
      <c r="R8" s="490"/>
      <c r="S8" s="490"/>
      <c r="T8" s="490"/>
      <c r="U8" s="490"/>
      <c r="V8" s="490"/>
      <c r="W8" s="490"/>
      <c r="X8" s="490"/>
      <c r="Y8" s="490"/>
      <c r="Z8" s="490"/>
      <c r="AA8" s="490"/>
      <c r="AB8" s="490"/>
      <c r="AC8" s="490"/>
      <c r="AD8" s="490"/>
      <c r="AE8" s="490"/>
      <c r="AF8" s="490"/>
      <c r="AG8" s="490"/>
      <c r="AH8" s="490"/>
      <c r="AI8" s="490"/>
      <c r="AJ8" s="490"/>
      <c r="AK8" s="490"/>
      <c r="AL8" s="490"/>
      <c r="AM8" s="490"/>
      <c r="AN8" s="490"/>
      <c r="AO8" s="490"/>
      <c r="AP8" s="490"/>
      <c r="AQ8" s="490"/>
      <c r="AR8" s="490"/>
      <c r="AS8" s="490"/>
      <c r="AT8" s="490"/>
    </row>
    <row r="9" spans="1:46" s="70" customFormat="1" ht="18.75" customHeight="1">
      <c r="A9" s="179"/>
      <c r="C9" s="309"/>
      <c r="D9" s="490" t="s">
        <v>80</v>
      </c>
      <c r="E9" s="490"/>
      <c r="F9" s="490"/>
      <c r="G9" s="490"/>
      <c r="H9" s="490"/>
      <c r="I9" s="490"/>
      <c r="J9" s="490"/>
      <c r="K9" s="490"/>
      <c r="L9" s="490"/>
      <c r="M9" s="490"/>
      <c r="N9" s="490"/>
      <c r="O9" s="490"/>
      <c r="P9" s="490"/>
      <c r="Q9" s="490"/>
      <c r="R9" s="490"/>
      <c r="S9" s="490"/>
      <c r="T9" s="490"/>
      <c r="U9" s="490"/>
      <c r="V9" s="490"/>
      <c r="W9" s="490"/>
      <c r="X9" s="490"/>
      <c r="Y9" s="490"/>
      <c r="Z9" s="490"/>
      <c r="AA9" s="490"/>
      <c r="AB9" s="490"/>
      <c r="AC9" s="490"/>
      <c r="AD9" s="490"/>
      <c r="AE9" s="490"/>
      <c r="AF9" s="490"/>
      <c r="AG9" s="490"/>
      <c r="AH9" s="490"/>
      <c r="AI9" s="490"/>
      <c r="AJ9" s="490"/>
      <c r="AK9" s="490"/>
      <c r="AL9" s="490"/>
      <c r="AM9" s="490"/>
      <c r="AN9" s="490"/>
      <c r="AO9" s="490"/>
      <c r="AP9" s="490"/>
      <c r="AQ9" s="490"/>
      <c r="AR9" s="490"/>
      <c r="AS9" s="490"/>
      <c r="AT9" s="490"/>
    </row>
    <row r="10" spans="1:46" s="70" customFormat="1" ht="26.25" customHeight="1">
      <c r="A10" s="181"/>
      <c r="B10" s="487"/>
      <c r="C10" s="488"/>
      <c r="D10" s="489" t="s">
        <v>5</v>
      </c>
      <c r="E10" s="489"/>
      <c r="F10" s="489"/>
      <c r="G10" s="489"/>
      <c r="H10" s="489"/>
      <c r="I10" s="489"/>
      <c r="J10" s="489"/>
      <c r="K10" s="489"/>
      <c r="L10" s="489"/>
      <c r="M10" s="489"/>
      <c r="N10" s="489"/>
      <c r="O10" s="489"/>
      <c r="P10" s="489"/>
      <c r="Q10" s="489"/>
      <c r="R10" s="489"/>
      <c r="S10" s="489"/>
      <c r="T10" s="489"/>
      <c r="U10" s="489"/>
      <c r="V10" s="489"/>
      <c r="W10" s="489"/>
      <c r="X10" s="489"/>
      <c r="Y10" s="489"/>
      <c r="Z10" s="489"/>
      <c r="AA10" s="489"/>
      <c r="AB10" s="489"/>
      <c r="AC10" s="489"/>
      <c r="AD10" s="489"/>
      <c r="AE10" s="489"/>
      <c r="AF10" s="489"/>
      <c r="AG10" s="489"/>
      <c r="AH10" s="489"/>
      <c r="AI10" s="489"/>
      <c r="AJ10" s="489"/>
      <c r="AK10" s="489"/>
      <c r="AL10" s="489"/>
      <c r="AM10" s="489"/>
      <c r="AN10" s="489"/>
      <c r="AO10" s="489"/>
      <c r="AP10" s="489"/>
      <c r="AQ10" s="489"/>
      <c r="AR10" s="489"/>
      <c r="AS10" s="489"/>
      <c r="AT10" s="489"/>
    </row>
    <row r="11" spans="1:46" s="70" customFormat="1" ht="18.75">
      <c r="A11" s="184"/>
      <c r="B11" s="491"/>
      <c r="C11" s="491"/>
      <c r="D11" s="182"/>
      <c r="E11" s="180"/>
      <c r="F11" s="183"/>
      <c r="G11" s="180"/>
      <c r="H11" s="183"/>
      <c r="I11" s="182"/>
      <c r="J11" s="182"/>
      <c r="K11" s="182"/>
      <c r="L11" s="182"/>
      <c r="N11" s="123"/>
      <c r="O11" s="128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65"/>
      <c r="AP11" s="185"/>
      <c r="AQ11" s="165"/>
      <c r="AR11" s="165"/>
      <c r="AS11" s="185"/>
      <c r="AT11" s="123"/>
    </row>
    <row r="12" spans="1:46" s="71" customFormat="1" ht="11.25" customHeight="1">
      <c r="A12" s="492" t="s">
        <v>6</v>
      </c>
      <c r="B12" s="493"/>
      <c r="C12" s="493"/>
      <c r="D12" s="455" t="s">
        <v>50</v>
      </c>
      <c r="E12" s="486" t="s">
        <v>7</v>
      </c>
      <c r="F12" s="486" t="s">
        <v>39</v>
      </c>
      <c r="G12" s="455" t="s">
        <v>8</v>
      </c>
      <c r="H12" s="455" t="s">
        <v>9</v>
      </c>
      <c r="I12" s="455" t="s">
        <v>10</v>
      </c>
      <c r="J12" s="455" t="s">
        <v>11</v>
      </c>
      <c r="K12" s="455" t="s">
        <v>12</v>
      </c>
      <c r="L12" s="455" t="s">
        <v>42</v>
      </c>
      <c r="M12" s="455" t="s">
        <v>67</v>
      </c>
      <c r="N12" s="455" t="s">
        <v>0</v>
      </c>
      <c r="O12" s="455" t="s">
        <v>68</v>
      </c>
      <c r="P12" s="455" t="s">
        <v>43</v>
      </c>
      <c r="Q12" s="455" t="s">
        <v>66</v>
      </c>
      <c r="R12" s="455" t="s">
        <v>56</v>
      </c>
      <c r="S12" s="455" t="s">
        <v>69</v>
      </c>
      <c r="T12" s="455" t="s">
        <v>44</v>
      </c>
      <c r="U12" s="455" t="s">
        <v>41</v>
      </c>
      <c r="V12" s="455" t="s">
        <v>70</v>
      </c>
      <c r="W12" s="455" t="s">
        <v>45</v>
      </c>
      <c r="X12" s="455" t="s">
        <v>46</v>
      </c>
      <c r="Y12" s="455" t="s">
        <v>57</v>
      </c>
      <c r="Z12" s="455" t="s">
        <v>71</v>
      </c>
      <c r="AA12" s="455" t="s">
        <v>58</v>
      </c>
      <c r="AB12" s="455" t="s">
        <v>47</v>
      </c>
      <c r="AC12" s="455" t="s">
        <v>72</v>
      </c>
      <c r="AD12" s="455" t="s">
        <v>73</v>
      </c>
      <c r="AE12" s="455" t="s">
        <v>48</v>
      </c>
      <c r="AF12" s="455" t="s">
        <v>74</v>
      </c>
      <c r="AG12" s="455" t="s">
        <v>60</v>
      </c>
      <c r="AH12" s="455" t="s">
        <v>59</v>
      </c>
      <c r="AI12" s="455" t="s">
        <v>75</v>
      </c>
      <c r="AJ12" s="455" t="s">
        <v>49</v>
      </c>
      <c r="AK12" s="455" t="s">
        <v>1</v>
      </c>
      <c r="AL12" s="455" t="s">
        <v>51</v>
      </c>
      <c r="AM12" s="455" t="s">
        <v>76</v>
      </c>
      <c r="AN12" s="455" t="s">
        <v>61</v>
      </c>
      <c r="AO12" s="455" t="s">
        <v>52</v>
      </c>
      <c r="AP12" s="455" t="s">
        <v>53</v>
      </c>
      <c r="AQ12" s="455" t="s">
        <v>54</v>
      </c>
      <c r="AR12" s="455" t="s">
        <v>55</v>
      </c>
      <c r="AS12" s="455" t="s">
        <v>77</v>
      </c>
      <c r="AT12" s="455" t="s">
        <v>13</v>
      </c>
    </row>
    <row r="13" spans="1:46" s="71" customFormat="1" ht="51" customHeight="1">
      <c r="A13" s="494"/>
      <c r="B13" s="495"/>
      <c r="C13" s="495"/>
      <c r="D13" s="456"/>
      <c r="E13" s="462"/>
      <c r="F13" s="462"/>
      <c r="G13" s="456"/>
      <c r="H13" s="456"/>
      <c r="I13" s="456"/>
      <c r="J13" s="456"/>
      <c r="K13" s="456"/>
      <c r="L13" s="456"/>
      <c r="M13" s="456"/>
      <c r="N13" s="456"/>
      <c r="O13" s="456"/>
      <c r="P13" s="456"/>
      <c r="Q13" s="456"/>
      <c r="R13" s="456"/>
      <c r="S13" s="456"/>
      <c r="T13" s="456"/>
      <c r="U13" s="456"/>
      <c r="V13" s="456"/>
      <c r="W13" s="456"/>
      <c r="X13" s="456"/>
      <c r="Y13" s="456"/>
      <c r="Z13" s="456"/>
      <c r="AA13" s="456"/>
      <c r="AB13" s="456"/>
      <c r="AC13" s="456"/>
      <c r="AD13" s="456"/>
      <c r="AE13" s="456"/>
      <c r="AF13" s="456"/>
      <c r="AG13" s="456"/>
      <c r="AH13" s="456"/>
      <c r="AI13" s="456"/>
      <c r="AJ13" s="456"/>
      <c r="AK13" s="456"/>
      <c r="AL13" s="456"/>
      <c r="AM13" s="456"/>
      <c r="AN13" s="456"/>
      <c r="AO13" s="456"/>
      <c r="AP13" s="456"/>
      <c r="AQ13" s="456"/>
      <c r="AR13" s="456"/>
      <c r="AS13" s="456"/>
      <c r="AT13" s="456"/>
    </row>
    <row r="14" spans="1:46" s="71" customFormat="1" ht="18" customHeight="1">
      <c r="A14" s="186"/>
      <c r="B14" s="187" t="s">
        <v>38</v>
      </c>
      <c r="C14" s="188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6"/>
      <c r="W14" s="355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</row>
    <row r="15" spans="1:46" s="71" customFormat="1" ht="18" customHeight="1">
      <c r="A15" s="186"/>
      <c r="B15" s="187" t="s">
        <v>28</v>
      </c>
      <c r="C15" s="188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  <c r="V15" s="355"/>
      <c r="W15" s="355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</row>
    <row r="16" spans="1:46" s="72" customFormat="1" ht="18" customHeight="1">
      <c r="A16" s="189"/>
      <c r="B16" s="188" t="s">
        <v>14</v>
      </c>
      <c r="C16" s="188"/>
      <c r="D16" s="322">
        <f>+SUM(D17:D18)</f>
        <v>0</v>
      </c>
      <c r="E16" s="322">
        <f aca="true" t="shared" si="0" ref="E16:AS16">+SUM(E17:E18)</f>
        <v>0</v>
      </c>
      <c r="F16" s="322">
        <f t="shared" si="0"/>
        <v>0</v>
      </c>
      <c r="G16" s="322">
        <f>+SUM(G17:G18)</f>
        <v>0</v>
      </c>
      <c r="H16" s="322">
        <f t="shared" si="0"/>
        <v>0</v>
      </c>
      <c r="I16" s="322">
        <f t="shared" si="0"/>
        <v>0</v>
      </c>
      <c r="J16" s="322">
        <f t="shared" si="0"/>
        <v>0</v>
      </c>
      <c r="K16" s="322">
        <f t="shared" si="0"/>
        <v>0</v>
      </c>
      <c r="L16" s="322">
        <f t="shared" si="0"/>
        <v>0</v>
      </c>
      <c r="M16" s="322">
        <f t="shared" si="0"/>
        <v>0</v>
      </c>
      <c r="N16" s="322">
        <f t="shared" si="0"/>
        <v>0</v>
      </c>
      <c r="O16" s="322">
        <f t="shared" si="0"/>
        <v>0</v>
      </c>
      <c r="P16" s="322">
        <f t="shared" si="0"/>
        <v>0</v>
      </c>
      <c r="Q16" s="322">
        <f t="shared" si="0"/>
        <v>0</v>
      </c>
      <c r="R16" s="322">
        <f t="shared" si="0"/>
        <v>0</v>
      </c>
      <c r="S16" s="322">
        <f t="shared" si="0"/>
        <v>0</v>
      </c>
      <c r="T16" s="322">
        <f t="shared" si="0"/>
        <v>0</v>
      </c>
      <c r="U16" s="322">
        <f t="shared" si="0"/>
        <v>0</v>
      </c>
      <c r="V16" s="322">
        <f t="shared" si="0"/>
        <v>0</v>
      </c>
      <c r="W16" s="322">
        <f t="shared" si="0"/>
        <v>0</v>
      </c>
      <c r="X16" s="322">
        <f t="shared" si="0"/>
        <v>0</v>
      </c>
      <c r="Y16" s="322">
        <f t="shared" si="0"/>
        <v>0</v>
      </c>
      <c r="Z16" s="322">
        <f t="shared" si="0"/>
        <v>0</v>
      </c>
      <c r="AA16" s="322">
        <f t="shared" si="0"/>
        <v>0</v>
      </c>
      <c r="AB16" s="322">
        <f t="shared" si="0"/>
        <v>0</v>
      </c>
      <c r="AC16" s="322">
        <f t="shared" si="0"/>
        <v>0</v>
      </c>
      <c r="AD16" s="322">
        <f t="shared" si="0"/>
        <v>0</v>
      </c>
      <c r="AE16" s="322">
        <f t="shared" si="0"/>
        <v>0</v>
      </c>
      <c r="AF16" s="322">
        <f t="shared" si="0"/>
        <v>0</v>
      </c>
      <c r="AG16" s="322">
        <f t="shared" si="0"/>
        <v>0</v>
      </c>
      <c r="AH16" s="322">
        <f t="shared" si="0"/>
        <v>0</v>
      </c>
      <c r="AI16" s="322">
        <f t="shared" si="0"/>
        <v>0</v>
      </c>
      <c r="AJ16" s="322">
        <f t="shared" si="0"/>
        <v>0</v>
      </c>
      <c r="AK16" s="322">
        <f t="shared" si="0"/>
        <v>0</v>
      </c>
      <c r="AL16" s="322">
        <f t="shared" si="0"/>
        <v>0</v>
      </c>
      <c r="AM16" s="322">
        <f t="shared" si="0"/>
        <v>0</v>
      </c>
      <c r="AN16" s="322">
        <f t="shared" si="0"/>
        <v>0</v>
      </c>
      <c r="AO16" s="322">
        <f t="shared" si="0"/>
        <v>0</v>
      </c>
      <c r="AP16" s="322">
        <f t="shared" si="0"/>
        <v>0</v>
      </c>
      <c r="AQ16" s="322">
        <f t="shared" si="0"/>
        <v>0</v>
      </c>
      <c r="AR16" s="322">
        <f t="shared" si="0"/>
        <v>0</v>
      </c>
      <c r="AS16" s="322">
        <f t="shared" si="0"/>
        <v>0</v>
      </c>
      <c r="AT16" s="322">
        <f>+SUM(D16:AS16)</f>
        <v>0</v>
      </c>
    </row>
    <row r="17" spans="1:46" s="72" customFormat="1" ht="18" customHeight="1">
      <c r="A17" s="190"/>
      <c r="B17" s="191" t="s">
        <v>15</v>
      </c>
      <c r="C17" s="191"/>
      <c r="D17" s="336">
        <v>0</v>
      </c>
      <c r="E17" s="336">
        <v>0</v>
      </c>
      <c r="F17" s="336">
        <v>0</v>
      </c>
      <c r="G17" s="336">
        <v>0</v>
      </c>
      <c r="H17" s="336">
        <v>0</v>
      </c>
      <c r="I17" s="336">
        <v>0</v>
      </c>
      <c r="J17" s="336">
        <v>0</v>
      </c>
      <c r="K17" s="336">
        <v>0</v>
      </c>
      <c r="L17" s="336">
        <v>0</v>
      </c>
      <c r="M17" s="336">
        <v>0</v>
      </c>
      <c r="N17" s="336">
        <v>0</v>
      </c>
      <c r="O17" s="336">
        <v>0</v>
      </c>
      <c r="P17" s="336">
        <v>0</v>
      </c>
      <c r="Q17" s="336">
        <v>0</v>
      </c>
      <c r="R17" s="336">
        <v>0</v>
      </c>
      <c r="S17" s="336">
        <v>0</v>
      </c>
      <c r="T17" s="336">
        <v>0</v>
      </c>
      <c r="U17" s="336">
        <v>0</v>
      </c>
      <c r="V17" s="336">
        <v>0</v>
      </c>
      <c r="W17" s="336">
        <v>0</v>
      </c>
      <c r="X17" s="336">
        <v>0</v>
      </c>
      <c r="Y17" s="336">
        <v>0</v>
      </c>
      <c r="Z17" s="336">
        <v>0</v>
      </c>
      <c r="AA17" s="336">
        <v>0</v>
      </c>
      <c r="AB17" s="336">
        <v>0</v>
      </c>
      <c r="AC17" s="336">
        <v>0</v>
      </c>
      <c r="AD17" s="336">
        <v>0</v>
      </c>
      <c r="AE17" s="336">
        <v>0</v>
      </c>
      <c r="AF17" s="336">
        <v>0</v>
      </c>
      <c r="AG17" s="336">
        <v>0</v>
      </c>
      <c r="AH17" s="336">
        <v>0</v>
      </c>
      <c r="AI17" s="336">
        <v>0</v>
      </c>
      <c r="AJ17" s="336">
        <v>0</v>
      </c>
      <c r="AK17" s="336">
        <v>0</v>
      </c>
      <c r="AL17" s="336">
        <v>0</v>
      </c>
      <c r="AM17" s="336">
        <v>0</v>
      </c>
      <c r="AN17" s="336">
        <v>0</v>
      </c>
      <c r="AO17" s="336">
        <v>0</v>
      </c>
      <c r="AP17" s="336">
        <v>0</v>
      </c>
      <c r="AQ17" s="336">
        <v>0</v>
      </c>
      <c r="AR17" s="336">
        <v>0</v>
      </c>
      <c r="AS17" s="336">
        <v>0</v>
      </c>
      <c r="AT17" s="322">
        <f aca="true" t="shared" si="1" ref="AT17:AT25">+SUM(D17:AS17)</f>
        <v>0</v>
      </c>
    </row>
    <row r="18" spans="1:46" s="72" customFormat="1" ht="18" customHeight="1">
      <c r="A18" s="190"/>
      <c r="B18" s="191" t="s">
        <v>16</v>
      </c>
      <c r="C18" s="191"/>
      <c r="D18" s="336">
        <v>0</v>
      </c>
      <c r="E18" s="336">
        <v>0</v>
      </c>
      <c r="F18" s="336">
        <v>0</v>
      </c>
      <c r="G18" s="336">
        <v>0</v>
      </c>
      <c r="H18" s="336">
        <v>0</v>
      </c>
      <c r="I18" s="336">
        <v>0</v>
      </c>
      <c r="J18" s="336">
        <v>0</v>
      </c>
      <c r="K18" s="336">
        <v>0</v>
      </c>
      <c r="L18" s="336">
        <v>0</v>
      </c>
      <c r="M18" s="336">
        <v>0</v>
      </c>
      <c r="N18" s="336">
        <v>0</v>
      </c>
      <c r="O18" s="336">
        <v>0</v>
      </c>
      <c r="P18" s="336">
        <v>0</v>
      </c>
      <c r="Q18" s="336">
        <v>0</v>
      </c>
      <c r="R18" s="336">
        <v>0</v>
      </c>
      <c r="S18" s="336">
        <v>0</v>
      </c>
      <c r="T18" s="336">
        <v>0</v>
      </c>
      <c r="U18" s="336">
        <v>0</v>
      </c>
      <c r="V18" s="336">
        <v>0</v>
      </c>
      <c r="W18" s="336">
        <v>0</v>
      </c>
      <c r="X18" s="336">
        <v>0</v>
      </c>
      <c r="Y18" s="336">
        <v>0</v>
      </c>
      <c r="Z18" s="336">
        <v>0</v>
      </c>
      <c r="AA18" s="336">
        <v>0</v>
      </c>
      <c r="AB18" s="336">
        <v>0</v>
      </c>
      <c r="AC18" s="336">
        <v>0</v>
      </c>
      <c r="AD18" s="336">
        <v>0</v>
      </c>
      <c r="AE18" s="336">
        <v>0</v>
      </c>
      <c r="AF18" s="336">
        <v>0</v>
      </c>
      <c r="AG18" s="336">
        <v>0</v>
      </c>
      <c r="AH18" s="336">
        <v>0</v>
      </c>
      <c r="AI18" s="336">
        <v>0</v>
      </c>
      <c r="AJ18" s="336">
        <v>0</v>
      </c>
      <c r="AK18" s="336">
        <v>0</v>
      </c>
      <c r="AL18" s="336">
        <v>0</v>
      </c>
      <c r="AM18" s="336">
        <v>0</v>
      </c>
      <c r="AN18" s="336">
        <v>0</v>
      </c>
      <c r="AO18" s="336">
        <v>0</v>
      </c>
      <c r="AP18" s="336">
        <v>0</v>
      </c>
      <c r="AQ18" s="336">
        <v>0</v>
      </c>
      <c r="AR18" s="336">
        <v>0</v>
      </c>
      <c r="AS18" s="336">
        <v>0</v>
      </c>
      <c r="AT18" s="322">
        <f t="shared" si="1"/>
        <v>0</v>
      </c>
    </row>
    <row r="19" spans="1:46" s="71" customFormat="1" ht="18" customHeight="1">
      <c r="A19" s="189"/>
      <c r="B19" s="188" t="s">
        <v>17</v>
      </c>
      <c r="C19" s="188"/>
      <c r="D19" s="322">
        <f aca="true" t="shared" si="2" ref="D19:AS19">+SUM(D20:D21)</f>
        <v>0</v>
      </c>
      <c r="E19" s="322">
        <f t="shared" si="2"/>
        <v>0</v>
      </c>
      <c r="F19" s="322">
        <f t="shared" si="2"/>
        <v>0</v>
      </c>
      <c r="G19" s="322">
        <f t="shared" si="2"/>
        <v>0</v>
      </c>
      <c r="H19" s="322">
        <f t="shared" si="2"/>
        <v>0</v>
      </c>
      <c r="I19" s="322">
        <f t="shared" si="2"/>
        <v>0</v>
      </c>
      <c r="J19" s="322">
        <f t="shared" si="2"/>
        <v>0</v>
      </c>
      <c r="K19" s="322">
        <f t="shared" si="2"/>
        <v>0</v>
      </c>
      <c r="L19" s="322">
        <f t="shared" si="2"/>
        <v>0</v>
      </c>
      <c r="M19" s="322">
        <f t="shared" si="2"/>
        <v>0</v>
      </c>
      <c r="N19" s="322">
        <f t="shared" si="2"/>
        <v>0</v>
      </c>
      <c r="O19" s="322">
        <f t="shared" si="2"/>
        <v>0</v>
      </c>
      <c r="P19" s="322">
        <f t="shared" si="2"/>
        <v>0</v>
      </c>
      <c r="Q19" s="322">
        <f t="shared" si="2"/>
        <v>0</v>
      </c>
      <c r="R19" s="322">
        <f t="shared" si="2"/>
        <v>0</v>
      </c>
      <c r="S19" s="322">
        <f t="shared" si="2"/>
        <v>0</v>
      </c>
      <c r="T19" s="322">
        <f t="shared" si="2"/>
        <v>0</v>
      </c>
      <c r="U19" s="322">
        <f t="shared" si="2"/>
        <v>0</v>
      </c>
      <c r="V19" s="322">
        <f t="shared" si="2"/>
        <v>0</v>
      </c>
      <c r="W19" s="322">
        <f t="shared" si="2"/>
        <v>0</v>
      </c>
      <c r="X19" s="322">
        <f t="shared" si="2"/>
        <v>0</v>
      </c>
      <c r="Y19" s="322">
        <f t="shared" si="2"/>
        <v>0</v>
      </c>
      <c r="Z19" s="322">
        <f t="shared" si="2"/>
        <v>0</v>
      </c>
      <c r="AA19" s="322">
        <f t="shared" si="2"/>
        <v>0</v>
      </c>
      <c r="AB19" s="322">
        <f t="shared" si="2"/>
        <v>0</v>
      </c>
      <c r="AC19" s="322">
        <f t="shared" si="2"/>
        <v>0</v>
      </c>
      <c r="AD19" s="322">
        <f t="shared" si="2"/>
        <v>0</v>
      </c>
      <c r="AE19" s="322">
        <f t="shared" si="2"/>
        <v>0</v>
      </c>
      <c r="AF19" s="322">
        <f t="shared" si="2"/>
        <v>0</v>
      </c>
      <c r="AG19" s="322">
        <f t="shared" si="2"/>
        <v>0</v>
      </c>
      <c r="AH19" s="322">
        <f t="shared" si="2"/>
        <v>0</v>
      </c>
      <c r="AI19" s="322">
        <f t="shared" si="2"/>
        <v>0</v>
      </c>
      <c r="AJ19" s="322">
        <f t="shared" si="2"/>
        <v>0</v>
      </c>
      <c r="AK19" s="322">
        <f t="shared" si="2"/>
        <v>0</v>
      </c>
      <c r="AL19" s="322">
        <f t="shared" si="2"/>
        <v>0</v>
      </c>
      <c r="AM19" s="322">
        <f t="shared" si="2"/>
        <v>0</v>
      </c>
      <c r="AN19" s="322">
        <f t="shared" si="2"/>
        <v>0</v>
      </c>
      <c r="AO19" s="322">
        <f t="shared" si="2"/>
        <v>0</v>
      </c>
      <c r="AP19" s="322">
        <f t="shared" si="2"/>
        <v>0</v>
      </c>
      <c r="AQ19" s="322">
        <f t="shared" si="2"/>
        <v>0</v>
      </c>
      <c r="AR19" s="322">
        <f t="shared" si="2"/>
        <v>0</v>
      </c>
      <c r="AS19" s="322">
        <f t="shared" si="2"/>
        <v>0</v>
      </c>
      <c r="AT19" s="322">
        <f t="shared" si="1"/>
        <v>0</v>
      </c>
    </row>
    <row r="20" spans="1:46" s="71" customFormat="1" ht="18" customHeight="1">
      <c r="A20" s="190"/>
      <c r="B20" s="191" t="s">
        <v>15</v>
      </c>
      <c r="C20" s="191"/>
      <c r="D20" s="336">
        <v>0</v>
      </c>
      <c r="E20" s="336">
        <v>0</v>
      </c>
      <c r="F20" s="336">
        <v>0</v>
      </c>
      <c r="G20" s="336">
        <v>0</v>
      </c>
      <c r="H20" s="336">
        <v>0</v>
      </c>
      <c r="I20" s="336">
        <v>0</v>
      </c>
      <c r="J20" s="336">
        <v>0</v>
      </c>
      <c r="K20" s="336">
        <v>0</v>
      </c>
      <c r="L20" s="336">
        <v>0</v>
      </c>
      <c r="M20" s="336">
        <v>0</v>
      </c>
      <c r="N20" s="336">
        <v>0</v>
      </c>
      <c r="O20" s="336">
        <v>0</v>
      </c>
      <c r="P20" s="336">
        <v>0</v>
      </c>
      <c r="Q20" s="336">
        <v>0</v>
      </c>
      <c r="R20" s="336">
        <v>0</v>
      </c>
      <c r="S20" s="336">
        <v>0</v>
      </c>
      <c r="T20" s="336">
        <v>0</v>
      </c>
      <c r="U20" s="336">
        <v>0</v>
      </c>
      <c r="V20" s="336">
        <v>0</v>
      </c>
      <c r="W20" s="336">
        <v>0</v>
      </c>
      <c r="X20" s="336">
        <v>0</v>
      </c>
      <c r="Y20" s="336">
        <v>0</v>
      </c>
      <c r="Z20" s="336">
        <v>0</v>
      </c>
      <c r="AA20" s="336">
        <v>0</v>
      </c>
      <c r="AB20" s="336">
        <v>0</v>
      </c>
      <c r="AC20" s="336">
        <v>0</v>
      </c>
      <c r="AD20" s="336">
        <v>0</v>
      </c>
      <c r="AE20" s="336">
        <v>0</v>
      </c>
      <c r="AF20" s="336">
        <v>0</v>
      </c>
      <c r="AG20" s="336">
        <v>0</v>
      </c>
      <c r="AH20" s="336">
        <v>0</v>
      </c>
      <c r="AI20" s="336">
        <v>0</v>
      </c>
      <c r="AJ20" s="336">
        <v>0</v>
      </c>
      <c r="AK20" s="336">
        <v>0</v>
      </c>
      <c r="AL20" s="336">
        <v>0</v>
      </c>
      <c r="AM20" s="336">
        <v>0</v>
      </c>
      <c r="AN20" s="336">
        <v>0</v>
      </c>
      <c r="AO20" s="336">
        <v>0</v>
      </c>
      <c r="AP20" s="336">
        <v>0</v>
      </c>
      <c r="AQ20" s="336">
        <v>0</v>
      </c>
      <c r="AR20" s="336">
        <v>0</v>
      </c>
      <c r="AS20" s="336">
        <v>0</v>
      </c>
      <c r="AT20" s="322">
        <f t="shared" si="1"/>
        <v>0</v>
      </c>
    </row>
    <row r="21" spans="1:46" s="72" customFormat="1" ht="18" customHeight="1">
      <c r="A21" s="190"/>
      <c r="B21" s="191" t="s">
        <v>16</v>
      </c>
      <c r="C21" s="191"/>
      <c r="D21" s="336">
        <v>0</v>
      </c>
      <c r="E21" s="336">
        <v>0</v>
      </c>
      <c r="F21" s="336">
        <v>0</v>
      </c>
      <c r="G21" s="336">
        <v>0</v>
      </c>
      <c r="H21" s="336">
        <v>0</v>
      </c>
      <c r="I21" s="336">
        <v>0</v>
      </c>
      <c r="J21" s="336">
        <v>0</v>
      </c>
      <c r="K21" s="336">
        <v>0</v>
      </c>
      <c r="L21" s="336">
        <v>0</v>
      </c>
      <c r="M21" s="336">
        <v>0</v>
      </c>
      <c r="N21" s="336">
        <v>0</v>
      </c>
      <c r="O21" s="336">
        <v>0</v>
      </c>
      <c r="P21" s="336">
        <v>0</v>
      </c>
      <c r="Q21" s="336">
        <v>0</v>
      </c>
      <c r="R21" s="336">
        <v>0</v>
      </c>
      <c r="S21" s="336">
        <v>0</v>
      </c>
      <c r="T21" s="336">
        <v>0</v>
      </c>
      <c r="U21" s="336">
        <v>0</v>
      </c>
      <c r="V21" s="336">
        <v>0</v>
      </c>
      <c r="W21" s="336">
        <v>0</v>
      </c>
      <c r="X21" s="336">
        <v>0</v>
      </c>
      <c r="Y21" s="336">
        <v>0</v>
      </c>
      <c r="Z21" s="336">
        <v>0</v>
      </c>
      <c r="AA21" s="336">
        <v>0</v>
      </c>
      <c r="AB21" s="336">
        <v>0</v>
      </c>
      <c r="AC21" s="336">
        <v>0</v>
      </c>
      <c r="AD21" s="336">
        <v>0</v>
      </c>
      <c r="AE21" s="336">
        <v>0</v>
      </c>
      <c r="AF21" s="336">
        <v>0</v>
      </c>
      <c r="AG21" s="336">
        <v>0</v>
      </c>
      <c r="AH21" s="336">
        <v>0</v>
      </c>
      <c r="AI21" s="336">
        <v>0</v>
      </c>
      <c r="AJ21" s="336">
        <v>0</v>
      </c>
      <c r="AK21" s="336">
        <v>0</v>
      </c>
      <c r="AL21" s="336">
        <v>0</v>
      </c>
      <c r="AM21" s="336">
        <v>0</v>
      </c>
      <c r="AN21" s="336">
        <v>0</v>
      </c>
      <c r="AO21" s="336">
        <v>0</v>
      </c>
      <c r="AP21" s="336">
        <v>0</v>
      </c>
      <c r="AQ21" s="336">
        <v>0</v>
      </c>
      <c r="AR21" s="336">
        <v>0</v>
      </c>
      <c r="AS21" s="336">
        <v>0</v>
      </c>
      <c r="AT21" s="322">
        <f t="shared" si="1"/>
        <v>0</v>
      </c>
    </row>
    <row r="22" spans="1:46" s="72" customFormat="1" ht="18" customHeight="1">
      <c r="A22" s="189"/>
      <c r="B22" s="188" t="s">
        <v>18</v>
      </c>
      <c r="C22" s="188"/>
      <c r="D22" s="322">
        <f aca="true" t="shared" si="3" ref="D22:AS22">+SUM(D23:D24)</f>
        <v>0</v>
      </c>
      <c r="E22" s="322">
        <f t="shared" si="3"/>
        <v>0</v>
      </c>
      <c r="F22" s="322">
        <f t="shared" si="3"/>
        <v>0</v>
      </c>
      <c r="G22" s="322">
        <f t="shared" si="3"/>
        <v>0</v>
      </c>
      <c r="H22" s="322">
        <f t="shared" si="3"/>
        <v>0</v>
      </c>
      <c r="I22" s="322">
        <f t="shared" si="3"/>
        <v>0</v>
      </c>
      <c r="J22" s="322">
        <f t="shared" si="3"/>
        <v>0</v>
      </c>
      <c r="K22" s="322">
        <f t="shared" si="3"/>
        <v>0</v>
      </c>
      <c r="L22" s="322">
        <f t="shared" si="3"/>
        <v>0</v>
      </c>
      <c r="M22" s="322">
        <f t="shared" si="3"/>
        <v>0</v>
      </c>
      <c r="N22" s="322">
        <f t="shared" si="3"/>
        <v>0</v>
      </c>
      <c r="O22" s="322">
        <f t="shared" si="3"/>
        <v>0</v>
      </c>
      <c r="P22" s="322">
        <f t="shared" si="3"/>
        <v>0</v>
      </c>
      <c r="Q22" s="322">
        <f t="shared" si="3"/>
        <v>0</v>
      </c>
      <c r="R22" s="322">
        <f t="shared" si="3"/>
        <v>0</v>
      </c>
      <c r="S22" s="322">
        <f t="shared" si="3"/>
        <v>0</v>
      </c>
      <c r="T22" s="322">
        <f t="shared" si="3"/>
        <v>0</v>
      </c>
      <c r="U22" s="322">
        <f t="shared" si="3"/>
        <v>0</v>
      </c>
      <c r="V22" s="322">
        <f t="shared" si="3"/>
        <v>0</v>
      </c>
      <c r="W22" s="322">
        <f t="shared" si="3"/>
        <v>0</v>
      </c>
      <c r="X22" s="322">
        <f t="shared" si="3"/>
        <v>0</v>
      </c>
      <c r="Y22" s="322">
        <f t="shared" si="3"/>
        <v>0</v>
      </c>
      <c r="Z22" s="322">
        <f t="shared" si="3"/>
        <v>0</v>
      </c>
      <c r="AA22" s="322">
        <f t="shared" si="3"/>
        <v>0</v>
      </c>
      <c r="AB22" s="322">
        <f t="shared" si="3"/>
        <v>0</v>
      </c>
      <c r="AC22" s="322">
        <f t="shared" si="3"/>
        <v>0</v>
      </c>
      <c r="AD22" s="322">
        <f t="shared" si="3"/>
        <v>0</v>
      </c>
      <c r="AE22" s="322">
        <f t="shared" si="3"/>
        <v>0</v>
      </c>
      <c r="AF22" s="322">
        <f t="shared" si="3"/>
        <v>0</v>
      </c>
      <c r="AG22" s="322">
        <f t="shared" si="3"/>
        <v>0</v>
      </c>
      <c r="AH22" s="322">
        <f t="shared" si="3"/>
        <v>0</v>
      </c>
      <c r="AI22" s="322">
        <f t="shared" si="3"/>
        <v>0</v>
      </c>
      <c r="AJ22" s="322">
        <f t="shared" si="3"/>
        <v>0</v>
      </c>
      <c r="AK22" s="322">
        <f t="shared" si="3"/>
        <v>0</v>
      </c>
      <c r="AL22" s="322">
        <f t="shared" si="3"/>
        <v>0</v>
      </c>
      <c r="AM22" s="322">
        <f t="shared" si="3"/>
        <v>0</v>
      </c>
      <c r="AN22" s="322">
        <f t="shared" si="3"/>
        <v>0</v>
      </c>
      <c r="AO22" s="322">
        <f t="shared" si="3"/>
        <v>0</v>
      </c>
      <c r="AP22" s="322">
        <f t="shared" si="3"/>
        <v>0</v>
      </c>
      <c r="AQ22" s="322">
        <f t="shared" si="3"/>
        <v>0</v>
      </c>
      <c r="AR22" s="322">
        <f t="shared" si="3"/>
        <v>0</v>
      </c>
      <c r="AS22" s="322">
        <f t="shared" si="3"/>
        <v>0</v>
      </c>
      <c r="AT22" s="322">
        <f t="shared" si="1"/>
        <v>0</v>
      </c>
    </row>
    <row r="23" spans="1:46" s="72" customFormat="1" ht="18" customHeight="1">
      <c r="A23" s="190"/>
      <c r="B23" s="191" t="s">
        <v>15</v>
      </c>
      <c r="C23" s="191"/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36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0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  <c r="AQ23" s="336">
        <v>0</v>
      </c>
      <c r="AR23" s="336">
        <v>0</v>
      </c>
      <c r="AS23" s="336">
        <v>0</v>
      </c>
      <c r="AT23" s="322">
        <f t="shared" si="1"/>
        <v>0</v>
      </c>
    </row>
    <row r="24" spans="1:46" s="72" customFormat="1" ht="18" customHeight="1">
      <c r="A24" s="190"/>
      <c r="B24" s="191" t="s">
        <v>16</v>
      </c>
      <c r="C24" s="191"/>
      <c r="D24" s="336">
        <v>0</v>
      </c>
      <c r="E24" s="336">
        <v>0</v>
      </c>
      <c r="F24" s="336">
        <v>0</v>
      </c>
      <c r="G24" s="336">
        <v>0</v>
      </c>
      <c r="H24" s="336">
        <v>0</v>
      </c>
      <c r="I24" s="336">
        <v>0</v>
      </c>
      <c r="J24" s="336">
        <v>0</v>
      </c>
      <c r="K24" s="336">
        <v>0</v>
      </c>
      <c r="L24" s="336">
        <v>0</v>
      </c>
      <c r="M24" s="336">
        <v>0</v>
      </c>
      <c r="N24" s="336">
        <v>0</v>
      </c>
      <c r="O24" s="336">
        <v>0</v>
      </c>
      <c r="P24" s="336">
        <v>0</v>
      </c>
      <c r="Q24" s="336">
        <v>0</v>
      </c>
      <c r="R24" s="336">
        <v>0</v>
      </c>
      <c r="S24" s="336">
        <v>0</v>
      </c>
      <c r="T24" s="336">
        <v>0</v>
      </c>
      <c r="U24" s="336">
        <v>0</v>
      </c>
      <c r="V24" s="336">
        <v>0</v>
      </c>
      <c r="W24" s="336">
        <v>0</v>
      </c>
      <c r="X24" s="336">
        <v>0</v>
      </c>
      <c r="Y24" s="336">
        <v>0</v>
      </c>
      <c r="Z24" s="336">
        <v>0</v>
      </c>
      <c r="AA24" s="336">
        <v>0</v>
      </c>
      <c r="AB24" s="336">
        <v>0</v>
      </c>
      <c r="AC24" s="336">
        <v>0</v>
      </c>
      <c r="AD24" s="336">
        <v>0</v>
      </c>
      <c r="AE24" s="336">
        <v>0</v>
      </c>
      <c r="AF24" s="336">
        <v>0</v>
      </c>
      <c r="AG24" s="336">
        <v>0</v>
      </c>
      <c r="AH24" s="336">
        <v>0</v>
      </c>
      <c r="AI24" s="336">
        <v>0</v>
      </c>
      <c r="AJ24" s="336">
        <v>0</v>
      </c>
      <c r="AK24" s="336">
        <v>0</v>
      </c>
      <c r="AL24" s="336">
        <v>0</v>
      </c>
      <c r="AM24" s="336">
        <v>0</v>
      </c>
      <c r="AN24" s="336">
        <v>0</v>
      </c>
      <c r="AO24" s="336">
        <v>0</v>
      </c>
      <c r="AP24" s="336">
        <v>0</v>
      </c>
      <c r="AQ24" s="336">
        <v>0</v>
      </c>
      <c r="AR24" s="336">
        <v>0</v>
      </c>
      <c r="AS24" s="336">
        <v>0</v>
      </c>
      <c r="AT24" s="322">
        <f t="shared" si="1"/>
        <v>0</v>
      </c>
    </row>
    <row r="25" spans="1:46" s="71" customFormat="1" ht="18" customHeight="1">
      <c r="A25" s="189"/>
      <c r="B25" s="188" t="s">
        <v>19</v>
      </c>
      <c r="C25" s="188"/>
      <c r="D25" s="322">
        <f>+SUM(D22,D19,D16)</f>
        <v>0</v>
      </c>
      <c r="E25" s="322">
        <f aca="true" t="shared" si="4" ref="E25:AS25">+SUM(E22,E19,E16)</f>
        <v>0</v>
      </c>
      <c r="F25" s="322">
        <f t="shared" si="4"/>
        <v>0</v>
      </c>
      <c r="G25" s="322">
        <f t="shared" si="4"/>
        <v>0</v>
      </c>
      <c r="H25" s="322">
        <f t="shared" si="4"/>
        <v>0</v>
      </c>
      <c r="I25" s="322">
        <f t="shared" si="4"/>
        <v>0</v>
      </c>
      <c r="J25" s="322">
        <f t="shared" si="4"/>
        <v>0</v>
      </c>
      <c r="K25" s="322">
        <f t="shared" si="4"/>
        <v>0</v>
      </c>
      <c r="L25" s="322">
        <f t="shared" si="4"/>
        <v>0</v>
      </c>
      <c r="M25" s="322">
        <f t="shared" si="4"/>
        <v>0</v>
      </c>
      <c r="N25" s="322">
        <f t="shared" si="4"/>
        <v>0</v>
      </c>
      <c r="O25" s="322">
        <f t="shared" si="4"/>
        <v>0</v>
      </c>
      <c r="P25" s="322">
        <f t="shared" si="4"/>
        <v>0</v>
      </c>
      <c r="Q25" s="322">
        <f t="shared" si="4"/>
        <v>0</v>
      </c>
      <c r="R25" s="322">
        <f t="shared" si="4"/>
        <v>0</v>
      </c>
      <c r="S25" s="322">
        <f t="shared" si="4"/>
        <v>0</v>
      </c>
      <c r="T25" s="322">
        <f t="shared" si="4"/>
        <v>0</v>
      </c>
      <c r="U25" s="322">
        <f t="shared" si="4"/>
        <v>0</v>
      </c>
      <c r="V25" s="322">
        <f t="shared" si="4"/>
        <v>0</v>
      </c>
      <c r="W25" s="322">
        <f t="shared" si="4"/>
        <v>0</v>
      </c>
      <c r="X25" s="322">
        <f t="shared" si="4"/>
        <v>0</v>
      </c>
      <c r="Y25" s="322">
        <f t="shared" si="4"/>
        <v>0</v>
      </c>
      <c r="Z25" s="322">
        <f t="shared" si="4"/>
        <v>0</v>
      </c>
      <c r="AA25" s="322">
        <f t="shared" si="4"/>
        <v>0</v>
      </c>
      <c r="AB25" s="322">
        <f t="shared" si="4"/>
        <v>0</v>
      </c>
      <c r="AC25" s="322">
        <f t="shared" si="4"/>
        <v>0</v>
      </c>
      <c r="AD25" s="322">
        <f t="shared" si="4"/>
        <v>0</v>
      </c>
      <c r="AE25" s="322">
        <f t="shared" si="4"/>
        <v>0</v>
      </c>
      <c r="AF25" s="322">
        <f t="shared" si="4"/>
        <v>0</v>
      </c>
      <c r="AG25" s="322">
        <f t="shared" si="4"/>
        <v>0</v>
      </c>
      <c r="AH25" s="322">
        <f t="shared" si="4"/>
        <v>0</v>
      </c>
      <c r="AI25" s="322">
        <f t="shared" si="4"/>
        <v>0</v>
      </c>
      <c r="AJ25" s="322">
        <f t="shared" si="4"/>
        <v>0</v>
      </c>
      <c r="AK25" s="322">
        <f t="shared" si="4"/>
        <v>0</v>
      </c>
      <c r="AL25" s="322">
        <f t="shared" si="4"/>
        <v>0</v>
      </c>
      <c r="AM25" s="322">
        <f t="shared" si="4"/>
        <v>0</v>
      </c>
      <c r="AN25" s="322">
        <f t="shared" si="4"/>
        <v>0</v>
      </c>
      <c r="AO25" s="322">
        <f t="shared" si="4"/>
        <v>0</v>
      </c>
      <c r="AP25" s="322">
        <f t="shared" si="4"/>
        <v>0</v>
      </c>
      <c r="AQ25" s="322">
        <f t="shared" si="4"/>
        <v>0</v>
      </c>
      <c r="AR25" s="322">
        <f t="shared" si="4"/>
        <v>0</v>
      </c>
      <c r="AS25" s="322">
        <f t="shared" si="4"/>
        <v>0</v>
      </c>
      <c r="AT25" s="322">
        <f t="shared" si="1"/>
        <v>0</v>
      </c>
    </row>
    <row r="26" spans="1:46" s="71" customFormat="1" ht="18" customHeight="1">
      <c r="A26" s="186"/>
      <c r="B26" s="273" t="s">
        <v>29</v>
      </c>
      <c r="C26" s="188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5"/>
      <c r="X26" s="394"/>
      <c r="Y26" s="394"/>
      <c r="Z26" s="394"/>
      <c r="AA26" s="394"/>
      <c r="AB26" s="394"/>
      <c r="AC26" s="394"/>
      <c r="AD26" s="394"/>
      <c r="AE26" s="394"/>
      <c r="AF26" s="394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</row>
    <row r="27" spans="1:46" s="71" customFormat="1" ht="18" customHeight="1">
      <c r="A27" s="189"/>
      <c r="B27" s="188" t="s">
        <v>14</v>
      </c>
      <c r="C27" s="188"/>
      <c r="D27" s="322">
        <f aca="true" t="shared" si="5" ref="D27:AS27">+SUM(D28:D29)</f>
        <v>0</v>
      </c>
      <c r="E27" s="322">
        <f t="shared" si="5"/>
        <v>0</v>
      </c>
      <c r="F27" s="322">
        <f t="shared" si="5"/>
        <v>0</v>
      </c>
      <c r="G27" s="322">
        <f t="shared" si="5"/>
        <v>0</v>
      </c>
      <c r="H27" s="322">
        <f t="shared" si="5"/>
        <v>0</v>
      </c>
      <c r="I27" s="322">
        <f t="shared" si="5"/>
        <v>0</v>
      </c>
      <c r="J27" s="322">
        <f t="shared" si="5"/>
        <v>0</v>
      </c>
      <c r="K27" s="322">
        <f t="shared" si="5"/>
        <v>0</v>
      </c>
      <c r="L27" s="322">
        <f t="shared" si="5"/>
        <v>0</v>
      </c>
      <c r="M27" s="322">
        <f t="shared" si="5"/>
        <v>0</v>
      </c>
      <c r="N27" s="322">
        <f t="shared" si="5"/>
        <v>0</v>
      </c>
      <c r="O27" s="322">
        <f t="shared" si="5"/>
        <v>0</v>
      </c>
      <c r="P27" s="322">
        <f t="shared" si="5"/>
        <v>0</v>
      </c>
      <c r="Q27" s="322">
        <f t="shared" si="5"/>
        <v>0</v>
      </c>
      <c r="R27" s="322">
        <f t="shared" si="5"/>
        <v>0</v>
      </c>
      <c r="S27" s="322">
        <f t="shared" si="5"/>
        <v>0</v>
      </c>
      <c r="T27" s="322">
        <f t="shared" si="5"/>
        <v>0</v>
      </c>
      <c r="U27" s="322">
        <f t="shared" si="5"/>
        <v>0</v>
      </c>
      <c r="V27" s="322">
        <f t="shared" si="5"/>
        <v>0</v>
      </c>
      <c r="W27" s="322">
        <f t="shared" si="5"/>
        <v>0</v>
      </c>
      <c r="X27" s="322">
        <f t="shared" si="5"/>
        <v>0</v>
      </c>
      <c r="Y27" s="322">
        <f t="shared" si="5"/>
        <v>0</v>
      </c>
      <c r="Z27" s="322">
        <f t="shared" si="5"/>
        <v>0</v>
      </c>
      <c r="AA27" s="322">
        <f t="shared" si="5"/>
        <v>0</v>
      </c>
      <c r="AB27" s="322">
        <f t="shared" si="5"/>
        <v>0</v>
      </c>
      <c r="AC27" s="322">
        <f t="shared" si="5"/>
        <v>0</v>
      </c>
      <c r="AD27" s="322">
        <f t="shared" si="5"/>
        <v>0</v>
      </c>
      <c r="AE27" s="322">
        <f t="shared" si="5"/>
        <v>0</v>
      </c>
      <c r="AF27" s="322">
        <f t="shared" si="5"/>
        <v>0</v>
      </c>
      <c r="AG27" s="322">
        <f t="shared" si="5"/>
        <v>0</v>
      </c>
      <c r="AH27" s="322">
        <f t="shared" si="5"/>
        <v>0</v>
      </c>
      <c r="AI27" s="322">
        <f t="shared" si="5"/>
        <v>0</v>
      </c>
      <c r="AJ27" s="322">
        <f t="shared" si="5"/>
        <v>0</v>
      </c>
      <c r="AK27" s="322">
        <f t="shared" si="5"/>
        <v>0</v>
      </c>
      <c r="AL27" s="322">
        <f t="shared" si="5"/>
        <v>0</v>
      </c>
      <c r="AM27" s="322">
        <f t="shared" si="5"/>
        <v>0</v>
      </c>
      <c r="AN27" s="322">
        <f t="shared" si="5"/>
        <v>0</v>
      </c>
      <c r="AO27" s="322">
        <f t="shared" si="5"/>
        <v>0</v>
      </c>
      <c r="AP27" s="322">
        <f t="shared" si="5"/>
        <v>0</v>
      </c>
      <c r="AQ27" s="322">
        <f t="shared" si="5"/>
        <v>0</v>
      </c>
      <c r="AR27" s="322">
        <f t="shared" si="5"/>
        <v>0</v>
      </c>
      <c r="AS27" s="322">
        <f t="shared" si="5"/>
        <v>0</v>
      </c>
      <c r="AT27" s="322">
        <f>+SUM(D27:AS27)</f>
        <v>0</v>
      </c>
    </row>
    <row r="28" spans="1:46" s="71" customFormat="1" ht="18" customHeight="1">
      <c r="A28" s="190"/>
      <c r="B28" s="191" t="s">
        <v>15</v>
      </c>
      <c r="C28" s="191"/>
      <c r="D28" s="336">
        <v>0</v>
      </c>
      <c r="E28" s="336">
        <v>0</v>
      </c>
      <c r="F28" s="336">
        <v>0</v>
      </c>
      <c r="G28" s="336">
        <v>0</v>
      </c>
      <c r="H28" s="336">
        <v>0</v>
      </c>
      <c r="I28" s="336">
        <v>0</v>
      </c>
      <c r="J28" s="336">
        <v>0</v>
      </c>
      <c r="K28" s="336">
        <v>0</v>
      </c>
      <c r="L28" s="336">
        <v>0</v>
      </c>
      <c r="M28" s="336">
        <v>0</v>
      </c>
      <c r="N28" s="336">
        <v>0</v>
      </c>
      <c r="O28" s="336">
        <v>0</v>
      </c>
      <c r="P28" s="336">
        <v>0</v>
      </c>
      <c r="Q28" s="336">
        <v>0</v>
      </c>
      <c r="R28" s="336">
        <v>0</v>
      </c>
      <c r="S28" s="336">
        <v>0</v>
      </c>
      <c r="T28" s="336">
        <v>0</v>
      </c>
      <c r="U28" s="336">
        <v>0</v>
      </c>
      <c r="V28" s="336">
        <v>0</v>
      </c>
      <c r="W28" s="336">
        <v>0</v>
      </c>
      <c r="X28" s="336">
        <v>0</v>
      </c>
      <c r="Y28" s="336">
        <v>0</v>
      </c>
      <c r="Z28" s="336">
        <v>0</v>
      </c>
      <c r="AA28" s="336">
        <v>0</v>
      </c>
      <c r="AB28" s="336">
        <v>0</v>
      </c>
      <c r="AC28" s="336">
        <v>0</v>
      </c>
      <c r="AD28" s="336">
        <v>0</v>
      </c>
      <c r="AE28" s="336">
        <v>0</v>
      </c>
      <c r="AF28" s="336">
        <v>0</v>
      </c>
      <c r="AG28" s="336">
        <v>0</v>
      </c>
      <c r="AH28" s="336">
        <v>0</v>
      </c>
      <c r="AI28" s="336">
        <v>0</v>
      </c>
      <c r="AJ28" s="336">
        <v>0</v>
      </c>
      <c r="AK28" s="336">
        <v>0</v>
      </c>
      <c r="AL28" s="336">
        <v>0</v>
      </c>
      <c r="AM28" s="336">
        <v>0</v>
      </c>
      <c r="AN28" s="336">
        <v>0</v>
      </c>
      <c r="AO28" s="336">
        <v>0</v>
      </c>
      <c r="AP28" s="336">
        <v>0</v>
      </c>
      <c r="AQ28" s="336">
        <v>0</v>
      </c>
      <c r="AR28" s="336">
        <v>0</v>
      </c>
      <c r="AS28" s="336">
        <v>0</v>
      </c>
      <c r="AT28" s="322">
        <f aca="true" t="shared" si="6" ref="AT28:AT35">+SUM(D28:AS28)</f>
        <v>0</v>
      </c>
    </row>
    <row r="29" spans="1:46" s="71" customFormat="1" ht="18" customHeight="1">
      <c r="A29" s="190"/>
      <c r="B29" s="191" t="s">
        <v>16</v>
      </c>
      <c r="C29" s="191"/>
      <c r="D29" s="336">
        <v>0</v>
      </c>
      <c r="E29" s="336">
        <v>0</v>
      </c>
      <c r="F29" s="336">
        <v>0</v>
      </c>
      <c r="G29" s="336">
        <v>0</v>
      </c>
      <c r="H29" s="336">
        <v>0</v>
      </c>
      <c r="I29" s="336">
        <v>0</v>
      </c>
      <c r="J29" s="336">
        <v>0</v>
      </c>
      <c r="K29" s="336">
        <v>0</v>
      </c>
      <c r="L29" s="336">
        <v>0</v>
      </c>
      <c r="M29" s="336">
        <v>0</v>
      </c>
      <c r="N29" s="336">
        <v>0</v>
      </c>
      <c r="O29" s="336">
        <v>0</v>
      </c>
      <c r="P29" s="336">
        <v>0</v>
      </c>
      <c r="Q29" s="336">
        <v>0</v>
      </c>
      <c r="R29" s="336">
        <v>0</v>
      </c>
      <c r="S29" s="336">
        <v>0</v>
      </c>
      <c r="T29" s="336">
        <v>0</v>
      </c>
      <c r="U29" s="336">
        <v>0</v>
      </c>
      <c r="V29" s="336">
        <v>0</v>
      </c>
      <c r="W29" s="336">
        <v>0</v>
      </c>
      <c r="X29" s="336">
        <v>0</v>
      </c>
      <c r="Y29" s="336">
        <v>0</v>
      </c>
      <c r="Z29" s="336">
        <v>0</v>
      </c>
      <c r="AA29" s="336">
        <v>0</v>
      </c>
      <c r="AB29" s="336">
        <v>0</v>
      </c>
      <c r="AC29" s="336">
        <v>0</v>
      </c>
      <c r="AD29" s="336">
        <v>0</v>
      </c>
      <c r="AE29" s="336">
        <v>0</v>
      </c>
      <c r="AF29" s="336">
        <v>0</v>
      </c>
      <c r="AG29" s="336">
        <v>0</v>
      </c>
      <c r="AH29" s="336">
        <v>0</v>
      </c>
      <c r="AI29" s="336">
        <v>0</v>
      </c>
      <c r="AJ29" s="336">
        <v>0</v>
      </c>
      <c r="AK29" s="336">
        <v>0</v>
      </c>
      <c r="AL29" s="336">
        <v>0</v>
      </c>
      <c r="AM29" s="336">
        <v>0</v>
      </c>
      <c r="AN29" s="336">
        <v>0</v>
      </c>
      <c r="AO29" s="336">
        <v>0</v>
      </c>
      <c r="AP29" s="336">
        <v>0</v>
      </c>
      <c r="AQ29" s="336">
        <v>0</v>
      </c>
      <c r="AR29" s="336">
        <v>0</v>
      </c>
      <c r="AS29" s="336">
        <v>0</v>
      </c>
      <c r="AT29" s="322">
        <f t="shared" si="6"/>
        <v>0</v>
      </c>
    </row>
    <row r="30" spans="1:46" s="71" customFormat="1" ht="18" customHeight="1">
      <c r="A30" s="189"/>
      <c r="B30" s="188" t="s">
        <v>17</v>
      </c>
      <c r="C30" s="188"/>
      <c r="D30" s="322">
        <f aca="true" t="shared" si="7" ref="D30:AS30">+SUM(D31:D32)</f>
        <v>0</v>
      </c>
      <c r="E30" s="322">
        <f t="shared" si="7"/>
        <v>0</v>
      </c>
      <c r="F30" s="322">
        <f t="shared" si="7"/>
        <v>0</v>
      </c>
      <c r="G30" s="322">
        <f t="shared" si="7"/>
        <v>0</v>
      </c>
      <c r="H30" s="322">
        <f t="shared" si="7"/>
        <v>0</v>
      </c>
      <c r="I30" s="322">
        <f t="shared" si="7"/>
        <v>0</v>
      </c>
      <c r="J30" s="322">
        <f t="shared" si="7"/>
        <v>0</v>
      </c>
      <c r="K30" s="322">
        <f t="shared" si="7"/>
        <v>0</v>
      </c>
      <c r="L30" s="322">
        <f t="shared" si="7"/>
        <v>0</v>
      </c>
      <c r="M30" s="322">
        <f t="shared" si="7"/>
        <v>0</v>
      </c>
      <c r="N30" s="322">
        <f t="shared" si="7"/>
        <v>0</v>
      </c>
      <c r="O30" s="322">
        <f t="shared" si="7"/>
        <v>0</v>
      </c>
      <c r="P30" s="322">
        <f t="shared" si="7"/>
        <v>0</v>
      </c>
      <c r="Q30" s="322">
        <f t="shared" si="7"/>
        <v>0</v>
      </c>
      <c r="R30" s="322">
        <f t="shared" si="7"/>
        <v>0</v>
      </c>
      <c r="S30" s="322">
        <f t="shared" si="7"/>
        <v>0</v>
      </c>
      <c r="T30" s="322">
        <f t="shared" si="7"/>
        <v>0</v>
      </c>
      <c r="U30" s="322">
        <f t="shared" si="7"/>
        <v>0</v>
      </c>
      <c r="V30" s="322">
        <f t="shared" si="7"/>
        <v>0</v>
      </c>
      <c r="W30" s="322">
        <f t="shared" si="7"/>
        <v>0</v>
      </c>
      <c r="X30" s="322">
        <f t="shared" si="7"/>
        <v>0</v>
      </c>
      <c r="Y30" s="322">
        <f t="shared" si="7"/>
        <v>0</v>
      </c>
      <c r="Z30" s="322">
        <f t="shared" si="7"/>
        <v>0</v>
      </c>
      <c r="AA30" s="322">
        <f t="shared" si="7"/>
        <v>0</v>
      </c>
      <c r="AB30" s="322">
        <f t="shared" si="7"/>
        <v>0</v>
      </c>
      <c r="AC30" s="322">
        <f t="shared" si="7"/>
        <v>0</v>
      </c>
      <c r="AD30" s="322">
        <f t="shared" si="7"/>
        <v>0</v>
      </c>
      <c r="AE30" s="322">
        <f t="shared" si="7"/>
        <v>0</v>
      </c>
      <c r="AF30" s="322">
        <f t="shared" si="7"/>
        <v>0</v>
      </c>
      <c r="AG30" s="322">
        <f t="shared" si="7"/>
        <v>0</v>
      </c>
      <c r="AH30" s="322">
        <f t="shared" si="7"/>
        <v>0</v>
      </c>
      <c r="AI30" s="322">
        <f t="shared" si="7"/>
        <v>0</v>
      </c>
      <c r="AJ30" s="322">
        <f t="shared" si="7"/>
        <v>0</v>
      </c>
      <c r="AK30" s="322">
        <f t="shared" si="7"/>
        <v>0</v>
      </c>
      <c r="AL30" s="322">
        <f t="shared" si="7"/>
        <v>0</v>
      </c>
      <c r="AM30" s="322">
        <f t="shared" si="7"/>
        <v>0</v>
      </c>
      <c r="AN30" s="322">
        <f t="shared" si="7"/>
        <v>0</v>
      </c>
      <c r="AO30" s="322">
        <f t="shared" si="7"/>
        <v>0</v>
      </c>
      <c r="AP30" s="322">
        <f t="shared" si="7"/>
        <v>0</v>
      </c>
      <c r="AQ30" s="322">
        <f t="shared" si="7"/>
        <v>0</v>
      </c>
      <c r="AR30" s="322">
        <f t="shared" si="7"/>
        <v>0</v>
      </c>
      <c r="AS30" s="322">
        <f t="shared" si="7"/>
        <v>0</v>
      </c>
      <c r="AT30" s="322">
        <f t="shared" si="6"/>
        <v>0</v>
      </c>
    </row>
    <row r="31" spans="1:46" s="71" customFormat="1" ht="18" customHeight="1">
      <c r="A31" s="190"/>
      <c r="B31" s="191" t="s">
        <v>15</v>
      </c>
      <c r="C31" s="191"/>
      <c r="D31" s="336">
        <v>0</v>
      </c>
      <c r="E31" s="336">
        <v>0</v>
      </c>
      <c r="F31" s="336">
        <v>0</v>
      </c>
      <c r="G31" s="336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36">
        <v>0</v>
      </c>
      <c r="N31" s="336">
        <v>0</v>
      </c>
      <c r="O31" s="336">
        <v>0</v>
      </c>
      <c r="P31" s="336">
        <v>0</v>
      </c>
      <c r="Q31" s="336">
        <v>0</v>
      </c>
      <c r="R31" s="336">
        <v>0</v>
      </c>
      <c r="S31" s="336">
        <v>0</v>
      </c>
      <c r="T31" s="336">
        <v>0</v>
      </c>
      <c r="U31" s="336">
        <v>0</v>
      </c>
      <c r="V31" s="336">
        <v>0</v>
      </c>
      <c r="W31" s="336">
        <v>0</v>
      </c>
      <c r="X31" s="336">
        <v>0</v>
      </c>
      <c r="Y31" s="336">
        <v>0</v>
      </c>
      <c r="Z31" s="336">
        <v>0</v>
      </c>
      <c r="AA31" s="336">
        <v>0</v>
      </c>
      <c r="AB31" s="336">
        <v>0</v>
      </c>
      <c r="AC31" s="336">
        <v>0</v>
      </c>
      <c r="AD31" s="336">
        <v>0</v>
      </c>
      <c r="AE31" s="336">
        <v>0</v>
      </c>
      <c r="AF31" s="336">
        <v>0</v>
      </c>
      <c r="AG31" s="336">
        <v>0</v>
      </c>
      <c r="AH31" s="336">
        <v>0</v>
      </c>
      <c r="AI31" s="336">
        <v>0</v>
      </c>
      <c r="AJ31" s="336">
        <v>0</v>
      </c>
      <c r="AK31" s="336">
        <v>0</v>
      </c>
      <c r="AL31" s="336">
        <v>0</v>
      </c>
      <c r="AM31" s="336">
        <v>0</v>
      </c>
      <c r="AN31" s="336">
        <v>0</v>
      </c>
      <c r="AO31" s="336">
        <v>0</v>
      </c>
      <c r="AP31" s="336">
        <v>0</v>
      </c>
      <c r="AQ31" s="336">
        <v>0</v>
      </c>
      <c r="AR31" s="336">
        <v>0</v>
      </c>
      <c r="AS31" s="336">
        <v>0</v>
      </c>
      <c r="AT31" s="322">
        <f t="shared" si="6"/>
        <v>0</v>
      </c>
    </row>
    <row r="32" spans="1:46" s="71" customFormat="1" ht="18" customHeight="1">
      <c r="A32" s="190"/>
      <c r="B32" s="191" t="s">
        <v>16</v>
      </c>
      <c r="C32" s="191"/>
      <c r="D32" s="336">
        <v>0</v>
      </c>
      <c r="E32" s="336">
        <v>0</v>
      </c>
      <c r="F32" s="336">
        <v>0</v>
      </c>
      <c r="G32" s="336">
        <v>0</v>
      </c>
      <c r="H32" s="336">
        <v>0</v>
      </c>
      <c r="I32" s="336">
        <v>0</v>
      </c>
      <c r="J32" s="336">
        <v>0</v>
      </c>
      <c r="K32" s="336">
        <v>0</v>
      </c>
      <c r="L32" s="336">
        <v>0</v>
      </c>
      <c r="M32" s="336">
        <v>0</v>
      </c>
      <c r="N32" s="336">
        <v>0</v>
      </c>
      <c r="O32" s="336">
        <v>0</v>
      </c>
      <c r="P32" s="336">
        <v>0</v>
      </c>
      <c r="Q32" s="336">
        <v>0</v>
      </c>
      <c r="R32" s="336">
        <v>0</v>
      </c>
      <c r="S32" s="336">
        <v>0</v>
      </c>
      <c r="T32" s="336">
        <v>0</v>
      </c>
      <c r="U32" s="336">
        <v>0</v>
      </c>
      <c r="V32" s="336">
        <v>0</v>
      </c>
      <c r="W32" s="336">
        <v>0</v>
      </c>
      <c r="X32" s="336">
        <v>0</v>
      </c>
      <c r="Y32" s="336">
        <v>0</v>
      </c>
      <c r="Z32" s="336">
        <v>0</v>
      </c>
      <c r="AA32" s="336">
        <v>0</v>
      </c>
      <c r="AB32" s="336">
        <v>0</v>
      </c>
      <c r="AC32" s="336">
        <v>0</v>
      </c>
      <c r="AD32" s="336">
        <v>0</v>
      </c>
      <c r="AE32" s="336">
        <v>0</v>
      </c>
      <c r="AF32" s="336">
        <v>0</v>
      </c>
      <c r="AG32" s="336">
        <v>0</v>
      </c>
      <c r="AH32" s="336">
        <v>0</v>
      </c>
      <c r="AI32" s="336">
        <v>0</v>
      </c>
      <c r="AJ32" s="336">
        <v>0</v>
      </c>
      <c r="AK32" s="336">
        <v>0</v>
      </c>
      <c r="AL32" s="336">
        <v>0</v>
      </c>
      <c r="AM32" s="336">
        <v>0</v>
      </c>
      <c r="AN32" s="336">
        <v>0</v>
      </c>
      <c r="AO32" s="336">
        <v>0</v>
      </c>
      <c r="AP32" s="336">
        <v>0</v>
      </c>
      <c r="AQ32" s="336">
        <v>0</v>
      </c>
      <c r="AR32" s="336">
        <v>0</v>
      </c>
      <c r="AS32" s="336">
        <v>0</v>
      </c>
      <c r="AT32" s="322">
        <f t="shared" si="6"/>
        <v>0</v>
      </c>
    </row>
    <row r="33" spans="1:46" s="71" customFormat="1" ht="18" customHeight="1">
      <c r="A33" s="189"/>
      <c r="B33" s="188" t="s">
        <v>18</v>
      </c>
      <c r="C33" s="188"/>
      <c r="D33" s="322">
        <f aca="true" t="shared" si="8" ref="D33:AS33">+SUM(D34:D35)</f>
        <v>0</v>
      </c>
      <c r="E33" s="322">
        <f t="shared" si="8"/>
        <v>0</v>
      </c>
      <c r="F33" s="322">
        <f t="shared" si="8"/>
        <v>0</v>
      </c>
      <c r="G33" s="322">
        <f t="shared" si="8"/>
        <v>0</v>
      </c>
      <c r="H33" s="322">
        <f t="shared" si="8"/>
        <v>0</v>
      </c>
      <c r="I33" s="322">
        <f t="shared" si="8"/>
        <v>0</v>
      </c>
      <c r="J33" s="322">
        <f t="shared" si="8"/>
        <v>0</v>
      </c>
      <c r="K33" s="322">
        <f t="shared" si="8"/>
        <v>0</v>
      </c>
      <c r="L33" s="322">
        <f t="shared" si="8"/>
        <v>0</v>
      </c>
      <c r="M33" s="322">
        <f t="shared" si="8"/>
        <v>0</v>
      </c>
      <c r="N33" s="322">
        <f t="shared" si="8"/>
        <v>0</v>
      </c>
      <c r="O33" s="322">
        <f t="shared" si="8"/>
        <v>0</v>
      </c>
      <c r="P33" s="322">
        <f t="shared" si="8"/>
        <v>0</v>
      </c>
      <c r="Q33" s="322">
        <f t="shared" si="8"/>
        <v>0</v>
      </c>
      <c r="R33" s="322">
        <f t="shared" si="8"/>
        <v>0</v>
      </c>
      <c r="S33" s="322">
        <f t="shared" si="8"/>
        <v>0</v>
      </c>
      <c r="T33" s="322">
        <f t="shared" si="8"/>
        <v>0</v>
      </c>
      <c r="U33" s="322">
        <f t="shared" si="8"/>
        <v>0</v>
      </c>
      <c r="V33" s="322">
        <f t="shared" si="8"/>
        <v>0</v>
      </c>
      <c r="W33" s="322">
        <f t="shared" si="8"/>
        <v>0</v>
      </c>
      <c r="X33" s="322">
        <f t="shared" si="8"/>
        <v>0</v>
      </c>
      <c r="Y33" s="322">
        <f t="shared" si="8"/>
        <v>0</v>
      </c>
      <c r="Z33" s="322">
        <f t="shared" si="8"/>
        <v>0</v>
      </c>
      <c r="AA33" s="322">
        <f t="shared" si="8"/>
        <v>0</v>
      </c>
      <c r="AB33" s="322">
        <f t="shared" si="8"/>
        <v>0</v>
      </c>
      <c r="AC33" s="322">
        <f t="shared" si="8"/>
        <v>0</v>
      </c>
      <c r="AD33" s="322">
        <f t="shared" si="8"/>
        <v>0</v>
      </c>
      <c r="AE33" s="322">
        <f t="shared" si="8"/>
        <v>0</v>
      </c>
      <c r="AF33" s="322">
        <f t="shared" si="8"/>
        <v>0</v>
      </c>
      <c r="AG33" s="322">
        <f t="shared" si="8"/>
        <v>0</v>
      </c>
      <c r="AH33" s="322">
        <f t="shared" si="8"/>
        <v>0</v>
      </c>
      <c r="AI33" s="322">
        <f t="shared" si="8"/>
        <v>0</v>
      </c>
      <c r="AJ33" s="322">
        <f t="shared" si="8"/>
        <v>0</v>
      </c>
      <c r="AK33" s="322">
        <f t="shared" si="8"/>
        <v>0</v>
      </c>
      <c r="AL33" s="322">
        <f t="shared" si="8"/>
        <v>0</v>
      </c>
      <c r="AM33" s="322">
        <f t="shared" si="8"/>
        <v>0</v>
      </c>
      <c r="AN33" s="322">
        <f t="shared" si="8"/>
        <v>0</v>
      </c>
      <c r="AO33" s="322">
        <f t="shared" si="8"/>
        <v>0</v>
      </c>
      <c r="AP33" s="322">
        <f t="shared" si="8"/>
        <v>0</v>
      </c>
      <c r="AQ33" s="322">
        <f t="shared" si="8"/>
        <v>0</v>
      </c>
      <c r="AR33" s="322">
        <f t="shared" si="8"/>
        <v>0</v>
      </c>
      <c r="AS33" s="322">
        <f t="shared" si="8"/>
        <v>0</v>
      </c>
      <c r="AT33" s="322">
        <f t="shared" si="6"/>
        <v>0</v>
      </c>
    </row>
    <row r="34" spans="1:46" s="71" customFormat="1" ht="18" customHeight="1">
      <c r="A34" s="190"/>
      <c r="B34" s="191" t="s">
        <v>15</v>
      </c>
      <c r="C34" s="191"/>
      <c r="D34" s="336">
        <v>0</v>
      </c>
      <c r="E34" s="336">
        <v>0</v>
      </c>
      <c r="F34" s="336">
        <v>0</v>
      </c>
      <c r="G34" s="336">
        <v>0</v>
      </c>
      <c r="H34" s="336">
        <v>0</v>
      </c>
      <c r="I34" s="336">
        <v>0</v>
      </c>
      <c r="J34" s="336">
        <v>0</v>
      </c>
      <c r="K34" s="336">
        <v>0</v>
      </c>
      <c r="L34" s="336">
        <v>0</v>
      </c>
      <c r="M34" s="336">
        <v>0</v>
      </c>
      <c r="N34" s="336">
        <v>0</v>
      </c>
      <c r="O34" s="336">
        <v>0</v>
      </c>
      <c r="P34" s="336">
        <v>0</v>
      </c>
      <c r="Q34" s="336">
        <v>0</v>
      </c>
      <c r="R34" s="336">
        <v>0</v>
      </c>
      <c r="S34" s="336">
        <v>0</v>
      </c>
      <c r="T34" s="336">
        <v>0</v>
      </c>
      <c r="U34" s="336">
        <v>0</v>
      </c>
      <c r="V34" s="336">
        <v>0</v>
      </c>
      <c r="W34" s="336">
        <v>0</v>
      </c>
      <c r="X34" s="336">
        <v>0</v>
      </c>
      <c r="Y34" s="336">
        <v>0</v>
      </c>
      <c r="Z34" s="336">
        <v>0</v>
      </c>
      <c r="AA34" s="336">
        <v>0</v>
      </c>
      <c r="AB34" s="336">
        <v>0</v>
      </c>
      <c r="AC34" s="336">
        <v>0</v>
      </c>
      <c r="AD34" s="336">
        <v>0</v>
      </c>
      <c r="AE34" s="336">
        <v>0</v>
      </c>
      <c r="AF34" s="336">
        <v>0</v>
      </c>
      <c r="AG34" s="336">
        <v>0</v>
      </c>
      <c r="AH34" s="336">
        <v>0</v>
      </c>
      <c r="AI34" s="336">
        <v>0</v>
      </c>
      <c r="AJ34" s="336">
        <v>0</v>
      </c>
      <c r="AK34" s="336">
        <v>0</v>
      </c>
      <c r="AL34" s="336">
        <v>0</v>
      </c>
      <c r="AM34" s="336">
        <v>0</v>
      </c>
      <c r="AN34" s="336">
        <v>0</v>
      </c>
      <c r="AO34" s="336">
        <v>0</v>
      </c>
      <c r="AP34" s="336">
        <v>0</v>
      </c>
      <c r="AQ34" s="336">
        <v>0</v>
      </c>
      <c r="AR34" s="336">
        <v>0</v>
      </c>
      <c r="AS34" s="336">
        <v>0</v>
      </c>
      <c r="AT34" s="322">
        <f t="shared" si="6"/>
        <v>0</v>
      </c>
    </row>
    <row r="35" spans="1:46" s="71" customFormat="1" ht="18" customHeight="1">
      <c r="A35" s="190"/>
      <c r="B35" s="191" t="s">
        <v>16</v>
      </c>
      <c r="C35" s="191"/>
      <c r="D35" s="336">
        <v>0</v>
      </c>
      <c r="E35" s="336">
        <v>0</v>
      </c>
      <c r="F35" s="336">
        <v>0</v>
      </c>
      <c r="G35" s="336">
        <v>0</v>
      </c>
      <c r="H35" s="336">
        <v>0</v>
      </c>
      <c r="I35" s="336">
        <v>0</v>
      </c>
      <c r="J35" s="336">
        <v>0</v>
      </c>
      <c r="K35" s="336">
        <v>0</v>
      </c>
      <c r="L35" s="336">
        <v>0</v>
      </c>
      <c r="M35" s="336">
        <v>0</v>
      </c>
      <c r="N35" s="336">
        <v>0</v>
      </c>
      <c r="O35" s="336">
        <v>0</v>
      </c>
      <c r="P35" s="336">
        <v>0</v>
      </c>
      <c r="Q35" s="336">
        <v>0</v>
      </c>
      <c r="R35" s="336">
        <v>0</v>
      </c>
      <c r="S35" s="336">
        <v>0</v>
      </c>
      <c r="T35" s="336">
        <v>0</v>
      </c>
      <c r="U35" s="336">
        <v>0</v>
      </c>
      <c r="V35" s="336">
        <v>0</v>
      </c>
      <c r="W35" s="336">
        <v>0</v>
      </c>
      <c r="X35" s="336">
        <v>0</v>
      </c>
      <c r="Y35" s="336">
        <v>0</v>
      </c>
      <c r="Z35" s="336">
        <v>0</v>
      </c>
      <c r="AA35" s="336">
        <v>0</v>
      </c>
      <c r="AB35" s="336">
        <v>0</v>
      </c>
      <c r="AC35" s="336">
        <v>0</v>
      </c>
      <c r="AD35" s="336">
        <v>0</v>
      </c>
      <c r="AE35" s="336">
        <v>0</v>
      </c>
      <c r="AF35" s="336">
        <v>0</v>
      </c>
      <c r="AG35" s="336">
        <v>0</v>
      </c>
      <c r="AH35" s="336">
        <v>0</v>
      </c>
      <c r="AI35" s="336">
        <v>0</v>
      </c>
      <c r="AJ35" s="336">
        <v>0</v>
      </c>
      <c r="AK35" s="336">
        <v>0</v>
      </c>
      <c r="AL35" s="336">
        <v>0</v>
      </c>
      <c r="AM35" s="336">
        <v>0</v>
      </c>
      <c r="AN35" s="336">
        <v>0</v>
      </c>
      <c r="AO35" s="336">
        <v>0</v>
      </c>
      <c r="AP35" s="336">
        <v>0</v>
      </c>
      <c r="AQ35" s="336">
        <v>0</v>
      </c>
      <c r="AR35" s="336">
        <v>0</v>
      </c>
      <c r="AS35" s="336">
        <v>0</v>
      </c>
      <c r="AT35" s="322">
        <f t="shared" si="6"/>
        <v>0</v>
      </c>
    </row>
    <row r="36" spans="1:46" s="71" customFormat="1" ht="18" customHeight="1">
      <c r="A36" s="189"/>
      <c r="B36" s="188" t="s">
        <v>19</v>
      </c>
      <c r="C36" s="188"/>
      <c r="D36" s="322">
        <f>+SUM(D33,D30,D27)</f>
        <v>0</v>
      </c>
      <c r="E36" s="322">
        <f aca="true" t="shared" si="9" ref="E36:AS36">+SUM(E33,E30,E27)</f>
        <v>0</v>
      </c>
      <c r="F36" s="322">
        <f t="shared" si="9"/>
        <v>0</v>
      </c>
      <c r="G36" s="322">
        <f t="shared" si="9"/>
        <v>0</v>
      </c>
      <c r="H36" s="322">
        <f t="shared" si="9"/>
        <v>0</v>
      </c>
      <c r="I36" s="322">
        <f t="shared" si="9"/>
        <v>0</v>
      </c>
      <c r="J36" s="322">
        <f t="shared" si="9"/>
        <v>0</v>
      </c>
      <c r="K36" s="322">
        <f t="shared" si="9"/>
        <v>0</v>
      </c>
      <c r="L36" s="322">
        <f t="shared" si="9"/>
        <v>0</v>
      </c>
      <c r="M36" s="322">
        <f t="shared" si="9"/>
        <v>0</v>
      </c>
      <c r="N36" s="322">
        <f t="shared" si="9"/>
        <v>0</v>
      </c>
      <c r="O36" s="322">
        <f t="shared" si="9"/>
        <v>0</v>
      </c>
      <c r="P36" s="322">
        <f t="shared" si="9"/>
        <v>0</v>
      </c>
      <c r="Q36" s="322">
        <f t="shared" si="9"/>
        <v>0</v>
      </c>
      <c r="R36" s="322">
        <f t="shared" si="9"/>
        <v>0</v>
      </c>
      <c r="S36" s="322">
        <f t="shared" si="9"/>
        <v>0</v>
      </c>
      <c r="T36" s="322">
        <f t="shared" si="9"/>
        <v>0</v>
      </c>
      <c r="U36" s="322">
        <f t="shared" si="9"/>
        <v>0</v>
      </c>
      <c r="V36" s="322">
        <f t="shared" si="9"/>
        <v>0</v>
      </c>
      <c r="W36" s="322">
        <f t="shared" si="9"/>
        <v>0</v>
      </c>
      <c r="X36" s="322">
        <f t="shared" si="9"/>
        <v>0</v>
      </c>
      <c r="Y36" s="322">
        <f t="shared" si="9"/>
        <v>0</v>
      </c>
      <c r="Z36" s="322">
        <f t="shared" si="9"/>
        <v>0</v>
      </c>
      <c r="AA36" s="322">
        <f t="shared" si="9"/>
        <v>0</v>
      </c>
      <c r="AB36" s="322">
        <f t="shared" si="9"/>
        <v>0</v>
      </c>
      <c r="AC36" s="322">
        <f t="shared" si="9"/>
        <v>0</v>
      </c>
      <c r="AD36" s="322">
        <f t="shared" si="9"/>
        <v>0</v>
      </c>
      <c r="AE36" s="322">
        <f t="shared" si="9"/>
        <v>0</v>
      </c>
      <c r="AF36" s="322">
        <f t="shared" si="9"/>
        <v>0</v>
      </c>
      <c r="AG36" s="322">
        <f t="shared" si="9"/>
        <v>0</v>
      </c>
      <c r="AH36" s="322">
        <f t="shared" si="9"/>
        <v>0</v>
      </c>
      <c r="AI36" s="322">
        <f t="shared" si="9"/>
        <v>0</v>
      </c>
      <c r="AJ36" s="322">
        <f t="shared" si="9"/>
        <v>0</v>
      </c>
      <c r="AK36" s="322">
        <f t="shared" si="9"/>
        <v>0</v>
      </c>
      <c r="AL36" s="322">
        <f t="shared" si="9"/>
        <v>0</v>
      </c>
      <c r="AM36" s="322">
        <f t="shared" si="9"/>
        <v>0</v>
      </c>
      <c r="AN36" s="322">
        <f t="shared" si="9"/>
        <v>0</v>
      </c>
      <c r="AO36" s="322">
        <f t="shared" si="9"/>
        <v>0</v>
      </c>
      <c r="AP36" s="322">
        <f t="shared" si="9"/>
        <v>0</v>
      </c>
      <c r="AQ36" s="322">
        <f t="shared" si="9"/>
        <v>0</v>
      </c>
      <c r="AR36" s="322">
        <f t="shared" si="9"/>
        <v>0</v>
      </c>
      <c r="AS36" s="322">
        <f t="shared" si="9"/>
        <v>0</v>
      </c>
      <c r="AT36" s="322">
        <f>+SUM(AT33,AT30,AT27)</f>
        <v>0</v>
      </c>
    </row>
    <row r="37" spans="1:46" s="71" customFormat="1" ht="35.25" customHeight="1">
      <c r="A37" s="189"/>
      <c r="B37" s="188" t="s">
        <v>30</v>
      </c>
      <c r="C37" s="188"/>
      <c r="D37" s="322">
        <f aca="true" t="shared" si="10" ref="D37:AT37">+D36+D25</f>
        <v>0</v>
      </c>
      <c r="E37" s="322">
        <f t="shared" si="10"/>
        <v>0</v>
      </c>
      <c r="F37" s="322">
        <f t="shared" si="10"/>
        <v>0</v>
      </c>
      <c r="G37" s="322">
        <f t="shared" si="10"/>
        <v>0</v>
      </c>
      <c r="H37" s="322">
        <f t="shared" si="10"/>
        <v>0</v>
      </c>
      <c r="I37" s="322">
        <f t="shared" si="10"/>
        <v>0</v>
      </c>
      <c r="J37" s="322">
        <f t="shared" si="10"/>
        <v>0</v>
      </c>
      <c r="K37" s="322">
        <f t="shared" si="10"/>
        <v>0</v>
      </c>
      <c r="L37" s="322">
        <f t="shared" si="10"/>
        <v>0</v>
      </c>
      <c r="M37" s="322">
        <f t="shared" si="10"/>
        <v>0</v>
      </c>
      <c r="N37" s="322">
        <f t="shared" si="10"/>
        <v>0</v>
      </c>
      <c r="O37" s="322">
        <f t="shared" si="10"/>
        <v>0</v>
      </c>
      <c r="P37" s="322">
        <f t="shared" si="10"/>
        <v>0</v>
      </c>
      <c r="Q37" s="322">
        <f t="shared" si="10"/>
        <v>0</v>
      </c>
      <c r="R37" s="322">
        <f t="shared" si="10"/>
        <v>0</v>
      </c>
      <c r="S37" s="322">
        <f t="shared" si="10"/>
        <v>0</v>
      </c>
      <c r="T37" s="322">
        <f t="shared" si="10"/>
        <v>0</v>
      </c>
      <c r="U37" s="322">
        <f>+U36+U25</f>
        <v>0</v>
      </c>
      <c r="V37" s="322">
        <f t="shared" si="10"/>
        <v>0</v>
      </c>
      <c r="W37" s="322">
        <f t="shared" si="10"/>
        <v>0</v>
      </c>
      <c r="X37" s="322">
        <f t="shared" si="10"/>
        <v>0</v>
      </c>
      <c r="Y37" s="322">
        <f t="shared" si="10"/>
        <v>0</v>
      </c>
      <c r="Z37" s="322">
        <f t="shared" si="10"/>
        <v>0</v>
      </c>
      <c r="AA37" s="322">
        <f t="shared" si="10"/>
        <v>0</v>
      </c>
      <c r="AB37" s="322">
        <f t="shared" si="10"/>
        <v>0</v>
      </c>
      <c r="AC37" s="322">
        <f t="shared" si="10"/>
        <v>0</v>
      </c>
      <c r="AD37" s="322">
        <f t="shared" si="10"/>
        <v>0</v>
      </c>
      <c r="AE37" s="322">
        <f t="shared" si="10"/>
        <v>0</v>
      </c>
      <c r="AF37" s="322">
        <f t="shared" si="10"/>
        <v>0</v>
      </c>
      <c r="AG37" s="322">
        <f t="shared" si="10"/>
        <v>0</v>
      </c>
      <c r="AH37" s="322">
        <f t="shared" si="10"/>
        <v>0</v>
      </c>
      <c r="AI37" s="322">
        <f t="shared" si="10"/>
        <v>0</v>
      </c>
      <c r="AJ37" s="322">
        <f t="shared" si="10"/>
        <v>0</v>
      </c>
      <c r="AK37" s="322">
        <f t="shared" si="10"/>
        <v>0</v>
      </c>
      <c r="AL37" s="322">
        <f t="shared" si="10"/>
        <v>0</v>
      </c>
      <c r="AM37" s="322">
        <f t="shared" si="10"/>
        <v>0</v>
      </c>
      <c r="AN37" s="322">
        <f t="shared" si="10"/>
        <v>0</v>
      </c>
      <c r="AO37" s="322">
        <f t="shared" si="10"/>
        <v>0</v>
      </c>
      <c r="AP37" s="322">
        <f t="shared" si="10"/>
        <v>0</v>
      </c>
      <c r="AQ37" s="322">
        <f t="shared" si="10"/>
        <v>0</v>
      </c>
      <c r="AR37" s="322">
        <f t="shared" si="10"/>
        <v>0</v>
      </c>
      <c r="AS37" s="322">
        <f t="shared" si="10"/>
        <v>0</v>
      </c>
      <c r="AT37" s="322">
        <f t="shared" si="10"/>
        <v>0</v>
      </c>
    </row>
    <row r="38" spans="1:46" s="71" customFormat="1" ht="35.25" customHeight="1">
      <c r="A38" s="192"/>
      <c r="B38" s="162" t="s">
        <v>92</v>
      </c>
      <c r="C38" s="188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396"/>
      <c r="Z38" s="396"/>
      <c r="AA38" s="396"/>
      <c r="AB38" s="396"/>
      <c r="AC38" s="396"/>
      <c r="AD38" s="396"/>
      <c r="AE38" s="396"/>
      <c r="AF38" s="396"/>
      <c r="AG38" s="396"/>
      <c r="AH38" s="396"/>
      <c r="AI38" s="396"/>
      <c r="AJ38" s="396"/>
      <c r="AK38" s="396"/>
      <c r="AL38" s="396"/>
      <c r="AM38" s="396"/>
      <c r="AN38" s="396"/>
      <c r="AO38" s="396"/>
      <c r="AP38" s="396"/>
      <c r="AQ38" s="396"/>
      <c r="AR38" s="396"/>
      <c r="AS38" s="396"/>
      <c r="AT38" s="392">
        <v>0</v>
      </c>
    </row>
    <row r="39" spans="1:46" s="71" customFormat="1" ht="35.25" customHeight="1">
      <c r="A39" s="192"/>
      <c r="B39" s="284" t="s">
        <v>96</v>
      </c>
      <c r="C39" s="188"/>
      <c r="D39" s="322">
        <f>+'B1'!D25+'B1'!D36+'B2'!D25+'B2'!D36</f>
        <v>42890</v>
      </c>
      <c r="E39" s="322">
        <f>+'B1'!E25+'B1'!E36+'B2'!E25+'B2'!E36</f>
        <v>121</v>
      </c>
      <c r="F39" s="322">
        <f>+'B1'!F25+'B1'!F36+'B2'!F25+'B2'!F36</f>
        <v>1623</v>
      </c>
      <c r="G39" s="322">
        <f>+'B1'!G25+'B1'!G36+'B2'!G25+'B2'!G36</f>
        <v>0</v>
      </c>
      <c r="H39" s="322">
        <f>+'B1'!H25+'B1'!H36+'B2'!H25+'B2'!H36</f>
        <v>0</v>
      </c>
      <c r="I39" s="322">
        <f>+'B1'!I25+'B1'!I36+'B2'!I25+'B2'!I36</f>
        <v>94</v>
      </c>
      <c r="J39" s="322">
        <f>+'B1'!J25+'B1'!J36+'B2'!J25+'B2'!J36</f>
        <v>0</v>
      </c>
      <c r="K39" s="322">
        <f>+'B1'!K25+'B1'!K36+'B2'!K25+'B2'!K36</f>
        <v>0</v>
      </c>
      <c r="L39" s="322">
        <f>+'B1'!L25+'B1'!L36+'B2'!L25+'B2'!L36</f>
        <v>0</v>
      </c>
      <c r="M39" s="322">
        <f>+'B1'!M25+'B1'!M36+'B2'!M25+'B2'!M36</f>
        <v>0</v>
      </c>
      <c r="N39" s="322">
        <f>+'B1'!N25+'B1'!N36+'B2'!N25+'B2'!N36</f>
        <v>0</v>
      </c>
      <c r="O39" s="322">
        <f>+'B1'!O25+'B1'!O36+'B2'!O25+'B2'!O36</f>
        <v>0</v>
      </c>
      <c r="P39" s="322">
        <f>+'B1'!P25+'B1'!P36+'B2'!P25+'B2'!P36</f>
        <v>0</v>
      </c>
      <c r="Q39" s="322">
        <f>+'B1'!Q25+'B1'!Q36+'B2'!Q25+'B2'!Q36</f>
        <v>0</v>
      </c>
      <c r="R39" s="322">
        <f>+'B1'!R25+'B1'!R36+'B2'!R25+'B2'!R36</f>
        <v>0</v>
      </c>
      <c r="S39" s="322">
        <f>+'B1'!S25+'B1'!S36+'B2'!S25+'B2'!S36</f>
        <v>0</v>
      </c>
      <c r="T39" s="322">
        <f>+'B1'!T25+'B1'!T36+'B2'!T25+'B2'!T36</f>
        <v>26</v>
      </c>
      <c r="U39" s="322">
        <f>+'B1'!U25+'B1'!U36+'B2'!U25+'B2'!U36</f>
        <v>0</v>
      </c>
      <c r="V39" s="322">
        <f>+'B1'!V25+'B1'!V36+'B2'!V25+'B2'!V36</f>
        <v>0</v>
      </c>
      <c r="W39" s="322">
        <f>+'B1'!W25+'B1'!W36+'B2'!W25+'B2'!W36</f>
        <v>0</v>
      </c>
      <c r="X39" s="322">
        <f>+'B1'!X25+'B1'!X36+'B2'!X25+'B2'!X36</f>
        <v>0</v>
      </c>
      <c r="Y39" s="322">
        <f>+'B1'!Y25+'B1'!Y36+'B2'!Y25+'B2'!Y36</f>
        <v>0</v>
      </c>
      <c r="Z39" s="322">
        <f>+'B1'!Z25+'B1'!Z36+'B2'!Z25+'B2'!Z36</f>
        <v>0</v>
      </c>
      <c r="AA39" s="322">
        <f>+'B1'!AA25+'B1'!AA36+'B2'!AA25+'B2'!AA36</f>
        <v>0</v>
      </c>
      <c r="AB39" s="322">
        <f>+'B1'!AB25+'B1'!AB36+'B2'!AB25+'B2'!AB36</f>
        <v>0</v>
      </c>
      <c r="AC39" s="322">
        <f>+'B1'!AC25+'B1'!AC36+'B2'!AC25+'B2'!AC36</f>
        <v>0</v>
      </c>
      <c r="AD39" s="322">
        <f>+'B1'!AD25+'B1'!AD36+'B2'!AD25+'B2'!AD36</f>
        <v>0</v>
      </c>
      <c r="AE39" s="322">
        <f>+'B1'!AE25+'B1'!AE36+'B2'!AE25+'B2'!AE36</f>
        <v>0</v>
      </c>
      <c r="AF39" s="322">
        <f>+'B1'!AF25+'B1'!AF36+'B2'!AF25+'B2'!AF36</f>
        <v>0</v>
      </c>
      <c r="AG39" s="322">
        <f>+'B1'!AG25+'B1'!AG36+'B2'!AG25+'B2'!AG36</f>
        <v>0</v>
      </c>
      <c r="AH39" s="322">
        <f>+'B1'!AH25+'B1'!AH36+'B2'!AH25+'B2'!AH36</f>
        <v>0</v>
      </c>
      <c r="AI39" s="322">
        <f>+'B1'!AI25+'B1'!AI36+'B2'!AI25+'B2'!AI36</f>
        <v>0</v>
      </c>
      <c r="AJ39" s="322">
        <f>+'B1'!AJ25+'B1'!AJ36+'B2'!AJ25+'B2'!AJ36</f>
        <v>0</v>
      </c>
      <c r="AK39" s="322">
        <f>+'B1'!AK25+'B1'!AK36+'B2'!AK25+'B2'!AK36</f>
        <v>0</v>
      </c>
      <c r="AL39" s="322">
        <f>+'B1'!AL25+'B1'!AL36+'B2'!AL25+'B2'!AL36</f>
        <v>0</v>
      </c>
      <c r="AM39" s="322">
        <f>+'B1'!AM25+'B1'!AM36+'B2'!AM25+'B2'!AM36</f>
        <v>0</v>
      </c>
      <c r="AN39" s="322">
        <f>+'B1'!AN25+'B1'!AN36+'B2'!AN25+'B2'!AN36</f>
        <v>0</v>
      </c>
      <c r="AO39" s="322">
        <f>+'B1'!AO25+'B1'!AO36+'B2'!AO25+'B2'!AO36</f>
        <v>0</v>
      </c>
      <c r="AP39" s="322">
        <f>+'B1'!AP25+'B1'!AP36+'B2'!AP25+'B2'!AP36</f>
        <v>0</v>
      </c>
      <c r="AQ39" s="322">
        <f>+'B1'!AQ25+'B1'!AQ36+'B2'!AQ25+'B2'!AQ36</f>
        <v>0</v>
      </c>
      <c r="AR39" s="322">
        <f>+'B1'!AR25+'B1'!AR36+'B2'!AR25+'B2'!AR36</f>
        <v>0</v>
      </c>
      <c r="AS39" s="322">
        <f>+'B1'!AS25+'B1'!AS36+'B2'!AS25+'B2'!AS36</f>
        <v>0</v>
      </c>
      <c r="AT39" s="322">
        <f>+'B1'!AT25+'B1'!AT36+'B2'!AT25+'B2'!AT36+AT38</f>
        <v>44754</v>
      </c>
    </row>
    <row r="40" spans="1:46" s="73" customFormat="1" ht="35.25" customHeight="1">
      <c r="A40" s="193"/>
      <c r="B40" s="285" t="s">
        <v>97</v>
      </c>
      <c r="C40" s="194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Z40" s="396"/>
      <c r="AA40" s="396"/>
      <c r="AB40" s="396"/>
      <c r="AC40" s="396"/>
      <c r="AD40" s="396"/>
      <c r="AE40" s="396"/>
      <c r="AF40" s="396"/>
      <c r="AG40" s="396"/>
      <c r="AH40" s="396"/>
      <c r="AI40" s="396"/>
      <c r="AJ40" s="396"/>
      <c r="AK40" s="396"/>
      <c r="AL40" s="396"/>
      <c r="AM40" s="396"/>
      <c r="AN40" s="396"/>
      <c r="AO40" s="396"/>
      <c r="AP40" s="396"/>
      <c r="AQ40" s="396"/>
      <c r="AR40" s="396"/>
      <c r="AS40" s="396"/>
      <c r="AT40" s="392">
        <v>3549</v>
      </c>
    </row>
    <row r="41" ht="14.25">
      <c r="A41" s="247"/>
    </row>
    <row r="42" spans="1:5" ht="16.5" hidden="1">
      <c r="A42" s="248"/>
      <c r="E42" s="245"/>
    </row>
    <row r="43" spans="1:5" ht="16.5" hidden="1">
      <c r="A43" s="248"/>
      <c r="E43" s="245"/>
    </row>
    <row r="44" ht="15" hidden="1">
      <c r="D44" s="249"/>
    </row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/>
  <mergeCells count="51">
    <mergeCell ref="D10:AT10"/>
    <mergeCell ref="B10:C10"/>
    <mergeCell ref="D4:AT4"/>
    <mergeCell ref="D6:AT6"/>
    <mergeCell ref="D8:AT8"/>
    <mergeCell ref="D9:AT9"/>
    <mergeCell ref="U12:U13"/>
    <mergeCell ref="N12:N13"/>
    <mergeCell ref="O12:O13"/>
    <mergeCell ref="P12:P13"/>
    <mergeCell ref="Q12:Q13"/>
    <mergeCell ref="M12:M13"/>
    <mergeCell ref="R12:R13"/>
    <mergeCell ref="S12:S13"/>
    <mergeCell ref="T12:T13"/>
    <mergeCell ref="I12:I13"/>
    <mergeCell ref="J12:J13"/>
    <mergeCell ref="K12:K13"/>
    <mergeCell ref="L12:L13"/>
    <mergeCell ref="X12:X13"/>
    <mergeCell ref="Y12:Y13"/>
    <mergeCell ref="A12:C13"/>
    <mergeCell ref="V12:V13"/>
    <mergeCell ref="W12:W13"/>
    <mergeCell ref="D12:D13"/>
    <mergeCell ref="E12:E13"/>
    <mergeCell ref="F12:F13"/>
    <mergeCell ref="G12:G13"/>
    <mergeCell ref="H12:H13"/>
    <mergeCell ref="AA12:AA13"/>
    <mergeCell ref="AB12:AB13"/>
    <mergeCell ref="AC12:AC13"/>
    <mergeCell ref="AF12:AF13"/>
    <mergeCell ref="AM12:AM13"/>
    <mergeCell ref="AN12:AN13"/>
    <mergeCell ref="AT12:AT13"/>
    <mergeCell ref="AO12:AO13"/>
    <mergeCell ref="AP12:AP13"/>
    <mergeCell ref="AQ12:AQ13"/>
    <mergeCell ref="AR12:AR13"/>
    <mergeCell ref="AS12:AS13"/>
    <mergeCell ref="AL12:AL13"/>
    <mergeCell ref="AK12:AK13"/>
    <mergeCell ref="B11:C11"/>
    <mergeCell ref="AH12:AH13"/>
    <mergeCell ref="AI12:AI13"/>
    <mergeCell ref="AJ12:AJ13"/>
    <mergeCell ref="AD12:AD13"/>
    <mergeCell ref="AE12:AE13"/>
    <mergeCell ref="AG12:AG13"/>
    <mergeCell ref="Z12:Z13"/>
  </mergeCells>
  <conditionalFormatting sqref="B10">
    <cfRule type="expression" priority="1" dxfId="4" stopIfTrue="1">
      <formula>COUNTA(D16:AT40)&lt;&gt;COUNTIF(D16:AT40,"&gt;=0")</formula>
    </cfRule>
  </conditionalFormatting>
  <conditionalFormatting sqref="C10">
    <cfRule type="expression" priority="2" dxfId="4" stopIfTrue="1">
      <formula>COUNTA(E16:AT40)&lt;&gt;COUNTIF(E16:AT40,"&gt;=0")</formula>
    </cfRule>
  </conditionalFormatting>
  <conditionalFormatting sqref="AT40 D39:AT39 D16:AT25 AT27:AT38 D27:AS37">
    <cfRule type="expression" priority="3" dxfId="3" stopIfTrue="1">
      <formula>AND(D16&lt;&gt;"",OR(D16&lt;0,NOT(ISNUMBER(D16))))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landscape" paperSize="9" scale="42" r:id="rId1"/>
  <headerFooter alignWithMargins="0">
    <oddFooter>&amp;C2010 Triennial Central Bank Survey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44"/>
    <outlinePr summaryBelow="0" summaryRight="0"/>
    <pageSetUpPr fitToPage="1"/>
  </sheetPr>
  <dimension ref="A1:N59"/>
  <sheetViews>
    <sheetView zoomScale="60" zoomScaleNormal="60" zoomScaleSheetLayoutView="70" workbookViewId="0" topLeftCell="A1">
      <pane xSplit="3" ySplit="13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00390625" defaultRowHeight="12" zeroHeight="1"/>
  <cols>
    <col min="1" max="1" width="1.75390625" style="75" customWidth="1"/>
    <col min="2" max="2" width="33.875" style="75" customWidth="1"/>
    <col min="3" max="3" width="12.875" style="75" customWidth="1"/>
    <col min="4" max="5" width="11.25390625" style="75" bestFit="1" customWidth="1"/>
    <col min="6" max="13" width="10.75390625" style="75" customWidth="1"/>
    <col min="14" max="14" width="2.875" style="75" customWidth="1"/>
    <col min="15" max="16384" width="0" style="75" hidden="1" customWidth="1"/>
  </cols>
  <sheetData>
    <row r="1" spans="1:14" s="4" customFormat="1" ht="18" customHeight="1">
      <c r="A1" s="1" t="s">
        <v>2</v>
      </c>
      <c r="B1" s="6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4" customFormat="1" ht="18" customHeight="1">
      <c r="A2" s="1"/>
      <c r="B2" s="6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4" customFormat="1" ht="18.75">
      <c r="A3" s="5"/>
      <c r="C3" s="45"/>
      <c r="D3" s="420" t="s">
        <v>3</v>
      </c>
      <c r="E3" s="420"/>
      <c r="F3" s="420"/>
      <c r="G3" s="420"/>
      <c r="H3" s="420"/>
      <c r="I3" s="420"/>
      <c r="J3" s="420"/>
      <c r="K3" s="420"/>
      <c r="L3" s="420"/>
      <c r="M3" s="420"/>
      <c r="N3" s="69"/>
    </row>
    <row r="4" spans="3:14" s="4" customFormat="1" ht="18.75">
      <c r="C4" s="45"/>
      <c r="D4" s="420" t="s">
        <v>4</v>
      </c>
      <c r="E4" s="420"/>
      <c r="F4" s="420"/>
      <c r="G4" s="420"/>
      <c r="H4" s="420"/>
      <c r="I4" s="420"/>
      <c r="J4" s="420"/>
      <c r="K4" s="420"/>
      <c r="L4" s="420"/>
      <c r="M4" s="420"/>
      <c r="N4" s="69"/>
    </row>
    <row r="5" spans="3:14" s="4" customFormat="1" ht="9" customHeight="1">
      <c r="C5" s="45"/>
      <c r="E5" s="66"/>
      <c r="F5" s="68"/>
      <c r="G5" s="68"/>
      <c r="H5" s="68"/>
      <c r="I5" s="209"/>
      <c r="J5" s="68"/>
      <c r="K5" s="68"/>
      <c r="L5" s="68"/>
      <c r="M5" s="68"/>
      <c r="N5" s="68"/>
    </row>
    <row r="6" spans="3:14" s="4" customFormat="1" ht="18.75">
      <c r="C6" s="45"/>
      <c r="D6" s="420" t="s">
        <v>83</v>
      </c>
      <c r="E6" s="420"/>
      <c r="F6" s="420"/>
      <c r="G6" s="420"/>
      <c r="H6" s="420"/>
      <c r="I6" s="420"/>
      <c r="J6" s="420"/>
      <c r="K6" s="420"/>
      <c r="L6" s="420"/>
      <c r="M6" s="420"/>
      <c r="N6" s="69"/>
    </row>
    <row r="7" spans="3:14" s="4" customFormat="1" ht="18.75">
      <c r="C7" s="45"/>
      <c r="D7" s="420" t="s">
        <v>80</v>
      </c>
      <c r="E7" s="420"/>
      <c r="F7" s="420"/>
      <c r="G7" s="420"/>
      <c r="H7" s="420"/>
      <c r="I7" s="420"/>
      <c r="J7" s="420"/>
      <c r="K7" s="420"/>
      <c r="L7" s="420"/>
      <c r="M7" s="420"/>
      <c r="N7" s="68"/>
    </row>
    <row r="8" spans="3:14" s="4" customFormat="1" ht="18.75">
      <c r="C8" s="45"/>
      <c r="D8" s="420" t="s">
        <v>5</v>
      </c>
      <c r="E8" s="420"/>
      <c r="F8" s="420"/>
      <c r="G8" s="420"/>
      <c r="H8" s="420"/>
      <c r="I8" s="420"/>
      <c r="J8" s="420"/>
      <c r="K8" s="420"/>
      <c r="L8" s="420"/>
      <c r="M8" s="420"/>
      <c r="N8" s="69"/>
    </row>
    <row r="9" spans="3:14" s="4" customFormat="1" ht="9.75" customHeight="1">
      <c r="C9" s="45"/>
      <c r="D9" s="67"/>
      <c r="E9" s="67"/>
      <c r="F9" s="7"/>
      <c r="G9" s="7"/>
      <c r="M9" s="64"/>
      <c r="N9" s="64"/>
    </row>
    <row r="10" spans="3:14" s="4" customFormat="1" ht="7.5" customHeight="1">
      <c r="C10" s="45"/>
      <c r="D10" s="62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s="11" customFormat="1" ht="18" customHeight="1">
      <c r="A11" s="12"/>
      <c r="B11" s="13" t="s">
        <v>6</v>
      </c>
      <c r="C11" s="14"/>
      <c r="D11" s="429" t="s">
        <v>79</v>
      </c>
      <c r="E11" s="411"/>
      <c r="F11" s="411"/>
      <c r="G11" s="411"/>
      <c r="H11" s="411"/>
      <c r="I11" s="411"/>
      <c r="J11" s="411"/>
      <c r="K11" s="411"/>
      <c r="L11" s="411"/>
      <c r="M11" s="404"/>
      <c r="N11" s="292"/>
    </row>
    <row r="12" spans="1:14" s="11" customFormat="1" ht="18" customHeight="1">
      <c r="A12" s="261"/>
      <c r="B12" s="262"/>
      <c r="C12" s="263"/>
      <c r="D12" s="421" t="s">
        <v>7</v>
      </c>
      <c r="E12" s="421" t="s">
        <v>39</v>
      </c>
      <c r="F12" s="425" t="s">
        <v>8</v>
      </c>
      <c r="G12" s="421" t="s">
        <v>9</v>
      </c>
      <c r="H12" s="427" t="s">
        <v>10</v>
      </c>
      <c r="I12" s="421" t="s">
        <v>11</v>
      </c>
      <c r="J12" s="421" t="s">
        <v>12</v>
      </c>
      <c r="K12" s="421" t="s">
        <v>42</v>
      </c>
      <c r="L12" s="423" t="s">
        <v>87</v>
      </c>
      <c r="M12" s="421" t="s">
        <v>13</v>
      </c>
      <c r="N12" s="293"/>
    </row>
    <row r="13" spans="1:14" s="11" customFormat="1" ht="18" customHeight="1">
      <c r="A13" s="15"/>
      <c r="B13" s="16"/>
      <c r="C13" s="16"/>
      <c r="D13" s="422"/>
      <c r="E13" s="422"/>
      <c r="F13" s="426"/>
      <c r="G13" s="422"/>
      <c r="H13" s="428"/>
      <c r="I13" s="422"/>
      <c r="J13" s="422"/>
      <c r="K13" s="422"/>
      <c r="L13" s="424"/>
      <c r="M13" s="422"/>
      <c r="N13" s="293"/>
    </row>
    <row r="14" spans="1:14" s="253" customFormat="1" ht="33.75" customHeight="1">
      <c r="A14" s="251"/>
      <c r="B14" s="252" t="s">
        <v>84</v>
      </c>
      <c r="C14" s="274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294"/>
    </row>
    <row r="15" spans="1:14" s="11" customFormat="1" ht="18" customHeight="1">
      <c r="A15" s="20"/>
      <c r="B15" s="9" t="s">
        <v>14</v>
      </c>
      <c r="C15" s="275"/>
      <c r="D15" s="322">
        <f>+SUM(D16:D17)</f>
        <v>1086</v>
      </c>
      <c r="E15" s="322">
        <f aca="true" t="shared" si="0" ref="E15:L15">+SUM(E16:E17)</f>
        <v>15082</v>
      </c>
      <c r="F15" s="322">
        <f t="shared" si="0"/>
        <v>2</v>
      </c>
      <c r="G15" s="322">
        <f t="shared" si="0"/>
        <v>56</v>
      </c>
      <c r="H15" s="322">
        <f t="shared" si="0"/>
        <v>17</v>
      </c>
      <c r="I15" s="322">
        <f t="shared" si="0"/>
        <v>1</v>
      </c>
      <c r="J15" s="322">
        <f t="shared" si="0"/>
        <v>0</v>
      </c>
      <c r="K15" s="322">
        <f t="shared" si="0"/>
        <v>2</v>
      </c>
      <c r="L15" s="322">
        <f t="shared" si="0"/>
        <v>40</v>
      </c>
      <c r="M15" s="322">
        <f>+SUM(D15:L15)</f>
        <v>16286</v>
      </c>
      <c r="N15" s="295"/>
    </row>
    <row r="16" spans="1:14" s="11" customFormat="1" ht="18" customHeight="1">
      <c r="A16" s="21"/>
      <c r="B16" s="22" t="s">
        <v>15</v>
      </c>
      <c r="C16" s="275"/>
      <c r="D16" s="336">
        <v>620</v>
      </c>
      <c r="E16" s="336">
        <v>3646</v>
      </c>
      <c r="F16" s="336">
        <v>0</v>
      </c>
      <c r="G16" s="336">
        <v>19</v>
      </c>
      <c r="H16" s="336">
        <v>5</v>
      </c>
      <c r="I16" s="336">
        <v>0</v>
      </c>
      <c r="J16" s="336">
        <v>0</v>
      </c>
      <c r="K16" s="336">
        <v>1</v>
      </c>
      <c r="L16" s="336">
        <v>3</v>
      </c>
      <c r="M16" s="322">
        <f aca="true" t="shared" si="1" ref="M16:M24">+SUM(D16:L16)</f>
        <v>4294</v>
      </c>
      <c r="N16" s="295"/>
    </row>
    <row r="17" spans="1:14" s="11" customFormat="1" ht="18" customHeight="1">
      <c r="A17" s="21"/>
      <c r="B17" s="22" t="s">
        <v>16</v>
      </c>
      <c r="C17" s="275"/>
      <c r="D17" s="336">
        <v>466</v>
      </c>
      <c r="E17" s="336">
        <v>11436</v>
      </c>
      <c r="F17" s="336">
        <v>2</v>
      </c>
      <c r="G17" s="336">
        <v>37</v>
      </c>
      <c r="H17" s="336">
        <v>12</v>
      </c>
      <c r="I17" s="336">
        <v>1</v>
      </c>
      <c r="J17" s="336">
        <v>0</v>
      </c>
      <c r="K17" s="336">
        <v>1</v>
      </c>
      <c r="L17" s="336">
        <v>37</v>
      </c>
      <c r="M17" s="322">
        <f t="shared" si="1"/>
        <v>11992</v>
      </c>
      <c r="N17" s="295"/>
    </row>
    <row r="18" spans="1:14" s="11" customFormat="1" ht="18" customHeight="1">
      <c r="A18" s="20"/>
      <c r="B18" s="9" t="s">
        <v>17</v>
      </c>
      <c r="C18" s="275"/>
      <c r="D18" s="322">
        <f aca="true" t="shared" si="2" ref="D18:L18">+SUM(D19:D20)</f>
        <v>482</v>
      </c>
      <c r="E18" s="322">
        <f t="shared" si="2"/>
        <v>4996</v>
      </c>
      <c r="F18" s="322">
        <f t="shared" si="2"/>
        <v>40</v>
      </c>
      <c r="G18" s="322">
        <f t="shared" si="2"/>
        <v>88</v>
      </c>
      <c r="H18" s="322">
        <f t="shared" si="2"/>
        <v>161</v>
      </c>
      <c r="I18" s="322">
        <f t="shared" si="2"/>
        <v>15</v>
      </c>
      <c r="J18" s="322">
        <f t="shared" si="2"/>
        <v>1</v>
      </c>
      <c r="K18" s="322">
        <f t="shared" si="2"/>
        <v>8</v>
      </c>
      <c r="L18" s="322">
        <f t="shared" si="2"/>
        <v>204</v>
      </c>
      <c r="M18" s="322">
        <f t="shared" si="1"/>
        <v>5995</v>
      </c>
      <c r="N18" s="295"/>
    </row>
    <row r="19" spans="1:14" s="11" customFormat="1" ht="18" customHeight="1">
      <c r="A19" s="21"/>
      <c r="B19" s="22" t="s">
        <v>15</v>
      </c>
      <c r="C19" s="275"/>
      <c r="D19" s="336">
        <v>431</v>
      </c>
      <c r="E19" s="336">
        <v>2479</v>
      </c>
      <c r="F19" s="336">
        <v>40</v>
      </c>
      <c r="G19" s="336">
        <v>86</v>
      </c>
      <c r="H19" s="336">
        <v>104</v>
      </c>
      <c r="I19" s="336">
        <v>15</v>
      </c>
      <c r="J19" s="336">
        <v>1</v>
      </c>
      <c r="K19" s="336">
        <v>8</v>
      </c>
      <c r="L19" s="336">
        <v>203</v>
      </c>
      <c r="M19" s="322">
        <f t="shared" si="1"/>
        <v>3367</v>
      </c>
      <c r="N19" s="295"/>
    </row>
    <row r="20" spans="1:14" s="11" customFormat="1" ht="18" customHeight="1">
      <c r="A20" s="21"/>
      <c r="B20" s="22" t="s">
        <v>16</v>
      </c>
      <c r="C20" s="275"/>
      <c r="D20" s="336">
        <v>51</v>
      </c>
      <c r="E20" s="336">
        <v>2517</v>
      </c>
      <c r="F20" s="336">
        <v>0</v>
      </c>
      <c r="G20" s="336">
        <v>2</v>
      </c>
      <c r="H20" s="336">
        <v>57</v>
      </c>
      <c r="I20" s="336">
        <v>0</v>
      </c>
      <c r="J20" s="336">
        <v>0</v>
      </c>
      <c r="K20" s="336">
        <v>0</v>
      </c>
      <c r="L20" s="336">
        <v>1</v>
      </c>
      <c r="M20" s="322">
        <f t="shared" si="1"/>
        <v>2628</v>
      </c>
      <c r="N20" s="295"/>
    </row>
    <row r="21" spans="1:14" s="11" customFormat="1" ht="18" customHeight="1">
      <c r="A21" s="20"/>
      <c r="B21" s="9" t="s">
        <v>18</v>
      </c>
      <c r="C21" s="275"/>
      <c r="D21" s="322">
        <f aca="true" t="shared" si="3" ref="D21:L21">+SUM(D22:D23)</f>
        <v>2736</v>
      </c>
      <c r="E21" s="322">
        <f t="shared" si="3"/>
        <v>6014</v>
      </c>
      <c r="F21" s="322">
        <f t="shared" si="3"/>
        <v>14</v>
      </c>
      <c r="G21" s="322">
        <f t="shared" si="3"/>
        <v>345</v>
      </c>
      <c r="H21" s="322">
        <f t="shared" si="3"/>
        <v>53</v>
      </c>
      <c r="I21" s="322">
        <f t="shared" si="3"/>
        <v>15</v>
      </c>
      <c r="J21" s="322">
        <f t="shared" si="3"/>
        <v>5</v>
      </c>
      <c r="K21" s="322">
        <f t="shared" si="3"/>
        <v>45</v>
      </c>
      <c r="L21" s="322">
        <f t="shared" si="3"/>
        <v>154</v>
      </c>
      <c r="M21" s="322">
        <f t="shared" si="1"/>
        <v>9381</v>
      </c>
      <c r="N21" s="295"/>
    </row>
    <row r="22" spans="1:14" s="11" customFormat="1" ht="18" customHeight="1">
      <c r="A22" s="21"/>
      <c r="B22" s="22" t="s">
        <v>15</v>
      </c>
      <c r="C22" s="275"/>
      <c r="D22" s="336">
        <v>2732</v>
      </c>
      <c r="E22" s="336">
        <v>5988</v>
      </c>
      <c r="F22" s="336">
        <v>14</v>
      </c>
      <c r="G22" s="336">
        <v>332</v>
      </c>
      <c r="H22" s="336">
        <v>53</v>
      </c>
      <c r="I22" s="336">
        <v>14</v>
      </c>
      <c r="J22" s="336">
        <v>5</v>
      </c>
      <c r="K22" s="336">
        <v>45</v>
      </c>
      <c r="L22" s="336">
        <v>153</v>
      </c>
      <c r="M22" s="322">
        <f t="shared" si="1"/>
        <v>9336</v>
      </c>
      <c r="N22" s="295"/>
    </row>
    <row r="23" spans="1:14" s="11" customFormat="1" ht="18" customHeight="1">
      <c r="A23" s="21"/>
      <c r="B23" s="22" t="s">
        <v>16</v>
      </c>
      <c r="C23" s="275"/>
      <c r="D23" s="336">
        <v>4</v>
      </c>
      <c r="E23" s="336">
        <v>26</v>
      </c>
      <c r="F23" s="336">
        <v>0</v>
      </c>
      <c r="G23" s="336">
        <v>13</v>
      </c>
      <c r="H23" s="336">
        <v>0</v>
      </c>
      <c r="I23" s="336">
        <v>1</v>
      </c>
      <c r="J23" s="336">
        <v>0</v>
      </c>
      <c r="K23" s="336">
        <v>0</v>
      </c>
      <c r="L23" s="336">
        <v>1</v>
      </c>
      <c r="M23" s="322">
        <f t="shared" si="1"/>
        <v>45</v>
      </c>
      <c r="N23" s="295"/>
    </row>
    <row r="24" spans="1:14" s="11" customFormat="1" ht="18" customHeight="1">
      <c r="A24" s="20"/>
      <c r="B24" s="9" t="s">
        <v>19</v>
      </c>
      <c r="C24" s="276"/>
      <c r="D24" s="322">
        <f>+SUM(D21,D18,D15)</f>
        <v>4304</v>
      </c>
      <c r="E24" s="322">
        <f>+SUM(E21,E18,E15)</f>
        <v>26092</v>
      </c>
      <c r="F24" s="322">
        <f aca="true" t="shared" si="4" ref="F24:L24">+SUM(F21,F18,F15)</f>
        <v>56</v>
      </c>
      <c r="G24" s="322">
        <f t="shared" si="4"/>
        <v>489</v>
      </c>
      <c r="H24" s="322">
        <f t="shared" si="4"/>
        <v>231</v>
      </c>
      <c r="I24" s="322">
        <f t="shared" si="4"/>
        <v>31</v>
      </c>
      <c r="J24" s="322">
        <f t="shared" si="4"/>
        <v>6</v>
      </c>
      <c r="K24" s="322">
        <f t="shared" si="4"/>
        <v>55</v>
      </c>
      <c r="L24" s="322">
        <f t="shared" si="4"/>
        <v>398</v>
      </c>
      <c r="M24" s="322">
        <f t="shared" si="1"/>
        <v>31662</v>
      </c>
      <c r="N24" s="295"/>
    </row>
    <row r="25" spans="1:14" s="253" customFormat="1" ht="35.25" customHeight="1">
      <c r="A25" s="251"/>
      <c r="B25" s="252" t="s">
        <v>85</v>
      </c>
      <c r="C25" s="277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296"/>
    </row>
    <row r="26" spans="1:14" s="11" customFormat="1" ht="18" customHeight="1">
      <c r="A26" s="20"/>
      <c r="B26" s="9" t="s">
        <v>14</v>
      </c>
      <c r="C26" s="275"/>
      <c r="D26" s="322">
        <f aca="true" t="shared" si="5" ref="D26:L26">+SUM(D27:D28)</f>
        <v>95</v>
      </c>
      <c r="E26" s="322">
        <f t="shared" si="5"/>
        <v>410</v>
      </c>
      <c r="F26" s="322">
        <f t="shared" si="5"/>
        <v>0</v>
      </c>
      <c r="G26" s="322">
        <f t="shared" si="5"/>
        <v>0</v>
      </c>
      <c r="H26" s="322">
        <f t="shared" si="5"/>
        <v>0</v>
      </c>
      <c r="I26" s="322">
        <f t="shared" si="5"/>
        <v>0</v>
      </c>
      <c r="J26" s="322">
        <f t="shared" si="5"/>
        <v>0</v>
      </c>
      <c r="K26" s="322">
        <f t="shared" si="5"/>
        <v>0</v>
      </c>
      <c r="L26" s="322">
        <f t="shared" si="5"/>
        <v>0</v>
      </c>
      <c r="M26" s="322">
        <f>+SUM(D26:L26)</f>
        <v>505</v>
      </c>
      <c r="N26" s="295"/>
    </row>
    <row r="27" spans="1:14" s="11" customFormat="1" ht="18" customHeight="1">
      <c r="A27" s="21"/>
      <c r="B27" s="22" t="s">
        <v>15</v>
      </c>
      <c r="C27" s="275"/>
      <c r="D27" s="336">
        <v>10</v>
      </c>
      <c r="E27" s="336">
        <v>121</v>
      </c>
      <c r="F27" s="336">
        <v>0</v>
      </c>
      <c r="G27" s="336">
        <v>0</v>
      </c>
      <c r="H27" s="336">
        <v>0</v>
      </c>
      <c r="I27" s="336">
        <v>0</v>
      </c>
      <c r="J27" s="336">
        <v>0</v>
      </c>
      <c r="K27" s="336">
        <v>0</v>
      </c>
      <c r="L27" s="336">
        <v>0</v>
      </c>
      <c r="M27" s="322">
        <f aca="true" t="shared" si="6" ref="M27:M35">+SUM(D27:L27)</f>
        <v>131</v>
      </c>
      <c r="N27" s="295"/>
    </row>
    <row r="28" spans="1:14" s="11" customFormat="1" ht="18" customHeight="1">
      <c r="A28" s="21"/>
      <c r="B28" s="22" t="s">
        <v>16</v>
      </c>
      <c r="C28" s="275"/>
      <c r="D28" s="336">
        <v>85</v>
      </c>
      <c r="E28" s="336">
        <v>289</v>
      </c>
      <c r="F28" s="336">
        <v>0</v>
      </c>
      <c r="G28" s="336">
        <v>0</v>
      </c>
      <c r="H28" s="336">
        <v>0</v>
      </c>
      <c r="I28" s="336">
        <v>0</v>
      </c>
      <c r="J28" s="336">
        <v>0</v>
      </c>
      <c r="K28" s="336">
        <v>0</v>
      </c>
      <c r="L28" s="336">
        <v>0</v>
      </c>
      <c r="M28" s="322">
        <f t="shared" si="6"/>
        <v>374</v>
      </c>
      <c r="N28" s="295"/>
    </row>
    <row r="29" spans="1:14" s="11" customFormat="1" ht="18" customHeight="1">
      <c r="A29" s="20"/>
      <c r="B29" s="9" t="s">
        <v>17</v>
      </c>
      <c r="C29" s="275"/>
      <c r="D29" s="322">
        <f aca="true" t="shared" si="7" ref="D29:L29">+SUM(D30:D31)</f>
        <v>121</v>
      </c>
      <c r="E29" s="322">
        <f t="shared" si="7"/>
        <v>1099</v>
      </c>
      <c r="F29" s="322">
        <f t="shared" si="7"/>
        <v>61</v>
      </c>
      <c r="G29" s="322">
        <f t="shared" si="7"/>
        <v>52</v>
      </c>
      <c r="H29" s="322">
        <f t="shared" si="7"/>
        <v>104</v>
      </c>
      <c r="I29" s="322">
        <f t="shared" si="7"/>
        <v>5</v>
      </c>
      <c r="J29" s="322">
        <f t="shared" si="7"/>
        <v>1</v>
      </c>
      <c r="K29" s="322">
        <f t="shared" si="7"/>
        <v>0</v>
      </c>
      <c r="L29" s="322">
        <f t="shared" si="7"/>
        <v>62</v>
      </c>
      <c r="M29" s="322">
        <f t="shared" si="6"/>
        <v>1505</v>
      </c>
      <c r="N29" s="295"/>
    </row>
    <row r="30" spans="1:14" s="11" customFormat="1" ht="18" customHeight="1">
      <c r="A30" s="21"/>
      <c r="B30" s="22" t="s">
        <v>15</v>
      </c>
      <c r="C30" s="275"/>
      <c r="D30" s="336">
        <v>121</v>
      </c>
      <c r="E30" s="336">
        <v>1074</v>
      </c>
      <c r="F30" s="336">
        <v>61</v>
      </c>
      <c r="G30" s="336">
        <v>52</v>
      </c>
      <c r="H30" s="336">
        <v>43</v>
      </c>
      <c r="I30" s="336">
        <v>5</v>
      </c>
      <c r="J30" s="336">
        <v>1</v>
      </c>
      <c r="K30" s="336">
        <v>0</v>
      </c>
      <c r="L30" s="336">
        <v>62</v>
      </c>
      <c r="M30" s="322">
        <f t="shared" si="6"/>
        <v>1419</v>
      </c>
      <c r="N30" s="295"/>
    </row>
    <row r="31" spans="1:14" s="11" customFormat="1" ht="18" customHeight="1">
      <c r="A31" s="21"/>
      <c r="B31" s="22" t="s">
        <v>16</v>
      </c>
      <c r="C31" s="275"/>
      <c r="D31" s="336">
        <v>0</v>
      </c>
      <c r="E31" s="336">
        <v>25</v>
      </c>
      <c r="F31" s="336">
        <v>0</v>
      </c>
      <c r="G31" s="336">
        <v>0</v>
      </c>
      <c r="H31" s="336">
        <v>61</v>
      </c>
      <c r="I31" s="336">
        <v>0</v>
      </c>
      <c r="J31" s="336">
        <v>0</v>
      </c>
      <c r="K31" s="336">
        <v>0</v>
      </c>
      <c r="L31" s="336">
        <v>0</v>
      </c>
      <c r="M31" s="322">
        <f t="shared" si="6"/>
        <v>86</v>
      </c>
      <c r="N31" s="295"/>
    </row>
    <row r="32" spans="1:14" s="11" customFormat="1" ht="18" customHeight="1">
      <c r="A32" s="20"/>
      <c r="B32" s="9" t="s">
        <v>18</v>
      </c>
      <c r="C32" s="275"/>
      <c r="D32" s="322">
        <f aca="true" t="shared" si="8" ref="D32:L32">+SUM(D33:D34)</f>
        <v>1246</v>
      </c>
      <c r="E32" s="322">
        <f t="shared" si="8"/>
        <v>3091</v>
      </c>
      <c r="F32" s="322">
        <f t="shared" si="8"/>
        <v>15</v>
      </c>
      <c r="G32" s="322">
        <f t="shared" si="8"/>
        <v>72</v>
      </c>
      <c r="H32" s="322">
        <f t="shared" si="8"/>
        <v>6</v>
      </c>
      <c r="I32" s="322">
        <f t="shared" si="8"/>
        <v>2</v>
      </c>
      <c r="J32" s="322">
        <f t="shared" si="8"/>
        <v>0</v>
      </c>
      <c r="K32" s="322">
        <f t="shared" si="8"/>
        <v>10</v>
      </c>
      <c r="L32" s="322">
        <f t="shared" si="8"/>
        <v>49</v>
      </c>
      <c r="M32" s="322">
        <f t="shared" si="6"/>
        <v>4491</v>
      </c>
      <c r="N32" s="295"/>
    </row>
    <row r="33" spans="1:14" s="11" customFormat="1" ht="18" customHeight="1">
      <c r="A33" s="21"/>
      <c r="B33" s="22" t="s">
        <v>15</v>
      </c>
      <c r="C33" s="275"/>
      <c r="D33" s="336">
        <v>1246</v>
      </c>
      <c r="E33" s="336">
        <v>3078</v>
      </c>
      <c r="F33" s="336">
        <v>15</v>
      </c>
      <c r="G33" s="336">
        <v>72</v>
      </c>
      <c r="H33" s="336">
        <v>6</v>
      </c>
      <c r="I33" s="336">
        <v>2</v>
      </c>
      <c r="J33" s="336">
        <v>0</v>
      </c>
      <c r="K33" s="336">
        <v>10</v>
      </c>
      <c r="L33" s="336">
        <v>49</v>
      </c>
      <c r="M33" s="322">
        <f t="shared" si="6"/>
        <v>4478</v>
      </c>
      <c r="N33" s="295"/>
    </row>
    <row r="34" spans="1:14" s="11" customFormat="1" ht="18" customHeight="1">
      <c r="A34" s="21"/>
      <c r="B34" s="22" t="s">
        <v>16</v>
      </c>
      <c r="C34" s="275"/>
      <c r="D34" s="336">
        <v>0</v>
      </c>
      <c r="E34" s="336">
        <v>13</v>
      </c>
      <c r="F34" s="336">
        <v>0</v>
      </c>
      <c r="G34" s="336">
        <v>0</v>
      </c>
      <c r="H34" s="336">
        <v>0</v>
      </c>
      <c r="I34" s="336">
        <v>0</v>
      </c>
      <c r="J34" s="336">
        <v>0</v>
      </c>
      <c r="K34" s="336">
        <v>0</v>
      </c>
      <c r="L34" s="336">
        <v>0</v>
      </c>
      <c r="M34" s="322">
        <f t="shared" si="6"/>
        <v>13</v>
      </c>
      <c r="N34" s="295"/>
    </row>
    <row r="35" spans="1:14" s="11" customFormat="1" ht="18" customHeight="1">
      <c r="A35" s="20"/>
      <c r="B35" s="9" t="s">
        <v>19</v>
      </c>
      <c r="C35" s="278"/>
      <c r="D35" s="322">
        <f>+SUM(D32,D29,D26)</f>
        <v>1462</v>
      </c>
      <c r="E35" s="322">
        <f>+SUM(E32,E29,E26)</f>
        <v>4600</v>
      </c>
      <c r="F35" s="322">
        <f aca="true" t="shared" si="9" ref="F35:L35">+SUM(F32,F29,F26)</f>
        <v>76</v>
      </c>
      <c r="G35" s="322">
        <f t="shared" si="9"/>
        <v>124</v>
      </c>
      <c r="H35" s="322">
        <f t="shared" si="9"/>
        <v>110</v>
      </c>
      <c r="I35" s="322">
        <f t="shared" si="9"/>
        <v>7</v>
      </c>
      <c r="J35" s="322">
        <f t="shared" si="9"/>
        <v>1</v>
      </c>
      <c r="K35" s="322">
        <f t="shared" si="9"/>
        <v>10</v>
      </c>
      <c r="L35" s="322">
        <f t="shared" si="9"/>
        <v>111</v>
      </c>
      <c r="M35" s="322">
        <f t="shared" si="6"/>
        <v>6501</v>
      </c>
      <c r="N35" s="295"/>
    </row>
    <row r="36" spans="1:14" s="11" customFormat="1" ht="18" customHeight="1">
      <c r="A36" s="23"/>
      <c r="B36" s="24" t="s">
        <v>20</v>
      </c>
      <c r="C36" s="279"/>
      <c r="D36" s="323"/>
      <c r="E36" s="323"/>
      <c r="F36" s="323"/>
      <c r="G36" s="323"/>
      <c r="H36" s="323"/>
      <c r="I36" s="323"/>
      <c r="J36" s="323"/>
      <c r="K36" s="323"/>
      <c r="L36" s="323"/>
      <c r="M36" s="364"/>
      <c r="N36" s="358"/>
    </row>
    <row r="37" spans="1:14" s="11" customFormat="1" ht="18" customHeight="1">
      <c r="A37" s="20"/>
      <c r="B37" s="9" t="s">
        <v>21</v>
      </c>
      <c r="C37" s="279"/>
      <c r="D37" s="336">
        <v>723</v>
      </c>
      <c r="E37" s="336">
        <v>1755</v>
      </c>
      <c r="F37" s="336">
        <v>10</v>
      </c>
      <c r="G37" s="336">
        <v>27</v>
      </c>
      <c r="H37" s="336">
        <v>19</v>
      </c>
      <c r="I37" s="336">
        <v>1</v>
      </c>
      <c r="J37" s="336">
        <v>0</v>
      </c>
      <c r="K37" s="336">
        <v>4</v>
      </c>
      <c r="L37" s="336">
        <v>33</v>
      </c>
      <c r="M37" s="322">
        <f>+SUM(D37:L37)</f>
        <v>2572</v>
      </c>
      <c r="N37" s="65"/>
    </row>
    <row r="38" spans="1:14" s="11" customFormat="1" ht="18" customHeight="1">
      <c r="A38" s="20"/>
      <c r="B38" s="9" t="s">
        <v>22</v>
      </c>
      <c r="C38" s="279"/>
      <c r="D38" s="336">
        <v>721</v>
      </c>
      <c r="E38" s="336">
        <v>2770</v>
      </c>
      <c r="F38" s="336">
        <v>66</v>
      </c>
      <c r="G38" s="336">
        <v>97</v>
      </c>
      <c r="H38" s="336">
        <v>41</v>
      </c>
      <c r="I38" s="336">
        <v>6</v>
      </c>
      <c r="J38" s="336">
        <v>1</v>
      </c>
      <c r="K38" s="336">
        <v>6</v>
      </c>
      <c r="L38" s="336">
        <v>78</v>
      </c>
      <c r="M38" s="322">
        <f>+SUM(D38:L38)</f>
        <v>3786</v>
      </c>
      <c r="N38" s="65"/>
    </row>
    <row r="39" spans="1:14" s="11" customFormat="1" ht="18" customHeight="1">
      <c r="A39" s="20"/>
      <c r="B39" s="9" t="s">
        <v>23</v>
      </c>
      <c r="C39" s="279"/>
      <c r="D39" s="336">
        <v>18</v>
      </c>
      <c r="E39" s="336">
        <v>75</v>
      </c>
      <c r="F39" s="336">
        <v>0</v>
      </c>
      <c r="G39" s="336">
        <v>0</v>
      </c>
      <c r="H39" s="336">
        <v>50</v>
      </c>
      <c r="I39" s="336">
        <v>0</v>
      </c>
      <c r="J39" s="336">
        <v>0</v>
      </c>
      <c r="K39" s="336">
        <v>0</v>
      </c>
      <c r="L39" s="336">
        <v>0</v>
      </c>
      <c r="M39" s="322">
        <f>+SUM(D39:L39)</f>
        <v>143</v>
      </c>
      <c r="N39" s="65"/>
    </row>
    <row r="40" spans="1:14" s="253" customFormat="1" ht="35.25" customHeight="1">
      <c r="A40" s="251"/>
      <c r="B40" s="252" t="s">
        <v>86</v>
      </c>
      <c r="C40" s="277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297"/>
    </row>
    <row r="41" spans="1:14" s="11" customFormat="1" ht="18" customHeight="1">
      <c r="A41" s="20"/>
      <c r="B41" s="9" t="s">
        <v>14</v>
      </c>
      <c r="C41" s="275"/>
      <c r="D41" s="322">
        <f aca="true" t="shared" si="10" ref="D41:L41">+SUM(D42:D43)</f>
        <v>59077</v>
      </c>
      <c r="E41" s="322">
        <f t="shared" si="10"/>
        <v>19576</v>
      </c>
      <c r="F41" s="322">
        <f t="shared" si="10"/>
        <v>0</v>
      </c>
      <c r="G41" s="322">
        <f t="shared" si="10"/>
        <v>0</v>
      </c>
      <c r="H41" s="322">
        <f t="shared" si="10"/>
        <v>474</v>
      </c>
      <c r="I41" s="322">
        <f t="shared" si="10"/>
        <v>25</v>
      </c>
      <c r="J41" s="322">
        <f t="shared" si="10"/>
        <v>0</v>
      </c>
      <c r="K41" s="322">
        <f t="shared" si="10"/>
        <v>0</v>
      </c>
      <c r="L41" s="322">
        <f t="shared" si="10"/>
        <v>10</v>
      </c>
      <c r="M41" s="322">
        <f>+SUM(D41:L41)</f>
        <v>79162</v>
      </c>
      <c r="N41" s="295"/>
    </row>
    <row r="42" spans="1:14" s="11" customFormat="1" ht="18" customHeight="1">
      <c r="A42" s="21"/>
      <c r="B42" s="22" t="s">
        <v>15</v>
      </c>
      <c r="C42" s="275"/>
      <c r="D42" s="336">
        <v>16244</v>
      </c>
      <c r="E42" s="336">
        <v>11002</v>
      </c>
      <c r="F42" s="336">
        <v>0</v>
      </c>
      <c r="G42" s="336">
        <v>0</v>
      </c>
      <c r="H42" s="336">
        <v>97</v>
      </c>
      <c r="I42" s="336">
        <v>0</v>
      </c>
      <c r="J42" s="336">
        <v>0</v>
      </c>
      <c r="K42" s="336">
        <v>0</v>
      </c>
      <c r="L42" s="336">
        <v>0</v>
      </c>
      <c r="M42" s="322">
        <f aca="true" t="shared" si="11" ref="M42:M49">+SUM(D42:L42)</f>
        <v>27343</v>
      </c>
      <c r="N42" s="295"/>
    </row>
    <row r="43" spans="1:14" s="11" customFormat="1" ht="18" customHeight="1">
      <c r="A43" s="21"/>
      <c r="B43" s="22" t="s">
        <v>16</v>
      </c>
      <c r="C43" s="275"/>
      <c r="D43" s="336">
        <v>42833</v>
      </c>
      <c r="E43" s="336">
        <v>8574</v>
      </c>
      <c r="F43" s="336">
        <v>0</v>
      </c>
      <c r="G43" s="336">
        <v>0</v>
      </c>
      <c r="H43" s="336">
        <v>377</v>
      </c>
      <c r="I43" s="336">
        <v>25</v>
      </c>
      <c r="J43" s="336">
        <v>0</v>
      </c>
      <c r="K43" s="336">
        <v>0</v>
      </c>
      <c r="L43" s="336">
        <v>10</v>
      </c>
      <c r="M43" s="322">
        <f t="shared" si="11"/>
        <v>51819</v>
      </c>
      <c r="N43" s="295"/>
    </row>
    <row r="44" spans="1:14" s="11" customFormat="1" ht="18" customHeight="1">
      <c r="A44" s="20"/>
      <c r="B44" s="9" t="s">
        <v>17</v>
      </c>
      <c r="C44" s="275"/>
      <c r="D44" s="322">
        <f aca="true" t="shared" si="12" ref="D44:L44">+SUM(D45:D46)</f>
        <v>12483</v>
      </c>
      <c r="E44" s="322">
        <f t="shared" si="12"/>
        <v>3849</v>
      </c>
      <c r="F44" s="322">
        <f t="shared" si="12"/>
        <v>0</v>
      </c>
      <c r="G44" s="322">
        <f t="shared" si="12"/>
        <v>33</v>
      </c>
      <c r="H44" s="322">
        <f t="shared" si="12"/>
        <v>229</v>
      </c>
      <c r="I44" s="322">
        <f t="shared" si="12"/>
        <v>0</v>
      </c>
      <c r="J44" s="322">
        <f t="shared" si="12"/>
        <v>0</v>
      </c>
      <c r="K44" s="322">
        <f t="shared" si="12"/>
        <v>0</v>
      </c>
      <c r="L44" s="322">
        <f t="shared" si="12"/>
        <v>641</v>
      </c>
      <c r="M44" s="322">
        <f t="shared" si="11"/>
        <v>17235</v>
      </c>
      <c r="N44" s="295"/>
    </row>
    <row r="45" spans="1:14" s="11" customFormat="1" ht="18" customHeight="1">
      <c r="A45" s="21"/>
      <c r="B45" s="22" t="s">
        <v>15</v>
      </c>
      <c r="C45" s="275"/>
      <c r="D45" s="336">
        <v>2366</v>
      </c>
      <c r="E45" s="336">
        <v>3093</v>
      </c>
      <c r="F45" s="336">
        <v>0</v>
      </c>
      <c r="G45" s="336">
        <v>33</v>
      </c>
      <c r="H45" s="336">
        <v>164</v>
      </c>
      <c r="I45" s="336">
        <v>0</v>
      </c>
      <c r="J45" s="336">
        <v>0</v>
      </c>
      <c r="K45" s="336">
        <v>0</v>
      </c>
      <c r="L45" s="336">
        <v>641</v>
      </c>
      <c r="M45" s="322">
        <f t="shared" si="11"/>
        <v>6297</v>
      </c>
      <c r="N45" s="295"/>
    </row>
    <row r="46" spans="1:14" s="11" customFormat="1" ht="18" customHeight="1">
      <c r="A46" s="21"/>
      <c r="B46" s="22" t="s">
        <v>16</v>
      </c>
      <c r="C46" s="275"/>
      <c r="D46" s="336">
        <v>10117</v>
      </c>
      <c r="E46" s="336">
        <v>756</v>
      </c>
      <c r="F46" s="336">
        <v>0</v>
      </c>
      <c r="G46" s="336">
        <v>0</v>
      </c>
      <c r="H46" s="336">
        <v>65</v>
      </c>
      <c r="I46" s="336">
        <v>0</v>
      </c>
      <c r="J46" s="336">
        <v>0</v>
      </c>
      <c r="K46" s="336">
        <v>0</v>
      </c>
      <c r="L46" s="336">
        <v>0</v>
      </c>
      <c r="M46" s="322">
        <f t="shared" si="11"/>
        <v>10938</v>
      </c>
      <c r="N46" s="295"/>
    </row>
    <row r="47" spans="1:14" s="11" customFormat="1" ht="18" customHeight="1">
      <c r="A47" s="20"/>
      <c r="B47" s="9" t="s">
        <v>18</v>
      </c>
      <c r="C47" s="275"/>
      <c r="D47" s="322">
        <f aca="true" t="shared" si="13" ref="D47:L47">+SUM(D48:D49)</f>
        <v>122</v>
      </c>
      <c r="E47" s="322">
        <f t="shared" si="13"/>
        <v>500</v>
      </c>
      <c r="F47" s="322">
        <f t="shared" si="13"/>
        <v>0</v>
      </c>
      <c r="G47" s="322">
        <f t="shared" si="13"/>
        <v>24</v>
      </c>
      <c r="H47" s="322">
        <f t="shared" si="13"/>
        <v>2</v>
      </c>
      <c r="I47" s="322">
        <f t="shared" si="13"/>
        <v>0</v>
      </c>
      <c r="J47" s="322">
        <f t="shared" si="13"/>
        <v>0</v>
      </c>
      <c r="K47" s="322">
        <f t="shared" si="13"/>
        <v>0</v>
      </c>
      <c r="L47" s="322">
        <f t="shared" si="13"/>
        <v>1</v>
      </c>
      <c r="M47" s="322">
        <f t="shared" si="11"/>
        <v>649</v>
      </c>
      <c r="N47" s="295"/>
    </row>
    <row r="48" spans="1:14" s="11" customFormat="1" ht="18" customHeight="1">
      <c r="A48" s="21"/>
      <c r="B48" s="22" t="s">
        <v>15</v>
      </c>
      <c r="C48" s="275"/>
      <c r="D48" s="336">
        <v>122</v>
      </c>
      <c r="E48" s="336">
        <v>414</v>
      </c>
      <c r="F48" s="336">
        <v>0</v>
      </c>
      <c r="G48" s="336">
        <v>24</v>
      </c>
      <c r="H48" s="336">
        <v>2</v>
      </c>
      <c r="I48" s="336">
        <v>0</v>
      </c>
      <c r="J48" s="336">
        <v>0</v>
      </c>
      <c r="K48" s="336">
        <v>0</v>
      </c>
      <c r="L48" s="336">
        <v>1</v>
      </c>
      <c r="M48" s="322">
        <f t="shared" si="11"/>
        <v>563</v>
      </c>
      <c r="N48" s="295"/>
    </row>
    <row r="49" spans="1:14" s="11" customFormat="1" ht="18" customHeight="1">
      <c r="A49" s="21"/>
      <c r="B49" s="22" t="s">
        <v>16</v>
      </c>
      <c r="C49" s="275"/>
      <c r="D49" s="336">
        <v>0</v>
      </c>
      <c r="E49" s="336">
        <v>86</v>
      </c>
      <c r="F49" s="336">
        <v>0</v>
      </c>
      <c r="G49" s="336">
        <v>0</v>
      </c>
      <c r="H49" s="336">
        <v>0</v>
      </c>
      <c r="I49" s="336">
        <v>0</v>
      </c>
      <c r="J49" s="336">
        <v>0</v>
      </c>
      <c r="K49" s="336">
        <v>0</v>
      </c>
      <c r="L49" s="336">
        <v>0</v>
      </c>
      <c r="M49" s="322">
        <f t="shared" si="11"/>
        <v>86</v>
      </c>
      <c r="N49" s="295"/>
    </row>
    <row r="50" spans="1:14" s="11" customFormat="1" ht="18" customHeight="1">
      <c r="A50" s="20"/>
      <c r="B50" s="9" t="s">
        <v>19</v>
      </c>
      <c r="C50" s="280"/>
      <c r="D50" s="322">
        <f>+SUM(D47,D44,D41)</f>
        <v>71682</v>
      </c>
      <c r="E50" s="322">
        <f>+SUM(E47,E44,E41)</f>
        <v>23925</v>
      </c>
      <c r="F50" s="322">
        <f aca="true" t="shared" si="14" ref="F50:L50">+SUM(F47,F44,F41)</f>
        <v>0</v>
      </c>
      <c r="G50" s="322">
        <f t="shared" si="14"/>
        <v>57</v>
      </c>
      <c r="H50" s="322">
        <f t="shared" si="14"/>
        <v>705</v>
      </c>
      <c r="I50" s="322">
        <f t="shared" si="14"/>
        <v>25</v>
      </c>
      <c r="J50" s="322">
        <f t="shared" si="14"/>
        <v>0</v>
      </c>
      <c r="K50" s="322">
        <f t="shared" si="14"/>
        <v>0</v>
      </c>
      <c r="L50" s="322">
        <f t="shared" si="14"/>
        <v>652</v>
      </c>
      <c r="M50" s="322">
        <f>+SUM(D50:L50)</f>
        <v>97046</v>
      </c>
      <c r="N50" s="295"/>
    </row>
    <row r="51" spans="1:14" s="11" customFormat="1" ht="18" customHeight="1">
      <c r="A51" s="23"/>
      <c r="B51" s="24" t="s">
        <v>20</v>
      </c>
      <c r="C51" s="279"/>
      <c r="D51" s="323"/>
      <c r="E51" s="323"/>
      <c r="F51" s="323"/>
      <c r="G51" s="323"/>
      <c r="H51" s="323"/>
      <c r="I51" s="323"/>
      <c r="J51" s="323"/>
      <c r="K51" s="323"/>
      <c r="L51" s="323"/>
      <c r="M51" s="364"/>
      <c r="N51" s="358"/>
    </row>
    <row r="52" spans="1:14" s="11" customFormat="1" ht="18" customHeight="1">
      <c r="A52" s="20"/>
      <c r="B52" s="9" t="s">
        <v>21</v>
      </c>
      <c r="C52" s="279"/>
      <c r="D52" s="336">
        <v>64157</v>
      </c>
      <c r="E52" s="336">
        <v>14921</v>
      </c>
      <c r="F52" s="336">
        <v>0</v>
      </c>
      <c r="G52" s="336">
        <v>32</v>
      </c>
      <c r="H52" s="336">
        <v>162</v>
      </c>
      <c r="I52" s="336">
        <v>0</v>
      </c>
      <c r="J52" s="336">
        <v>0</v>
      </c>
      <c r="K52" s="336">
        <v>0</v>
      </c>
      <c r="L52" s="336">
        <v>273</v>
      </c>
      <c r="M52" s="322">
        <f>+SUM(D52:L52)</f>
        <v>79545</v>
      </c>
      <c r="N52" s="295"/>
    </row>
    <row r="53" spans="1:14" s="11" customFormat="1" ht="18" customHeight="1">
      <c r="A53" s="20"/>
      <c r="B53" s="9" t="s">
        <v>22</v>
      </c>
      <c r="C53" s="279"/>
      <c r="D53" s="336">
        <v>7488</v>
      </c>
      <c r="E53" s="336">
        <v>8461</v>
      </c>
      <c r="F53" s="336">
        <v>0</v>
      </c>
      <c r="G53" s="336">
        <v>25</v>
      </c>
      <c r="H53" s="336">
        <v>543</v>
      </c>
      <c r="I53" s="336">
        <v>25</v>
      </c>
      <c r="J53" s="336">
        <v>0</v>
      </c>
      <c r="K53" s="336">
        <v>0</v>
      </c>
      <c r="L53" s="336">
        <v>379</v>
      </c>
      <c r="M53" s="322">
        <f>+SUM(D53:L53)</f>
        <v>16921</v>
      </c>
      <c r="N53" s="295"/>
    </row>
    <row r="54" spans="1:14" s="11" customFormat="1" ht="18" customHeight="1">
      <c r="A54" s="25"/>
      <c r="B54" s="26" t="s">
        <v>23</v>
      </c>
      <c r="C54" s="281"/>
      <c r="D54" s="336">
        <v>37</v>
      </c>
      <c r="E54" s="336">
        <v>543</v>
      </c>
      <c r="F54" s="336">
        <v>0</v>
      </c>
      <c r="G54" s="336">
        <v>0</v>
      </c>
      <c r="H54" s="336">
        <v>0</v>
      </c>
      <c r="I54" s="336">
        <v>0</v>
      </c>
      <c r="J54" s="336">
        <v>0</v>
      </c>
      <c r="K54" s="336">
        <v>0</v>
      </c>
      <c r="L54" s="336">
        <v>0</v>
      </c>
      <c r="M54" s="322">
        <f>+SUM(D54:L54)</f>
        <v>580</v>
      </c>
      <c r="N54" s="295"/>
    </row>
    <row r="55" spans="1:14" s="149" customFormat="1" ht="14.25" customHeight="1">
      <c r="A55" s="419"/>
      <c r="B55" s="419"/>
      <c r="C55" s="419"/>
      <c r="D55" s="419"/>
      <c r="E55" s="419"/>
      <c r="F55" s="419"/>
      <c r="G55" s="419"/>
      <c r="H55" s="419"/>
      <c r="I55" s="419"/>
      <c r="J55" s="419"/>
      <c r="K55" s="419"/>
      <c r="L55" s="419"/>
      <c r="M55" s="419"/>
      <c r="N55" s="298"/>
    </row>
    <row r="56" spans="1:14" s="149" customFormat="1" ht="18" customHeight="1" hidden="1">
      <c r="A56" s="197"/>
      <c r="B56" s="196"/>
      <c r="C56" s="196"/>
      <c r="M56" s="196"/>
      <c r="N56" s="196"/>
    </row>
    <row r="57" spans="1:14" s="215" customFormat="1" ht="18" customHeight="1" hidden="1">
      <c r="A57" s="197"/>
      <c r="B57" s="216"/>
      <c r="C57" s="216"/>
      <c r="M57" s="216"/>
      <c r="N57" s="216"/>
    </row>
    <row r="58" spans="1:14" s="215" customFormat="1" ht="18" customHeight="1" hidden="1">
      <c r="A58" s="197"/>
      <c r="B58" s="216"/>
      <c r="C58" s="216"/>
      <c r="M58" s="216"/>
      <c r="N58" s="216"/>
    </row>
    <row r="59" spans="1:14" s="217" customFormat="1" ht="12.75" customHeight="1" hidden="1">
      <c r="A59" s="220"/>
      <c r="B59" s="216"/>
      <c r="C59" s="216"/>
      <c r="M59" s="169"/>
      <c r="N59" s="169"/>
    </row>
    <row r="60" s="219" customFormat="1" ht="12" hidden="1"/>
    <row r="61" s="219" customFormat="1" ht="12" hidden="1"/>
    <row r="62" s="219" customFormat="1" ht="12" hidden="1"/>
    <row r="63" s="219" customFormat="1" ht="12" hidden="1"/>
    <row r="64" s="219" customFormat="1" ht="12" hidden="1"/>
    <row r="65" ht="12" hidden="1"/>
    <row r="66" ht="12" hidden="1"/>
    <row r="67" ht="12" hidden="1"/>
  </sheetData>
  <sheetProtection/>
  <mergeCells count="17">
    <mergeCell ref="K12:K13"/>
    <mergeCell ref="M12:M13"/>
    <mergeCell ref="D11:M11"/>
    <mergeCell ref="F12:F13"/>
    <mergeCell ref="G12:G13"/>
    <mergeCell ref="H12:H13"/>
    <mergeCell ref="I12:I13"/>
    <mergeCell ref="A55:M55"/>
    <mergeCell ref="D3:M3"/>
    <mergeCell ref="D4:M4"/>
    <mergeCell ref="D6:M6"/>
    <mergeCell ref="D7:M7"/>
    <mergeCell ref="D8:M8"/>
    <mergeCell ref="D12:D13"/>
    <mergeCell ref="E12:E13"/>
    <mergeCell ref="J12:J13"/>
    <mergeCell ref="L12:L13"/>
  </mergeCells>
  <conditionalFormatting sqref="D15:M24 D26:M35 D37:M39 D41:M50 D52:M54">
    <cfRule type="expression" priority="1" dxfId="3" stopIfTrue="1">
      <formula>AND(D15&lt;&gt;"",OR(D15&lt;0,NOT(ISNUMBER(D15))))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portrait" paperSize="9" scale="68" r:id="rId1"/>
  <headerFooter alignWithMargins="0">
    <oddFooter>&amp;C2010 Triennial Central Bank Survey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4"/>
    <outlinePr summaryBelow="0" summaryRight="0"/>
    <pageSetUpPr fitToPage="1"/>
  </sheetPr>
  <dimension ref="A1:S56"/>
  <sheetViews>
    <sheetView zoomScale="60" zoomScaleNormal="60" zoomScaleSheetLayoutView="7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D14" sqref="D14"/>
    </sheetView>
  </sheetViews>
  <sheetFormatPr defaultColWidth="9.00390625" defaultRowHeight="12" zeroHeight="1"/>
  <cols>
    <col min="1" max="1" width="2.00390625" style="75" customWidth="1"/>
    <col min="2" max="2" width="33.625" style="75" customWidth="1"/>
    <col min="3" max="3" width="9.375" style="75" customWidth="1"/>
    <col min="4" max="4" width="11.25390625" style="75" bestFit="1" customWidth="1"/>
    <col min="5" max="17" width="10.75390625" style="75" customWidth="1"/>
    <col min="18" max="18" width="11.75390625" style="75" customWidth="1"/>
    <col min="19" max="19" width="2.625" style="75" customWidth="1"/>
    <col min="20" max="16384" width="0" style="75" hidden="1" customWidth="1"/>
  </cols>
  <sheetData>
    <row r="1" spans="1:19" s="4" customFormat="1" ht="18" customHeight="1">
      <c r="A1" s="1" t="s">
        <v>24</v>
      </c>
      <c r="B1" s="2"/>
      <c r="C1" s="2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4" customFormat="1" ht="18" customHeight="1">
      <c r="A2" s="1"/>
      <c r="B2" s="2"/>
      <c r="C2" s="2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s="4" customFormat="1" ht="18" customHeight="1">
      <c r="A3" s="5"/>
      <c r="C3" s="45"/>
      <c r="D3" s="420" t="s">
        <v>3</v>
      </c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69"/>
    </row>
    <row r="4" spans="1:19" s="4" customFormat="1" ht="18.75">
      <c r="A4" s="6"/>
      <c r="C4" s="45"/>
      <c r="D4" s="420" t="s">
        <v>4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69"/>
    </row>
    <row r="5" spans="1:19" s="4" customFormat="1" ht="9" customHeight="1">
      <c r="A5" s="6"/>
      <c r="C5" s="45"/>
      <c r="E5" s="29"/>
      <c r="F5" s="29"/>
      <c r="G5" s="29"/>
      <c r="H5" s="20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19" s="4" customFormat="1" ht="18.75">
      <c r="A6" s="5"/>
      <c r="C6" s="45"/>
      <c r="D6" s="420" t="s">
        <v>83</v>
      </c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69"/>
    </row>
    <row r="7" spans="1:19" s="4" customFormat="1" ht="18.75">
      <c r="A7" s="8"/>
      <c r="C7" s="45"/>
      <c r="D7" s="420" t="s">
        <v>80</v>
      </c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69"/>
    </row>
    <row r="8" spans="1:19" s="4" customFormat="1" ht="18.75">
      <c r="A8" s="8"/>
      <c r="C8" s="45"/>
      <c r="D8" s="420" t="s">
        <v>5</v>
      </c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69"/>
    </row>
    <row r="9" spans="1:19" s="4" customFormat="1" ht="8.25" customHeight="1">
      <c r="A9" s="8"/>
      <c r="C9" s="45"/>
      <c r="D9" s="29"/>
      <c r="E9" s="29"/>
      <c r="F9" s="29"/>
      <c r="G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11" customFormat="1" ht="6.75" customHeight="1">
      <c r="A10" s="9"/>
      <c r="B10" s="9"/>
      <c r="C10" s="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s="11" customFormat="1" ht="27.75" customHeight="1">
      <c r="A11" s="12"/>
      <c r="B11" s="13" t="s">
        <v>6</v>
      </c>
      <c r="C11" s="14"/>
      <c r="D11" s="429" t="s">
        <v>25</v>
      </c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04"/>
      <c r="S11" s="292"/>
    </row>
    <row r="12" spans="1:19" s="11" customFormat="1" ht="27.75" customHeight="1">
      <c r="A12" s="261"/>
      <c r="B12" s="262"/>
      <c r="C12" s="263"/>
      <c r="D12" s="421" t="s">
        <v>39</v>
      </c>
      <c r="E12" s="421" t="s">
        <v>8</v>
      </c>
      <c r="F12" s="421" t="s">
        <v>9</v>
      </c>
      <c r="G12" s="421" t="s">
        <v>10</v>
      </c>
      <c r="H12" s="421" t="s">
        <v>11</v>
      </c>
      <c r="I12" s="421" t="s">
        <v>12</v>
      </c>
      <c r="J12" s="421" t="s">
        <v>42</v>
      </c>
      <c r="K12" s="421" t="s">
        <v>43</v>
      </c>
      <c r="L12" s="421" t="s">
        <v>56</v>
      </c>
      <c r="M12" s="421" t="s">
        <v>45</v>
      </c>
      <c r="N12" s="421" t="s">
        <v>58</v>
      </c>
      <c r="O12" s="421" t="s">
        <v>47</v>
      </c>
      <c r="P12" s="421" t="s">
        <v>55</v>
      </c>
      <c r="Q12" s="406" t="s">
        <v>87</v>
      </c>
      <c r="R12" s="421" t="s">
        <v>13</v>
      </c>
      <c r="S12" s="293"/>
    </row>
    <row r="13" spans="1:19" s="11" customFormat="1" ht="27.75" customHeight="1">
      <c r="A13" s="15"/>
      <c r="B13" s="16"/>
      <c r="C13" s="16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00"/>
      <c r="R13" s="422"/>
      <c r="S13" s="293"/>
    </row>
    <row r="14" spans="1:19" s="253" customFormat="1" ht="36" customHeight="1">
      <c r="A14" s="251"/>
      <c r="B14" s="252" t="s">
        <v>84</v>
      </c>
      <c r="C14" s="254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294"/>
    </row>
    <row r="15" spans="1:19" s="11" customFormat="1" ht="18" customHeight="1">
      <c r="A15" s="20"/>
      <c r="B15" s="9" t="s">
        <v>14</v>
      </c>
      <c r="C15" s="9"/>
      <c r="D15" s="322">
        <f>+SUM(D16:D17)</f>
        <v>6343</v>
      </c>
      <c r="E15" s="322">
        <f aca="true" t="shared" si="0" ref="E15:Q15">+SUM(E16:E17)</f>
        <v>225</v>
      </c>
      <c r="F15" s="322">
        <f t="shared" si="0"/>
        <v>746</v>
      </c>
      <c r="G15" s="322">
        <f t="shared" si="0"/>
        <v>115</v>
      </c>
      <c r="H15" s="322">
        <f t="shared" si="0"/>
        <v>18</v>
      </c>
      <c r="I15" s="322">
        <f t="shared" si="0"/>
        <v>7</v>
      </c>
      <c r="J15" s="322">
        <f t="shared" si="0"/>
        <v>2</v>
      </c>
      <c r="K15" s="322">
        <f t="shared" si="0"/>
        <v>0</v>
      </c>
      <c r="L15" s="322">
        <f t="shared" si="0"/>
        <v>0</v>
      </c>
      <c r="M15" s="322">
        <f t="shared" si="0"/>
        <v>0</v>
      </c>
      <c r="N15" s="322">
        <f t="shared" si="0"/>
        <v>0</v>
      </c>
      <c r="O15" s="322">
        <f t="shared" si="0"/>
        <v>0</v>
      </c>
      <c r="P15" s="322">
        <f t="shared" si="0"/>
        <v>10</v>
      </c>
      <c r="Q15" s="322">
        <f t="shared" si="0"/>
        <v>59</v>
      </c>
      <c r="R15" s="322">
        <f>+SUM(D15:Q15)</f>
        <v>7525</v>
      </c>
      <c r="S15" s="295"/>
    </row>
    <row r="16" spans="1:19" s="11" customFormat="1" ht="18" customHeight="1">
      <c r="A16" s="21"/>
      <c r="B16" s="22" t="s">
        <v>15</v>
      </c>
      <c r="C16" s="22"/>
      <c r="D16" s="336">
        <v>271</v>
      </c>
      <c r="E16" s="336">
        <v>3</v>
      </c>
      <c r="F16" s="336">
        <v>31</v>
      </c>
      <c r="G16" s="336">
        <v>0</v>
      </c>
      <c r="H16" s="336">
        <v>0</v>
      </c>
      <c r="I16" s="336">
        <v>0</v>
      </c>
      <c r="J16" s="336">
        <v>0</v>
      </c>
      <c r="K16" s="336">
        <v>0</v>
      </c>
      <c r="L16" s="336">
        <v>0</v>
      </c>
      <c r="M16" s="336">
        <v>0</v>
      </c>
      <c r="N16" s="336">
        <v>0</v>
      </c>
      <c r="O16" s="336">
        <v>0</v>
      </c>
      <c r="P16" s="336">
        <v>0</v>
      </c>
      <c r="Q16" s="336">
        <v>0</v>
      </c>
      <c r="R16" s="322">
        <f aca="true" t="shared" si="1" ref="R16:R24">+SUM(D16:Q16)</f>
        <v>305</v>
      </c>
      <c r="S16" s="295"/>
    </row>
    <row r="17" spans="1:19" s="11" customFormat="1" ht="18" customHeight="1">
      <c r="A17" s="21"/>
      <c r="B17" s="22" t="s">
        <v>16</v>
      </c>
      <c r="C17" s="22"/>
      <c r="D17" s="336">
        <v>6072</v>
      </c>
      <c r="E17" s="336">
        <v>222</v>
      </c>
      <c r="F17" s="336">
        <v>715</v>
      </c>
      <c r="G17" s="336">
        <v>115</v>
      </c>
      <c r="H17" s="336">
        <v>18</v>
      </c>
      <c r="I17" s="336">
        <v>7</v>
      </c>
      <c r="J17" s="336">
        <v>2</v>
      </c>
      <c r="K17" s="336">
        <v>0</v>
      </c>
      <c r="L17" s="336">
        <v>0</v>
      </c>
      <c r="M17" s="336">
        <v>0</v>
      </c>
      <c r="N17" s="336">
        <v>0</v>
      </c>
      <c r="O17" s="336">
        <v>0</v>
      </c>
      <c r="P17" s="336">
        <v>10</v>
      </c>
      <c r="Q17" s="336">
        <v>59</v>
      </c>
      <c r="R17" s="322">
        <f t="shared" si="1"/>
        <v>7220</v>
      </c>
      <c r="S17" s="295"/>
    </row>
    <row r="18" spans="1:19" s="11" customFormat="1" ht="18" customHeight="1">
      <c r="A18" s="20"/>
      <c r="B18" s="9" t="s">
        <v>17</v>
      </c>
      <c r="C18" s="9"/>
      <c r="D18" s="322">
        <f aca="true" t="shared" si="2" ref="D18:Q18">+SUM(D19:D20)</f>
        <v>1255</v>
      </c>
      <c r="E18" s="322">
        <f t="shared" si="2"/>
        <v>40</v>
      </c>
      <c r="F18" s="322">
        <f t="shared" si="2"/>
        <v>397</v>
      </c>
      <c r="G18" s="322">
        <f t="shared" si="2"/>
        <v>15</v>
      </c>
      <c r="H18" s="322">
        <f t="shared" si="2"/>
        <v>3</v>
      </c>
      <c r="I18" s="322">
        <f t="shared" si="2"/>
        <v>5</v>
      </c>
      <c r="J18" s="322">
        <f t="shared" si="2"/>
        <v>1</v>
      </c>
      <c r="K18" s="322">
        <f t="shared" si="2"/>
        <v>0</v>
      </c>
      <c r="L18" s="322">
        <f t="shared" si="2"/>
        <v>0</v>
      </c>
      <c r="M18" s="322">
        <f t="shared" si="2"/>
        <v>0</v>
      </c>
      <c r="N18" s="322">
        <f t="shared" si="2"/>
        <v>0</v>
      </c>
      <c r="O18" s="322">
        <f t="shared" si="2"/>
        <v>0</v>
      </c>
      <c r="P18" s="322">
        <f t="shared" si="2"/>
        <v>2</v>
      </c>
      <c r="Q18" s="322">
        <f t="shared" si="2"/>
        <v>13</v>
      </c>
      <c r="R18" s="322">
        <f t="shared" si="1"/>
        <v>1731</v>
      </c>
      <c r="S18" s="295"/>
    </row>
    <row r="19" spans="1:19" s="11" customFormat="1" ht="18" customHeight="1">
      <c r="A19" s="21"/>
      <c r="B19" s="22" t="s">
        <v>15</v>
      </c>
      <c r="C19" s="22"/>
      <c r="D19" s="336">
        <v>397</v>
      </c>
      <c r="E19" s="336">
        <v>1</v>
      </c>
      <c r="F19" s="336">
        <v>4</v>
      </c>
      <c r="G19" s="336">
        <v>11</v>
      </c>
      <c r="H19" s="336">
        <v>0</v>
      </c>
      <c r="I19" s="336">
        <v>0</v>
      </c>
      <c r="J19" s="336">
        <v>0</v>
      </c>
      <c r="K19" s="336">
        <v>0</v>
      </c>
      <c r="L19" s="336">
        <v>0</v>
      </c>
      <c r="M19" s="336">
        <v>0</v>
      </c>
      <c r="N19" s="336">
        <v>0</v>
      </c>
      <c r="O19" s="336">
        <v>0</v>
      </c>
      <c r="P19" s="336">
        <v>0</v>
      </c>
      <c r="Q19" s="336">
        <v>2</v>
      </c>
      <c r="R19" s="322">
        <f t="shared" si="1"/>
        <v>415</v>
      </c>
      <c r="S19" s="295"/>
    </row>
    <row r="20" spans="1:19" s="11" customFormat="1" ht="18" customHeight="1">
      <c r="A20" s="21"/>
      <c r="B20" s="22" t="s">
        <v>16</v>
      </c>
      <c r="C20" s="22"/>
      <c r="D20" s="336">
        <v>858</v>
      </c>
      <c r="E20" s="336">
        <v>39</v>
      </c>
      <c r="F20" s="336">
        <v>393</v>
      </c>
      <c r="G20" s="336">
        <v>4</v>
      </c>
      <c r="H20" s="336">
        <v>3</v>
      </c>
      <c r="I20" s="336">
        <v>5</v>
      </c>
      <c r="J20" s="336">
        <v>1</v>
      </c>
      <c r="K20" s="336">
        <v>0</v>
      </c>
      <c r="L20" s="336">
        <v>0</v>
      </c>
      <c r="M20" s="336">
        <v>0</v>
      </c>
      <c r="N20" s="336">
        <v>0</v>
      </c>
      <c r="O20" s="336">
        <v>0</v>
      </c>
      <c r="P20" s="336">
        <v>2</v>
      </c>
      <c r="Q20" s="336">
        <v>11</v>
      </c>
      <c r="R20" s="322">
        <f t="shared" si="1"/>
        <v>1316</v>
      </c>
      <c r="S20" s="295"/>
    </row>
    <row r="21" spans="1:19" s="11" customFormat="1" ht="18" customHeight="1">
      <c r="A21" s="20"/>
      <c r="B21" s="9" t="s">
        <v>18</v>
      </c>
      <c r="C21" s="9"/>
      <c r="D21" s="322">
        <f aca="true" t="shared" si="3" ref="D21:Q21">+SUM(D22:D23)</f>
        <v>222</v>
      </c>
      <c r="E21" s="322">
        <f t="shared" si="3"/>
        <v>3</v>
      </c>
      <c r="F21" s="322">
        <f t="shared" si="3"/>
        <v>7</v>
      </c>
      <c r="G21" s="322">
        <f t="shared" si="3"/>
        <v>0</v>
      </c>
      <c r="H21" s="322">
        <f t="shared" si="3"/>
        <v>1</v>
      </c>
      <c r="I21" s="322">
        <f t="shared" si="3"/>
        <v>0</v>
      </c>
      <c r="J21" s="322">
        <f t="shared" si="3"/>
        <v>1</v>
      </c>
      <c r="K21" s="322">
        <f t="shared" si="3"/>
        <v>0</v>
      </c>
      <c r="L21" s="322">
        <f t="shared" si="3"/>
        <v>0</v>
      </c>
      <c r="M21" s="322">
        <f t="shared" si="3"/>
        <v>0</v>
      </c>
      <c r="N21" s="322">
        <f t="shared" si="3"/>
        <v>0</v>
      </c>
      <c r="O21" s="322">
        <f t="shared" si="3"/>
        <v>0</v>
      </c>
      <c r="P21" s="322">
        <f t="shared" si="3"/>
        <v>0</v>
      </c>
      <c r="Q21" s="322">
        <f t="shared" si="3"/>
        <v>5</v>
      </c>
      <c r="R21" s="322">
        <f t="shared" si="1"/>
        <v>239</v>
      </c>
      <c r="S21" s="295"/>
    </row>
    <row r="22" spans="1:19" s="11" customFormat="1" ht="18" customHeight="1">
      <c r="A22" s="21"/>
      <c r="B22" s="22" t="s">
        <v>15</v>
      </c>
      <c r="C22" s="22"/>
      <c r="D22" s="336">
        <v>219</v>
      </c>
      <c r="E22" s="336">
        <v>3</v>
      </c>
      <c r="F22" s="336">
        <v>7</v>
      </c>
      <c r="G22" s="336">
        <v>0</v>
      </c>
      <c r="H22" s="336">
        <v>1</v>
      </c>
      <c r="I22" s="336">
        <v>0</v>
      </c>
      <c r="J22" s="336">
        <v>1</v>
      </c>
      <c r="K22" s="336">
        <v>0</v>
      </c>
      <c r="L22" s="336">
        <v>0</v>
      </c>
      <c r="M22" s="336">
        <v>0</v>
      </c>
      <c r="N22" s="336">
        <v>0</v>
      </c>
      <c r="O22" s="336">
        <v>0</v>
      </c>
      <c r="P22" s="336">
        <v>0</v>
      </c>
      <c r="Q22" s="336">
        <v>5</v>
      </c>
      <c r="R22" s="322">
        <f t="shared" si="1"/>
        <v>236</v>
      </c>
      <c r="S22" s="295"/>
    </row>
    <row r="23" spans="1:19" s="11" customFormat="1" ht="18" customHeight="1">
      <c r="A23" s="21"/>
      <c r="B23" s="22" t="s">
        <v>16</v>
      </c>
      <c r="C23" s="22"/>
      <c r="D23" s="336">
        <v>3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36">
        <v>0</v>
      </c>
      <c r="N23" s="336">
        <v>0</v>
      </c>
      <c r="O23" s="336">
        <v>0</v>
      </c>
      <c r="P23" s="336">
        <v>0</v>
      </c>
      <c r="Q23" s="336">
        <v>0</v>
      </c>
      <c r="R23" s="322">
        <f t="shared" si="1"/>
        <v>3</v>
      </c>
      <c r="S23" s="295"/>
    </row>
    <row r="24" spans="1:19" s="11" customFormat="1" ht="18" customHeight="1">
      <c r="A24" s="20"/>
      <c r="B24" s="9" t="s">
        <v>19</v>
      </c>
      <c r="C24" s="9"/>
      <c r="D24" s="322">
        <f>+SUM(D21,D18,D15)</f>
        <v>7820</v>
      </c>
      <c r="E24" s="322">
        <f aca="true" t="shared" si="4" ref="E24:P24">+SUM(E21,E18,E15)</f>
        <v>268</v>
      </c>
      <c r="F24" s="322">
        <f t="shared" si="4"/>
        <v>1150</v>
      </c>
      <c r="G24" s="322">
        <f t="shared" si="4"/>
        <v>130</v>
      </c>
      <c r="H24" s="322">
        <f t="shared" si="4"/>
        <v>22</v>
      </c>
      <c r="I24" s="322">
        <f t="shared" si="4"/>
        <v>12</v>
      </c>
      <c r="J24" s="322">
        <f t="shared" si="4"/>
        <v>4</v>
      </c>
      <c r="K24" s="322">
        <f>+SUM(K21,K18,K15)</f>
        <v>0</v>
      </c>
      <c r="L24" s="322">
        <f>+SUM(L21,L18,L15)</f>
        <v>0</v>
      </c>
      <c r="M24" s="322">
        <f>+SUM(M21,M18,M15)</f>
        <v>0</v>
      </c>
      <c r="N24" s="322">
        <f>+SUM(N21,N18,N15)</f>
        <v>0</v>
      </c>
      <c r="O24" s="322">
        <f t="shared" si="4"/>
        <v>0</v>
      </c>
      <c r="P24" s="322">
        <f t="shared" si="4"/>
        <v>12</v>
      </c>
      <c r="Q24" s="322">
        <f>+SUM(Q21,Q18,Q15)</f>
        <v>77</v>
      </c>
      <c r="R24" s="322">
        <f t="shared" si="1"/>
        <v>9495</v>
      </c>
      <c r="S24" s="295"/>
    </row>
    <row r="25" spans="1:19" s="253" customFormat="1" ht="36" customHeight="1">
      <c r="A25" s="251"/>
      <c r="B25" s="252" t="s">
        <v>85</v>
      </c>
      <c r="C25" s="254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296"/>
    </row>
    <row r="26" spans="1:19" s="11" customFormat="1" ht="18" customHeight="1">
      <c r="A26" s="20"/>
      <c r="B26" s="9" t="s">
        <v>14</v>
      </c>
      <c r="C26" s="9"/>
      <c r="D26" s="322">
        <f aca="true" t="shared" si="5" ref="D26:Q26">+SUM(D27:D28)</f>
        <v>4</v>
      </c>
      <c r="E26" s="322">
        <f t="shared" si="5"/>
        <v>0</v>
      </c>
      <c r="F26" s="322">
        <f t="shared" si="5"/>
        <v>0</v>
      </c>
      <c r="G26" s="322">
        <f t="shared" si="5"/>
        <v>10</v>
      </c>
      <c r="H26" s="322">
        <f t="shared" si="5"/>
        <v>0</v>
      </c>
      <c r="I26" s="322">
        <f t="shared" si="5"/>
        <v>0</v>
      </c>
      <c r="J26" s="322">
        <f t="shared" si="5"/>
        <v>0</v>
      </c>
      <c r="K26" s="322">
        <f t="shared" si="5"/>
        <v>0</v>
      </c>
      <c r="L26" s="322">
        <f t="shared" si="5"/>
        <v>0</v>
      </c>
      <c r="M26" s="322">
        <f t="shared" si="5"/>
        <v>0</v>
      </c>
      <c r="N26" s="322">
        <f t="shared" si="5"/>
        <v>0</v>
      </c>
      <c r="O26" s="322">
        <f t="shared" si="5"/>
        <v>0</v>
      </c>
      <c r="P26" s="322">
        <f t="shared" si="5"/>
        <v>0</v>
      </c>
      <c r="Q26" s="322">
        <f t="shared" si="5"/>
        <v>4</v>
      </c>
      <c r="R26" s="322">
        <f>+SUM(D26:Q26)</f>
        <v>18</v>
      </c>
      <c r="S26" s="295"/>
    </row>
    <row r="27" spans="1:19" s="11" customFormat="1" ht="18" customHeight="1">
      <c r="A27" s="21"/>
      <c r="B27" s="22" t="s">
        <v>15</v>
      </c>
      <c r="C27" s="9"/>
      <c r="D27" s="336">
        <v>0</v>
      </c>
      <c r="E27" s="336">
        <v>0</v>
      </c>
      <c r="F27" s="336">
        <v>0</v>
      </c>
      <c r="G27" s="336">
        <v>0</v>
      </c>
      <c r="H27" s="336">
        <v>0</v>
      </c>
      <c r="I27" s="336">
        <v>0</v>
      </c>
      <c r="J27" s="336">
        <v>0</v>
      </c>
      <c r="K27" s="336">
        <v>0</v>
      </c>
      <c r="L27" s="336">
        <v>0</v>
      </c>
      <c r="M27" s="336">
        <v>0</v>
      </c>
      <c r="N27" s="336">
        <v>0</v>
      </c>
      <c r="O27" s="336">
        <v>0</v>
      </c>
      <c r="P27" s="336">
        <v>0</v>
      </c>
      <c r="Q27" s="336">
        <v>0</v>
      </c>
      <c r="R27" s="322">
        <f aca="true" t="shared" si="6" ref="R27:R35">+SUM(D27:Q27)</f>
        <v>0</v>
      </c>
      <c r="S27" s="295"/>
    </row>
    <row r="28" spans="1:19" s="11" customFormat="1" ht="18" customHeight="1">
      <c r="A28" s="21"/>
      <c r="B28" s="22" t="s">
        <v>16</v>
      </c>
      <c r="C28" s="22"/>
      <c r="D28" s="336">
        <v>4</v>
      </c>
      <c r="E28" s="336">
        <v>0</v>
      </c>
      <c r="F28" s="336">
        <v>0</v>
      </c>
      <c r="G28" s="336">
        <v>10</v>
      </c>
      <c r="H28" s="336">
        <v>0</v>
      </c>
      <c r="I28" s="336">
        <v>0</v>
      </c>
      <c r="J28" s="336">
        <v>0</v>
      </c>
      <c r="K28" s="336">
        <v>0</v>
      </c>
      <c r="L28" s="336">
        <v>0</v>
      </c>
      <c r="M28" s="336">
        <v>0</v>
      </c>
      <c r="N28" s="336">
        <v>0</v>
      </c>
      <c r="O28" s="336">
        <v>0</v>
      </c>
      <c r="P28" s="336">
        <v>0</v>
      </c>
      <c r="Q28" s="336">
        <v>4</v>
      </c>
      <c r="R28" s="322">
        <f t="shared" si="6"/>
        <v>18</v>
      </c>
      <c r="S28" s="295"/>
    </row>
    <row r="29" spans="1:19" s="11" customFormat="1" ht="18" customHeight="1">
      <c r="A29" s="20"/>
      <c r="B29" s="9" t="s">
        <v>17</v>
      </c>
      <c r="C29" s="9"/>
      <c r="D29" s="322">
        <f aca="true" t="shared" si="7" ref="D29:Q29">+SUM(D30:D31)</f>
        <v>8</v>
      </c>
      <c r="E29" s="322">
        <f t="shared" si="7"/>
        <v>1</v>
      </c>
      <c r="F29" s="322">
        <f t="shared" si="7"/>
        <v>3</v>
      </c>
      <c r="G29" s="322">
        <f t="shared" si="7"/>
        <v>5</v>
      </c>
      <c r="H29" s="322">
        <f t="shared" si="7"/>
        <v>0</v>
      </c>
      <c r="I29" s="322">
        <f t="shared" si="7"/>
        <v>0</v>
      </c>
      <c r="J29" s="322">
        <f t="shared" si="7"/>
        <v>0</v>
      </c>
      <c r="K29" s="322">
        <f t="shared" si="7"/>
        <v>0</v>
      </c>
      <c r="L29" s="322">
        <f t="shared" si="7"/>
        <v>0</v>
      </c>
      <c r="M29" s="322">
        <f t="shared" si="7"/>
        <v>0</v>
      </c>
      <c r="N29" s="322">
        <f t="shared" si="7"/>
        <v>0</v>
      </c>
      <c r="O29" s="322">
        <f t="shared" si="7"/>
        <v>0</v>
      </c>
      <c r="P29" s="322">
        <f t="shared" si="7"/>
        <v>0</v>
      </c>
      <c r="Q29" s="322">
        <f t="shared" si="7"/>
        <v>3</v>
      </c>
      <c r="R29" s="322">
        <f t="shared" si="6"/>
        <v>20</v>
      </c>
      <c r="S29" s="295"/>
    </row>
    <row r="30" spans="1:19" s="11" customFormat="1" ht="18" customHeight="1">
      <c r="A30" s="21"/>
      <c r="B30" s="22" t="s">
        <v>15</v>
      </c>
      <c r="C30" s="9"/>
      <c r="D30" s="336">
        <v>8</v>
      </c>
      <c r="E30" s="336">
        <v>1</v>
      </c>
      <c r="F30" s="336">
        <v>3</v>
      </c>
      <c r="G30" s="336">
        <v>5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36">
        <v>0</v>
      </c>
      <c r="N30" s="336">
        <v>0</v>
      </c>
      <c r="O30" s="336">
        <v>0</v>
      </c>
      <c r="P30" s="336">
        <v>0</v>
      </c>
      <c r="Q30" s="336">
        <v>3</v>
      </c>
      <c r="R30" s="322">
        <f t="shared" si="6"/>
        <v>20</v>
      </c>
      <c r="S30" s="295"/>
    </row>
    <row r="31" spans="1:19" s="11" customFormat="1" ht="18" customHeight="1">
      <c r="A31" s="21"/>
      <c r="B31" s="22" t="s">
        <v>16</v>
      </c>
      <c r="C31" s="22"/>
      <c r="D31" s="336">
        <v>0</v>
      </c>
      <c r="E31" s="336">
        <v>0</v>
      </c>
      <c r="F31" s="336">
        <v>0</v>
      </c>
      <c r="G31" s="336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36">
        <v>0</v>
      </c>
      <c r="N31" s="336">
        <v>0</v>
      </c>
      <c r="O31" s="336">
        <v>0</v>
      </c>
      <c r="P31" s="336">
        <v>0</v>
      </c>
      <c r="Q31" s="336">
        <v>0</v>
      </c>
      <c r="R31" s="322">
        <f t="shared" si="6"/>
        <v>0</v>
      </c>
      <c r="S31" s="295"/>
    </row>
    <row r="32" spans="1:19" s="11" customFormat="1" ht="18" customHeight="1">
      <c r="A32" s="20"/>
      <c r="B32" s="9" t="s">
        <v>18</v>
      </c>
      <c r="C32" s="9"/>
      <c r="D32" s="322">
        <f aca="true" t="shared" si="8" ref="D32:Q32">+SUM(D33:D34)</f>
        <v>143</v>
      </c>
      <c r="E32" s="322">
        <f t="shared" si="8"/>
        <v>0</v>
      </c>
      <c r="F32" s="322">
        <f t="shared" si="8"/>
        <v>7</v>
      </c>
      <c r="G32" s="322">
        <f t="shared" si="8"/>
        <v>0</v>
      </c>
      <c r="H32" s="322">
        <f t="shared" si="8"/>
        <v>1</v>
      </c>
      <c r="I32" s="322">
        <f t="shared" si="8"/>
        <v>0</v>
      </c>
      <c r="J32" s="322">
        <f t="shared" si="8"/>
        <v>0</v>
      </c>
      <c r="K32" s="322">
        <f t="shared" si="8"/>
        <v>0</v>
      </c>
      <c r="L32" s="322">
        <f t="shared" si="8"/>
        <v>0</v>
      </c>
      <c r="M32" s="322">
        <f t="shared" si="8"/>
        <v>0</v>
      </c>
      <c r="N32" s="322">
        <f t="shared" si="8"/>
        <v>0</v>
      </c>
      <c r="O32" s="322">
        <f t="shared" si="8"/>
        <v>0</v>
      </c>
      <c r="P32" s="322">
        <f t="shared" si="8"/>
        <v>0</v>
      </c>
      <c r="Q32" s="322">
        <f t="shared" si="8"/>
        <v>0</v>
      </c>
      <c r="R32" s="322">
        <f t="shared" si="6"/>
        <v>151</v>
      </c>
      <c r="S32" s="295"/>
    </row>
    <row r="33" spans="1:19" s="11" customFormat="1" ht="18" customHeight="1">
      <c r="A33" s="21"/>
      <c r="B33" s="22" t="s">
        <v>15</v>
      </c>
      <c r="C33" s="9"/>
      <c r="D33" s="336">
        <v>143</v>
      </c>
      <c r="E33" s="336">
        <v>0</v>
      </c>
      <c r="F33" s="336">
        <v>7</v>
      </c>
      <c r="G33" s="336">
        <v>0</v>
      </c>
      <c r="H33" s="336">
        <v>1</v>
      </c>
      <c r="I33" s="336">
        <v>0</v>
      </c>
      <c r="J33" s="336">
        <v>0</v>
      </c>
      <c r="K33" s="336">
        <v>0</v>
      </c>
      <c r="L33" s="336">
        <v>0</v>
      </c>
      <c r="M33" s="336">
        <v>0</v>
      </c>
      <c r="N33" s="336">
        <v>0</v>
      </c>
      <c r="O33" s="336">
        <v>0</v>
      </c>
      <c r="P33" s="336">
        <v>0</v>
      </c>
      <c r="Q33" s="336">
        <v>0</v>
      </c>
      <c r="R33" s="322">
        <f t="shared" si="6"/>
        <v>151</v>
      </c>
      <c r="S33" s="295"/>
    </row>
    <row r="34" spans="1:19" s="11" customFormat="1" ht="18" customHeight="1">
      <c r="A34" s="21"/>
      <c r="B34" s="22" t="s">
        <v>16</v>
      </c>
      <c r="C34" s="22"/>
      <c r="D34" s="336">
        <v>0</v>
      </c>
      <c r="E34" s="336">
        <v>0</v>
      </c>
      <c r="F34" s="336">
        <v>0</v>
      </c>
      <c r="G34" s="336">
        <v>0</v>
      </c>
      <c r="H34" s="336">
        <v>0</v>
      </c>
      <c r="I34" s="336">
        <v>0</v>
      </c>
      <c r="J34" s="336">
        <v>0</v>
      </c>
      <c r="K34" s="336">
        <v>0</v>
      </c>
      <c r="L34" s="336">
        <v>0</v>
      </c>
      <c r="M34" s="336">
        <v>0</v>
      </c>
      <c r="N34" s="336">
        <v>0</v>
      </c>
      <c r="O34" s="336">
        <v>0</v>
      </c>
      <c r="P34" s="336">
        <v>0</v>
      </c>
      <c r="Q34" s="336">
        <v>0</v>
      </c>
      <c r="R34" s="322">
        <f t="shared" si="6"/>
        <v>0</v>
      </c>
      <c r="S34" s="295"/>
    </row>
    <row r="35" spans="1:19" s="11" customFormat="1" ht="18" customHeight="1">
      <c r="A35" s="20"/>
      <c r="B35" s="9" t="s">
        <v>19</v>
      </c>
      <c r="C35" s="9"/>
      <c r="D35" s="322">
        <f>+SUM(D32,D29,D26)</f>
        <v>155</v>
      </c>
      <c r="E35" s="322">
        <f aca="true" t="shared" si="9" ref="E35:P35">+SUM(E32,E29,E26)</f>
        <v>1</v>
      </c>
      <c r="F35" s="322">
        <f t="shared" si="9"/>
        <v>10</v>
      </c>
      <c r="G35" s="322">
        <f t="shared" si="9"/>
        <v>15</v>
      </c>
      <c r="H35" s="322">
        <f t="shared" si="9"/>
        <v>1</v>
      </c>
      <c r="I35" s="322">
        <f t="shared" si="9"/>
        <v>0</v>
      </c>
      <c r="J35" s="322">
        <f t="shared" si="9"/>
        <v>0</v>
      </c>
      <c r="K35" s="322">
        <f>+SUM(K32,K29,K26)</f>
        <v>0</v>
      </c>
      <c r="L35" s="322">
        <f>+SUM(L32,L29,L26)</f>
        <v>0</v>
      </c>
      <c r="M35" s="322">
        <f>+SUM(M32,M29,M26)</f>
        <v>0</v>
      </c>
      <c r="N35" s="322">
        <f>+SUM(N32,N29,N26)</f>
        <v>0</v>
      </c>
      <c r="O35" s="322">
        <f t="shared" si="9"/>
        <v>0</v>
      </c>
      <c r="P35" s="322">
        <f t="shared" si="9"/>
        <v>0</v>
      </c>
      <c r="Q35" s="322">
        <f>+SUM(Q32,Q29,Q26)</f>
        <v>7</v>
      </c>
      <c r="R35" s="322">
        <f t="shared" si="6"/>
        <v>189</v>
      </c>
      <c r="S35" s="295"/>
    </row>
    <row r="36" spans="1:19" s="11" customFormat="1" ht="18" customHeight="1">
      <c r="A36" s="23"/>
      <c r="B36" s="24" t="s">
        <v>20</v>
      </c>
      <c r="C36" s="24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85"/>
      <c r="S36" s="358"/>
    </row>
    <row r="37" spans="1:19" s="11" customFormat="1" ht="18" customHeight="1">
      <c r="A37" s="20"/>
      <c r="B37" s="9" t="s">
        <v>21</v>
      </c>
      <c r="C37" s="9"/>
      <c r="D37" s="336">
        <v>106</v>
      </c>
      <c r="E37" s="336">
        <v>0</v>
      </c>
      <c r="F37" s="336">
        <v>2</v>
      </c>
      <c r="G37" s="336">
        <v>10</v>
      </c>
      <c r="H37" s="336">
        <v>0</v>
      </c>
      <c r="I37" s="336">
        <v>0</v>
      </c>
      <c r="J37" s="336">
        <v>0</v>
      </c>
      <c r="K37" s="336">
        <v>0</v>
      </c>
      <c r="L37" s="336">
        <v>0</v>
      </c>
      <c r="M37" s="336">
        <v>0</v>
      </c>
      <c r="N37" s="336">
        <v>0</v>
      </c>
      <c r="O37" s="336">
        <v>0</v>
      </c>
      <c r="P37" s="336">
        <v>0</v>
      </c>
      <c r="Q37" s="336">
        <v>7</v>
      </c>
      <c r="R37" s="322">
        <f>+SUM(D37:Q37)</f>
        <v>125</v>
      </c>
      <c r="S37" s="295"/>
    </row>
    <row r="38" spans="1:19" s="11" customFormat="1" ht="18" customHeight="1">
      <c r="A38" s="20"/>
      <c r="B38" s="9" t="s">
        <v>22</v>
      </c>
      <c r="C38" s="9"/>
      <c r="D38" s="336">
        <v>49</v>
      </c>
      <c r="E38" s="336">
        <v>1</v>
      </c>
      <c r="F38" s="336">
        <v>8</v>
      </c>
      <c r="G38" s="336">
        <v>5</v>
      </c>
      <c r="H38" s="336">
        <v>1</v>
      </c>
      <c r="I38" s="336">
        <v>0</v>
      </c>
      <c r="J38" s="336">
        <v>0</v>
      </c>
      <c r="K38" s="336">
        <v>0</v>
      </c>
      <c r="L38" s="336">
        <v>0</v>
      </c>
      <c r="M38" s="336">
        <v>0</v>
      </c>
      <c r="N38" s="336">
        <v>0</v>
      </c>
      <c r="O38" s="336">
        <v>0</v>
      </c>
      <c r="P38" s="336">
        <v>0</v>
      </c>
      <c r="Q38" s="336">
        <v>0</v>
      </c>
      <c r="R38" s="322">
        <f>+SUM(D38:Q38)</f>
        <v>64</v>
      </c>
      <c r="S38" s="295"/>
    </row>
    <row r="39" spans="1:19" s="11" customFormat="1" ht="18" customHeight="1">
      <c r="A39" s="20"/>
      <c r="B39" s="9" t="s">
        <v>23</v>
      </c>
      <c r="C39" s="9"/>
      <c r="D39" s="336">
        <v>0</v>
      </c>
      <c r="E39" s="336">
        <v>0</v>
      </c>
      <c r="F39" s="336">
        <v>0</v>
      </c>
      <c r="G39" s="336">
        <v>0</v>
      </c>
      <c r="H39" s="336">
        <v>0</v>
      </c>
      <c r="I39" s="336">
        <v>0</v>
      </c>
      <c r="J39" s="336">
        <v>0</v>
      </c>
      <c r="K39" s="336">
        <v>0</v>
      </c>
      <c r="L39" s="336">
        <v>0</v>
      </c>
      <c r="M39" s="336">
        <v>0</v>
      </c>
      <c r="N39" s="336">
        <v>0</v>
      </c>
      <c r="O39" s="336">
        <v>0</v>
      </c>
      <c r="P39" s="336">
        <v>0</v>
      </c>
      <c r="Q39" s="336">
        <v>0</v>
      </c>
      <c r="R39" s="322">
        <f>+SUM(D39:Q39)</f>
        <v>0</v>
      </c>
      <c r="S39" s="295"/>
    </row>
    <row r="40" spans="1:19" s="253" customFormat="1" ht="36" customHeight="1">
      <c r="A40" s="251"/>
      <c r="B40" s="252" t="s">
        <v>86</v>
      </c>
      <c r="C40" s="254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299"/>
    </row>
    <row r="41" spans="1:19" s="11" customFormat="1" ht="18" customHeight="1">
      <c r="A41" s="20"/>
      <c r="B41" s="9" t="s">
        <v>14</v>
      </c>
      <c r="C41" s="9"/>
      <c r="D41" s="322">
        <f aca="true" t="shared" si="10" ref="D41:Q41">+SUM(D42:D43)</f>
        <v>14378</v>
      </c>
      <c r="E41" s="322">
        <f t="shared" si="10"/>
        <v>131</v>
      </c>
      <c r="F41" s="322">
        <f t="shared" si="10"/>
        <v>549</v>
      </c>
      <c r="G41" s="322">
        <f t="shared" si="10"/>
        <v>3597</v>
      </c>
      <c r="H41" s="322">
        <f t="shared" si="10"/>
        <v>15</v>
      </c>
      <c r="I41" s="322">
        <f t="shared" si="10"/>
        <v>58</v>
      </c>
      <c r="J41" s="322">
        <f t="shared" si="10"/>
        <v>38</v>
      </c>
      <c r="K41" s="322">
        <f t="shared" si="10"/>
        <v>0</v>
      </c>
      <c r="L41" s="322">
        <f t="shared" si="10"/>
        <v>0</v>
      </c>
      <c r="M41" s="322">
        <f t="shared" si="10"/>
        <v>0</v>
      </c>
      <c r="N41" s="322">
        <f t="shared" si="10"/>
        <v>0</v>
      </c>
      <c r="O41" s="322">
        <f t="shared" si="10"/>
        <v>0</v>
      </c>
      <c r="P41" s="322">
        <f t="shared" si="10"/>
        <v>0</v>
      </c>
      <c r="Q41" s="322">
        <f t="shared" si="10"/>
        <v>2751</v>
      </c>
      <c r="R41" s="322">
        <f>+SUM(D41:Q41)</f>
        <v>21517</v>
      </c>
      <c r="S41" s="295"/>
    </row>
    <row r="42" spans="1:19" s="11" customFormat="1" ht="18" customHeight="1">
      <c r="A42" s="21"/>
      <c r="B42" s="22" t="s">
        <v>15</v>
      </c>
      <c r="C42" s="22"/>
      <c r="D42" s="336">
        <v>470</v>
      </c>
      <c r="E42" s="336">
        <v>0</v>
      </c>
      <c r="F42" s="336">
        <v>0</v>
      </c>
      <c r="G42" s="336">
        <v>0</v>
      </c>
      <c r="H42" s="336">
        <v>0</v>
      </c>
      <c r="I42" s="336">
        <v>0</v>
      </c>
      <c r="J42" s="336">
        <v>0</v>
      </c>
      <c r="K42" s="336">
        <v>0</v>
      </c>
      <c r="L42" s="336">
        <v>0</v>
      </c>
      <c r="M42" s="336">
        <v>0</v>
      </c>
      <c r="N42" s="336">
        <v>0</v>
      </c>
      <c r="O42" s="336">
        <v>0</v>
      </c>
      <c r="P42" s="336">
        <v>0</v>
      </c>
      <c r="Q42" s="336">
        <v>0</v>
      </c>
      <c r="R42" s="322">
        <f aca="true" t="shared" si="11" ref="R42:R50">+SUM(D42:Q42)</f>
        <v>470</v>
      </c>
      <c r="S42" s="295"/>
    </row>
    <row r="43" spans="1:19" s="11" customFormat="1" ht="18" customHeight="1">
      <c r="A43" s="21"/>
      <c r="B43" s="22" t="s">
        <v>16</v>
      </c>
      <c r="C43" s="22"/>
      <c r="D43" s="336">
        <v>13908</v>
      </c>
      <c r="E43" s="336">
        <v>131</v>
      </c>
      <c r="F43" s="336">
        <v>549</v>
      </c>
      <c r="G43" s="336">
        <v>3597</v>
      </c>
      <c r="H43" s="336">
        <v>15</v>
      </c>
      <c r="I43" s="336">
        <v>58</v>
      </c>
      <c r="J43" s="336">
        <v>38</v>
      </c>
      <c r="K43" s="336">
        <v>0</v>
      </c>
      <c r="L43" s="336">
        <v>0</v>
      </c>
      <c r="M43" s="336">
        <v>0</v>
      </c>
      <c r="N43" s="336">
        <v>0</v>
      </c>
      <c r="O43" s="336">
        <v>0</v>
      </c>
      <c r="P43" s="336">
        <v>0</v>
      </c>
      <c r="Q43" s="336">
        <v>2751</v>
      </c>
      <c r="R43" s="322">
        <f t="shared" si="11"/>
        <v>21047</v>
      </c>
      <c r="S43" s="295"/>
    </row>
    <row r="44" spans="1:19" s="11" customFormat="1" ht="18" customHeight="1">
      <c r="A44" s="20"/>
      <c r="B44" s="9" t="s">
        <v>17</v>
      </c>
      <c r="C44" s="9"/>
      <c r="D44" s="322">
        <f aca="true" t="shared" si="12" ref="D44:Q44">+SUM(D45:D46)</f>
        <v>1619</v>
      </c>
      <c r="E44" s="322">
        <f t="shared" si="12"/>
        <v>1</v>
      </c>
      <c r="F44" s="322">
        <f t="shared" si="12"/>
        <v>0</v>
      </c>
      <c r="G44" s="322">
        <f t="shared" si="12"/>
        <v>53</v>
      </c>
      <c r="H44" s="322">
        <f t="shared" si="12"/>
        <v>2</v>
      </c>
      <c r="I44" s="322">
        <f t="shared" si="12"/>
        <v>1</v>
      </c>
      <c r="J44" s="322">
        <f t="shared" si="12"/>
        <v>6</v>
      </c>
      <c r="K44" s="322">
        <f t="shared" si="12"/>
        <v>0</v>
      </c>
      <c r="L44" s="322">
        <f t="shared" si="12"/>
        <v>0</v>
      </c>
      <c r="M44" s="322">
        <f t="shared" si="12"/>
        <v>0</v>
      </c>
      <c r="N44" s="322">
        <f t="shared" si="12"/>
        <v>0</v>
      </c>
      <c r="O44" s="322">
        <f t="shared" si="12"/>
        <v>0</v>
      </c>
      <c r="P44" s="322">
        <f t="shared" si="12"/>
        <v>3</v>
      </c>
      <c r="Q44" s="322">
        <f t="shared" si="12"/>
        <v>758</v>
      </c>
      <c r="R44" s="322">
        <f t="shared" si="11"/>
        <v>2443</v>
      </c>
      <c r="S44" s="295"/>
    </row>
    <row r="45" spans="1:19" s="11" customFormat="1" ht="18" customHeight="1">
      <c r="A45" s="21"/>
      <c r="B45" s="22" t="s">
        <v>15</v>
      </c>
      <c r="C45" s="22"/>
      <c r="D45" s="336">
        <v>50</v>
      </c>
      <c r="E45" s="336">
        <v>1</v>
      </c>
      <c r="F45" s="336">
        <v>0</v>
      </c>
      <c r="G45" s="336">
        <v>0</v>
      </c>
      <c r="H45" s="336">
        <v>2</v>
      </c>
      <c r="I45" s="336">
        <v>1</v>
      </c>
      <c r="J45" s="336">
        <v>0</v>
      </c>
      <c r="K45" s="336">
        <v>0</v>
      </c>
      <c r="L45" s="336">
        <v>0</v>
      </c>
      <c r="M45" s="336">
        <v>0</v>
      </c>
      <c r="N45" s="336">
        <v>0</v>
      </c>
      <c r="O45" s="336">
        <v>0</v>
      </c>
      <c r="P45" s="336">
        <v>0</v>
      </c>
      <c r="Q45" s="336">
        <v>4</v>
      </c>
      <c r="R45" s="322">
        <f t="shared" si="11"/>
        <v>58</v>
      </c>
      <c r="S45" s="295"/>
    </row>
    <row r="46" spans="1:19" s="11" customFormat="1" ht="18" customHeight="1">
      <c r="A46" s="21"/>
      <c r="B46" s="22" t="s">
        <v>16</v>
      </c>
      <c r="C46" s="22"/>
      <c r="D46" s="336">
        <v>1569</v>
      </c>
      <c r="E46" s="336">
        <v>0</v>
      </c>
      <c r="F46" s="336">
        <v>0</v>
      </c>
      <c r="G46" s="336">
        <v>53</v>
      </c>
      <c r="H46" s="336">
        <v>0</v>
      </c>
      <c r="I46" s="336">
        <v>0</v>
      </c>
      <c r="J46" s="336">
        <v>6</v>
      </c>
      <c r="K46" s="336">
        <v>0</v>
      </c>
      <c r="L46" s="336">
        <v>0</v>
      </c>
      <c r="M46" s="336">
        <v>0</v>
      </c>
      <c r="N46" s="336">
        <v>0</v>
      </c>
      <c r="O46" s="336">
        <v>0</v>
      </c>
      <c r="P46" s="336">
        <v>3</v>
      </c>
      <c r="Q46" s="336">
        <v>754</v>
      </c>
      <c r="R46" s="322">
        <f t="shared" si="11"/>
        <v>2385</v>
      </c>
      <c r="S46" s="295"/>
    </row>
    <row r="47" spans="1:19" s="11" customFormat="1" ht="18" customHeight="1">
      <c r="A47" s="20"/>
      <c r="B47" s="9" t="s">
        <v>18</v>
      </c>
      <c r="C47" s="9"/>
      <c r="D47" s="322">
        <f aca="true" t="shared" si="13" ref="D47:Q47">+SUM(D48:D49)</f>
        <v>7</v>
      </c>
      <c r="E47" s="322">
        <f t="shared" si="13"/>
        <v>0</v>
      </c>
      <c r="F47" s="322">
        <f t="shared" si="13"/>
        <v>9</v>
      </c>
      <c r="G47" s="322">
        <f t="shared" si="13"/>
        <v>0</v>
      </c>
      <c r="H47" s="322">
        <f t="shared" si="13"/>
        <v>0</v>
      </c>
      <c r="I47" s="322">
        <f t="shared" si="13"/>
        <v>0</v>
      </c>
      <c r="J47" s="322">
        <f t="shared" si="13"/>
        <v>0</v>
      </c>
      <c r="K47" s="322">
        <f t="shared" si="13"/>
        <v>0</v>
      </c>
      <c r="L47" s="322">
        <f t="shared" si="13"/>
        <v>0</v>
      </c>
      <c r="M47" s="322">
        <f t="shared" si="13"/>
        <v>0</v>
      </c>
      <c r="N47" s="322">
        <f t="shared" si="13"/>
        <v>0</v>
      </c>
      <c r="O47" s="322">
        <f t="shared" si="13"/>
        <v>0</v>
      </c>
      <c r="P47" s="322">
        <f t="shared" si="13"/>
        <v>0</v>
      </c>
      <c r="Q47" s="322">
        <f t="shared" si="13"/>
        <v>0</v>
      </c>
      <c r="R47" s="322">
        <f t="shared" si="11"/>
        <v>16</v>
      </c>
      <c r="S47" s="295"/>
    </row>
    <row r="48" spans="1:19" s="11" customFormat="1" ht="18" customHeight="1">
      <c r="A48" s="21"/>
      <c r="B48" s="22" t="s">
        <v>15</v>
      </c>
      <c r="C48" s="22"/>
      <c r="D48" s="336">
        <v>7</v>
      </c>
      <c r="E48" s="336">
        <v>0</v>
      </c>
      <c r="F48" s="336">
        <v>9</v>
      </c>
      <c r="G48" s="336">
        <v>0</v>
      </c>
      <c r="H48" s="336">
        <v>0</v>
      </c>
      <c r="I48" s="336">
        <v>0</v>
      </c>
      <c r="J48" s="336">
        <v>0</v>
      </c>
      <c r="K48" s="336">
        <v>0</v>
      </c>
      <c r="L48" s="336">
        <v>0</v>
      </c>
      <c r="M48" s="336">
        <v>0</v>
      </c>
      <c r="N48" s="336">
        <v>0</v>
      </c>
      <c r="O48" s="336">
        <v>0</v>
      </c>
      <c r="P48" s="336">
        <v>0</v>
      </c>
      <c r="Q48" s="336">
        <v>0</v>
      </c>
      <c r="R48" s="322">
        <f t="shared" si="11"/>
        <v>16</v>
      </c>
      <c r="S48" s="295"/>
    </row>
    <row r="49" spans="1:19" s="11" customFormat="1" ht="18" customHeight="1">
      <c r="A49" s="21"/>
      <c r="B49" s="22" t="s">
        <v>16</v>
      </c>
      <c r="C49" s="22"/>
      <c r="D49" s="336">
        <v>0</v>
      </c>
      <c r="E49" s="336">
        <v>0</v>
      </c>
      <c r="F49" s="336">
        <v>0</v>
      </c>
      <c r="G49" s="336">
        <v>0</v>
      </c>
      <c r="H49" s="336">
        <v>0</v>
      </c>
      <c r="I49" s="336">
        <v>0</v>
      </c>
      <c r="J49" s="336">
        <v>0</v>
      </c>
      <c r="K49" s="336">
        <v>0</v>
      </c>
      <c r="L49" s="336">
        <v>0</v>
      </c>
      <c r="M49" s="336">
        <v>0</v>
      </c>
      <c r="N49" s="336">
        <v>0</v>
      </c>
      <c r="O49" s="336">
        <v>0</v>
      </c>
      <c r="P49" s="336">
        <v>0</v>
      </c>
      <c r="Q49" s="336">
        <v>0</v>
      </c>
      <c r="R49" s="322">
        <f t="shared" si="11"/>
        <v>0</v>
      </c>
      <c r="S49" s="295"/>
    </row>
    <row r="50" spans="1:19" s="11" customFormat="1" ht="18" customHeight="1">
      <c r="A50" s="20"/>
      <c r="B50" s="9" t="s">
        <v>19</v>
      </c>
      <c r="C50" s="9"/>
      <c r="D50" s="322">
        <f>+SUM(D47,D44,D41)</f>
        <v>16004</v>
      </c>
      <c r="E50" s="322">
        <f aca="true" t="shared" si="14" ref="E50:P50">+SUM(E47,E44,E41)</f>
        <v>132</v>
      </c>
      <c r="F50" s="322">
        <f t="shared" si="14"/>
        <v>558</v>
      </c>
      <c r="G50" s="322">
        <f t="shared" si="14"/>
        <v>3650</v>
      </c>
      <c r="H50" s="322">
        <f t="shared" si="14"/>
        <v>17</v>
      </c>
      <c r="I50" s="322">
        <f t="shared" si="14"/>
        <v>59</v>
      </c>
      <c r="J50" s="322">
        <f t="shared" si="14"/>
        <v>44</v>
      </c>
      <c r="K50" s="322">
        <f>+SUM(K47,K44,K41)</f>
        <v>0</v>
      </c>
      <c r="L50" s="322">
        <f>+SUM(L47,L44,L41)</f>
        <v>0</v>
      </c>
      <c r="M50" s="322">
        <f>+SUM(M47,M44,M41)</f>
        <v>0</v>
      </c>
      <c r="N50" s="322">
        <f>+SUM(N47,N44,N41)</f>
        <v>0</v>
      </c>
      <c r="O50" s="322">
        <f t="shared" si="14"/>
        <v>0</v>
      </c>
      <c r="P50" s="322">
        <f t="shared" si="14"/>
        <v>3</v>
      </c>
      <c r="Q50" s="322">
        <f>+SUM(Q47,Q44,Q41)</f>
        <v>3509</v>
      </c>
      <c r="R50" s="322">
        <f t="shared" si="11"/>
        <v>23976</v>
      </c>
      <c r="S50" s="295"/>
    </row>
    <row r="51" spans="1:19" s="11" customFormat="1" ht="18" customHeight="1">
      <c r="A51" s="23"/>
      <c r="B51" s="24" t="s">
        <v>20</v>
      </c>
      <c r="C51" s="24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85"/>
      <c r="S51" s="358"/>
    </row>
    <row r="52" spans="1:19" s="11" customFormat="1" ht="18" customHeight="1">
      <c r="A52" s="20"/>
      <c r="B52" s="9" t="s">
        <v>21</v>
      </c>
      <c r="C52" s="9"/>
      <c r="D52" s="336">
        <v>14823</v>
      </c>
      <c r="E52" s="336">
        <v>99</v>
      </c>
      <c r="F52" s="336">
        <v>439</v>
      </c>
      <c r="G52" s="336">
        <v>2959</v>
      </c>
      <c r="H52" s="336">
        <v>10</v>
      </c>
      <c r="I52" s="336">
        <v>57</v>
      </c>
      <c r="J52" s="336">
        <v>36</v>
      </c>
      <c r="K52" s="336">
        <v>0</v>
      </c>
      <c r="L52" s="336">
        <v>0</v>
      </c>
      <c r="M52" s="336">
        <v>0</v>
      </c>
      <c r="N52" s="336">
        <v>0</v>
      </c>
      <c r="O52" s="336">
        <v>0</v>
      </c>
      <c r="P52" s="336">
        <v>3</v>
      </c>
      <c r="Q52" s="336">
        <v>3053</v>
      </c>
      <c r="R52" s="322">
        <f>+SUM(D52:Q52)</f>
        <v>21479</v>
      </c>
      <c r="S52" s="295"/>
    </row>
    <row r="53" spans="1:19" s="11" customFormat="1" ht="18" customHeight="1">
      <c r="A53" s="20"/>
      <c r="B53" s="9" t="s">
        <v>22</v>
      </c>
      <c r="C53" s="9"/>
      <c r="D53" s="336">
        <v>1181</v>
      </c>
      <c r="E53" s="336">
        <v>33</v>
      </c>
      <c r="F53" s="336">
        <v>119</v>
      </c>
      <c r="G53" s="336">
        <v>691</v>
      </c>
      <c r="H53" s="336">
        <v>7</v>
      </c>
      <c r="I53" s="336">
        <v>2</v>
      </c>
      <c r="J53" s="336">
        <v>8</v>
      </c>
      <c r="K53" s="336">
        <v>0</v>
      </c>
      <c r="L53" s="336">
        <v>0</v>
      </c>
      <c r="M53" s="336">
        <v>0</v>
      </c>
      <c r="N53" s="336">
        <v>0</v>
      </c>
      <c r="O53" s="336">
        <v>0</v>
      </c>
      <c r="P53" s="336">
        <v>0</v>
      </c>
      <c r="Q53" s="336">
        <v>456</v>
      </c>
      <c r="R53" s="322">
        <f>+SUM(D53:Q53)</f>
        <v>2497</v>
      </c>
      <c r="S53" s="295"/>
    </row>
    <row r="54" spans="1:19" s="11" customFormat="1" ht="18" customHeight="1">
      <c r="A54" s="25"/>
      <c r="B54" s="26" t="s">
        <v>23</v>
      </c>
      <c r="C54" s="26"/>
      <c r="D54" s="336">
        <v>0</v>
      </c>
      <c r="E54" s="336">
        <v>0</v>
      </c>
      <c r="F54" s="336">
        <v>0</v>
      </c>
      <c r="G54" s="336">
        <v>0</v>
      </c>
      <c r="H54" s="336">
        <v>0</v>
      </c>
      <c r="I54" s="336">
        <v>0</v>
      </c>
      <c r="J54" s="336">
        <v>0</v>
      </c>
      <c r="K54" s="336">
        <v>0</v>
      </c>
      <c r="L54" s="336">
        <v>0</v>
      </c>
      <c r="M54" s="336">
        <v>0</v>
      </c>
      <c r="N54" s="336">
        <v>0</v>
      </c>
      <c r="O54" s="336">
        <v>0</v>
      </c>
      <c r="P54" s="336">
        <v>0</v>
      </c>
      <c r="Q54" s="336">
        <v>0</v>
      </c>
      <c r="R54" s="322">
        <f>+SUM(D54:Q54)</f>
        <v>0</v>
      </c>
      <c r="S54" s="295"/>
    </row>
    <row r="55" spans="1:19" s="149" customFormat="1" ht="17.25" customHeight="1">
      <c r="A55" s="419"/>
      <c r="B55" s="405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298"/>
    </row>
    <row r="56" spans="1:17" s="149" customFormat="1" ht="15" hidden="1">
      <c r="A56" s="158"/>
      <c r="B56" s="158"/>
      <c r="C56" s="158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00"/>
    </row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</sheetData>
  <sheetProtection/>
  <mergeCells count="22">
    <mergeCell ref="A55:R55"/>
    <mergeCell ref="K12:K13"/>
    <mergeCell ref="L12:L13"/>
    <mergeCell ref="O12:O13"/>
    <mergeCell ref="M12:M13"/>
    <mergeCell ref="N12:N13"/>
    <mergeCell ref="R12:R13"/>
    <mergeCell ref="Q12:Q13"/>
    <mergeCell ref="P12:P13"/>
    <mergeCell ref="D3:R3"/>
    <mergeCell ref="D7:R7"/>
    <mergeCell ref="D6:R6"/>
    <mergeCell ref="D4:R4"/>
    <mergeCell ref="D8:R8"/>
    <mergeCell ref="J12:J13"/>
    <mergeCell ref="D11:R11"/>
    <mergeCell ref="D12:D13"/>
    <mergeCell ref="E12:E13"/>
    <mergeCell ref="F12:F13"/>
    <mergeCell ref="G12:G13"/>
    <mergeCell ref="H12:H13"/>
    <mergeCell ref="I12:I13"/>
  </mergeCells>
  <conditionalFormatting sqref="D15:R24 D26:R35 D41:R50 D37:R39 D52:R54">
    <cfRule type="expression" priority="1" dxfId="3" stopIfTrue="1">
      <formula>AND(D15&lt;&gt;"",OR(D15&lt;0,NOT(ISNUMBER(D15))))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portrait" paperSize="9" scale="51" r:id="rId1"/>
  <headerFooter alignWithMargins="0">
    <oddFooter>&amp;C2010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indexed="44"/>
    <outlinePr summaryBelow="0" summaryRight="0"/>
    <pageSetUpPr fitToPage="1"/>
  </sheetPr>
  <dimension ref="A1:R64"/>
  <sheetViews>
    <sheetView zoomScale="60" zoomScaleNormal="60" workbookViewId="0" topLeftCell="A1">
      <pane xSplit="3" ySplit="14" topLeftCell="D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9.00390625" defaultRowHeight="12" zeroHeight="1"/>
  <cols>
    <col min="1" max="1" width="2.00390625" style="30" customWidth="1"/>
    <col min="2" max="2" width="31.00390625" style="30" customWidth="1"/>
    <col min="3" max="3" width="13.00390625" style="30" customWidth="1"/>
    <col min="4" max="15" width="10.75390625" style="30" customWidth="1"/>
    <col min="16" max="16" width="14.125" style="30" customWidth="1"/>
    <col min="17" max="17" width="12.75390625" style="30" customWidth="1"/>
    <col min="18" max="18" width="2.875" style="30" customWidth="1"/>
    <col min="19" max="16384" width="0" style="30" hidden="1" customWidth="1"/>
  </cols>
  <sheetData>
    <row r="1" spans="1:18" s="4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s="4" customFormat="1" ht="18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4" customFormat="1" ht="18" customHeight="1">
      <c r="A3" s="5"/>
      <c r="C3" s="45"/>
      <c r="D3" s="420" t="s">
        <v>3</v>
      </c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69"/>
    </row>
    <row r="4" spans="1:18" s="4" customFormat="1" ht="18.75">
      <c r="A4" s="6"/>
      <c r="C4" s="45"/>
      <c r="D4" s="420" t="s">
        <v>4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69"/>
    </row>
    <row r="5" spans="1:18" s="4" customFormat="1" ht="9" customHeight="1">
      <c r="A5" s="6"/>
      <c r="C5" s="45"/>
      <c r="E5" s="68"/>
      <c r="F5" s="68"/>
      <c r="G5" s="68"/>
      <c r="H5" s="209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1:18" s="4" customFormat="1" ht="18.75">
      <c r="A6" s="5"/>
      <c r="C6" s="45"/>
      <c r="D6" s="420" t="s">
        <v>83</v>
      </c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69"/>
    </row>
    <row r="7" spans="1:18" s="4" customFormat="1" ht="18.75">
      <c r="A7" s="8"/>
      <c r="C7" s="45"/>
      <c r="D7" s="420" t="s">
        <v>80</v>
      </c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69"/>
    </row>
    <row r="8" spans="1:18" s="4" customFormat="1" ht="18.75">
      <c r="A8" s="8"/>
      <c r="C8" s="45"/>
      <c r="D8" s="420" t="s">
        <v>5</v>
      </c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69"/>
    </row>
    <row r="9" spans="1:18" s="4" customFormat="1" ht="6.75" customHeight="1">
      <c r="A9" s="8"/>
      <c r="C9" s="45"/>
      <c r="D9" s="66"/>
      <c r="E9" s="68"/>
      <c r="F9" s="68"/>
      <c r="G9" s="68"/>
      <c r="H9" s="69"/>
      <c r="I9" s="68"/>
      <c r="J9" s="68"/>
      <c r="K9" s="68"/>
      <c r="L9" s="68"/>
      <c r="M9" s="68"/>
      <c r="N9" s="68"/>
      <c r="O9" s="68"/>
      <c r="P9" s="68"/>
      <c r="Q9" s="68"/>
      <c r="R9" s="68"/>
    </row>
    <row r="10" spans="1:18" s="4" customFormat="1" ht="13.5" customHeight="1">
      <c r="A10" s="8"/>
      <c r="C10" s="45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290"/>
    </row>
    <row r="11" spans="1:18" s="11" customFormat="1" ht="6.75" customHeight="1">
      <c r="A11" s="9"/>
      <c r="B11" s="9"/>
      <c r="C11" s="9"/>
      <c r="D11" s="86"/>
      <c r="E11" s="33"/>
      <c r="F11" s="33"/>
      <c r="G11" s="33"/>
      <c r="H11" s="27"/>
      <c r="I11" s="27"/>
      <c r="J11" s="27"/>
      <c r="K11" s="33"/>
      <c r="L11" s="33"/>
      <c r="M11" s="33"/>
      <c r="N11" s="33"/>
      <c r="O11" s="33"/>
      <c r="P11" s="33"/>
      <c r="Q11" s="33"/>
      <c r="R11" s="33"/>
    </row>
    <row r="12" spans="1:18" s="11" customFormat="1" ht="27.75" customHeight="1">
      <c r="A12" s="12"/>
      <c r="B12" s="13" t="s">
        <v>6</v>
      </c>
      <c r="C12" s="14"/>
      <c r="D12" s="325" t="s">
        <v>40</v>
      </c>
      <c r="E12" s="326"/>
      <c r="F12" s="326"/>
      <c r="G12" s="326"/>
      <c r="H12" s="326"/>
      <c r="I12" s="326"/>
      <c r="J12" s="326"/>
      <c r="K12" s="326"/>
      <c r="L12" s="432" t="s">
        <v>81</v>
      </c>
      <c r="M12" s="433"/>
      <c r="N12" s="433"/>
      <c r="O12" s="434"/>
      <c r="P12" s="435" t="s">
        <v>88</v>
      </c>
      <c r="Q12" s="402" t="s">
        <v>89</v>
      </c>
      <c r="R12" s="300"/>
    </row>
    <row r="13" spans="1:18" s="11" customFormat="1" ht="27.75" customHeight="1">
      <c r="A13" s="261"/>
      <c r="B13" s="262"/>
      <c r="C13" s="263"/>
      <c r="D13" s="421" t="s">
        <v>8</v>
      </c>
      <c r="E13" s="421" t="s">
        <v>9</v>
      </c>
      <c r="F13" s="421" t="s">
        <v>10</v>
      </c>
      <c r="G13" s="421" t="s">
        <v>11</v>
      </c>
      <c r="H13" s="421" t="s">
        <v>12</v>
      </c>
      <c r="I13" s="421" t="s">
        <v>42</v>
      </c>
      <c r="J13" s="406" t="s">
        <v>87</v>
      </c>
      <c r="K13" s="425" t="s">
        <v>82</v>
      </c>
      <c r="L13" s="439" t="s">
        <v>12</v>
      </c>
      <c r="M13" s="427" t="s">
        <v>59</v>
      </c>
      <c r="N13" s="427" t="s">
        <v>87</v>
      </c>
      <c r="O13" s="430" t="s">
        <v>82</v>
      </c>
      <c r="P13" s="436"/>
      <c r="Q13" s="403"/>
      <c r="R13" s="300"/>
    </row>
    <row r="14" spans="1:18" s="11" customFormat="1" ht="27.75" customHeight="1">
      <c r="A14" s="15"/>
      <c r="B14" s="16"/>
      <c r="C14" s="16"/>
      <c r="D14" s="422"/>
      <c r="E14" s="422"/>
      <c r="F14" s="422"/>
      <c r="G14" s="422"/>
      <c r="H14" s="422"/>
      <c r="I14" s="422"/>
      <c r="J14" s="400"/>
      <c r="K14" s="426"/>
      <c r="L14" s="440"/>
      <c r="M14" s="428"/>
      <c r="N14" s="428"/>
      <c r="O14" s="431"/>
      <c r="P14" s="437"/>
      <c r="Q14" s="399"/>
      <c r="R14" s="301"/>
    </row>
    <row r="15" spans="1:18" s="253" customFormat="1" ht="36" customHeight="1">
      <c r="A15" s="251"/>
      <c r="B15" s="252" t="s">
        <v>84</v>
      </c>
      <c r="C15" s="254"/>
      <c r="D15" s="327"/>
      <c r="E15" s="327"/>
      <c r="F15" s="327"/>
      <c r="G15" s="327"/>
      <c r="H15" s="327"/>
      <c r="I15" s="327"/>
      <c r="J15" s="327"/>
      <c r="K15" s="327"/>
      <c r="L15" s="327"/>
      <c r="M15" s="327"/>
      <c r="N15" s="327"/>
      <c r="O15" s="327"/>
      <c r="P15" s="320"/>
      <c r="Q15" s="320"/>
      <c r="R15" s="65"/>
    </row>
    <row r="16" spans="1:18" s="11" customFormat="1" ht="18" customHeight="1">
      <c r="A16" s="20"/>
      <c r="B16" s="9" t="s">
        <v>14</v>
      </c>
      <c r="C16" s="9"/>
      <c r="D16" s="322">
        <f>+SUM(D17:D18)</f>
        <v>231</v>
      </c>
      <c r="E16" s="322">
        <f aca="true" t="shared" si="0" ref="E16:J16">+SUM(E17:E18)</f>
        <v>345</v>
      </c>
      <c r="F16" s="322">
        <f t="shared" si="0"/>
        <v>407</v>
      </c>
      <c r="G16" s="322">
        <f t="shared" si="0"/>
        <v>18</v>
      </c>
      <c r="H16" s="322">
        <f t="shared" si="0"/>
        <v>0</v>
      </c>
      <c r="I16" s="322">
        <f t="shared" si="0"/>
        <v>98</v>
      </c>
      <c r="J16" s="322">
        <f t="shared" si="0"/>
        <v>469</v>
      </c>
      <c r="K16" s="322">
        <f>+SUM(D16:J16)</f>
        <v>1568</v>
      </c>
      <c r="L16" s="322">
        <f>+SUM(L17:L18)</f>
        <v>117</v>
      </c>
      <c r="M16" s="322">
        <f>+SUM(M17:M18)</f>
        <v>0</v>
      </c>
      <c r="N16" s="322">
        <f>+SUM(N17:N18)</f>
        <v>16</v>
      </c>
      <c r="O16" s="322">
        <f>+SUM(L16:N16)</f>
        <v>133</v>
      </c>
      <c r="P16" s="322">
        <f>+SUM(P17:P18)</f>
        <v>4</v>
      </c>
      <c r="Q16" s="322">
        <f>+SUM('A1'!M15,'A2'!R15,K16,O16,P16)</f>
        <v>25516</v>
      </c>
      <c r="R16" s="295"/>
    </row>
    <row r="17" spans="1:18" s="11" customFormat="1" ht="18" customHeight="1">
      <c r="A17" s="21"/>
      <c r="B17" s="22" t="s">
        <v>15</v>
      </c>
      <c r="C17" s="22"/>
      <c r="D17" s="336">
        <v>0</v>
      </c>
      <c r="E17" s="336">
        <v>1</v>
      </c>
      <c r="F17" s="336">
        <v>3</v>
      </c>
      <c r="G17" s="336">
        <v>0</v>
      </c>
      <c r="H17" s="336">
        <v>0</v>
      </c>
      <c r="I17" s="336">
        <v>0</v>
      </c>
      <c r="J17" s="336">
        <v>3</v>
      </c>
      <c r="K17" s="322">
        <f aca="true" t="shared" si="1" ref="K17:K25">+SUM(D17:J17)</f>
        <v>7</v>
      </c>
      <c r="L17" s="336">
        <v>0</v>
      </c>
      <c r="M17" s="336">
        <v>0</v>
      </c>
      <c r="N17" s="336">
        <v>0</v>
      </c>
      <c r="O17" s="322">
        <f aca="true" t="shared" si="2" ref="O17:O25">+SUM(L17:N17)</f>
        <v>0</v>
      </c>
      <c r="P17" s="336">
        <v>0</v>
      </c>
      <c r="Q17" s="322">
        <f>+SUM('A1'!M16,'A2'!R16,K17,O17,P17)</f>
        <v>4606</v>
      </c>
      <c r="R17" s="295"/>
    </row>
    <row r="18" spans="1:18" s="11" customFormat="1" ht="18" customHeight="1">
      <c r="A18" s="21"/>
      <c r="B18" s="22" t="s">
        <v>16</v>
      </c>
      <c r="C18" s="22"/>
      <c r="D18" s="336">
        <v>231</v>
      </c>
      <c r="E18" s="336">
        <v>344</v>
      </c>
      <c r="F18" s="336">
        <v>404</v>
      </c>
      <c r="G18" s="336">
        <v>18</v>
      </c>
      <c r="H18" s="336">
        <v>0</v>
      </c>
      <c r="I18" s="336">
        <v>98</v>
      </c>
      <c r="J18" s="336">
        <v>466</v>
      </c>
      <c r="K18" s="322">
        <f t="shared" si="1"/>
        <v>1561</v>
      </c>
      <c r="L18" s="336">
        <v>117</v>
      </c>
      <c r="M18" s="336">
        <v>0</v>
      </c>
      <c r="N18" s="336">
        <v>16</v>
      </c>
      <c r="O18" s="322">
        <f t="shared" si="2"/>
        <v>133</v>
      </c>
      <c r="P18" s="336">
        <v>4</v>
      </c>
      <c r="Q18" s="322">
        <f>+SUM('A1'!M17,'A2'!R17,K18,O18,P18)</f>
        <v>20910</v>
      </c>
      <c r="R18" s="295"/>
    </row>
    <row r="19" spans="1:18" s="11" customFormat="1" ht="18" customHeight="1">
      <c r="A19" s="20"/>
      <c r="B19" s="9" t="s">
        <v>17</v>
      </c>
      <c r="C19" s="9"/>
      <c r="D19" s="322">
        <f aca="true" t="shared" si="3" ref="D19:J19">+SUM(D20:D21)</f>
        <v>22</v>
      </c>
      <c r="E19" s="322">
        <f t="shared" si="3"/>
        <v>124</v>
      </c>
      <c r="F19" s="322">
        <f t="shared" si="3"/>
        <v>29</v>
      </c>
      <c r="G19" s="322">
        <f t="shared" si="3"/>
        <v>5</v>
      </c>
      <c r="H19" s="322">
        <f t="shared" si="3"/>
        <v>3</v>
      </c>
      <c r="I19" s="322">
        <f t="shared" si="3"/>
        <v>53</v>
      </c>
      <c r="J19" s="322">
        <f t="shared" si="3"/>
        <v>157</v>
      </c>
      <c r="K19" s="322">
        <f t="shared" si="1"/>
        <v>393</v>
      </c>
      <c r="L19" s="322">
        <f>+SUM(L20:L21)</f>
        <v>1</v>
      </c>
      <c r="M19" s="322">
        <f>+SUM(M20:M21)</f>
        <v>0</v>
      </c>
      <c r="N19" s="322">
        <f>+SUM(N20:N21)</f>
        <v>6</v>
      </c>
      <c r="O19" s="322">
        <f t="shared" si="2"/>
        <v>7</v>
      </c>
      <c r="P19" s="322">
        <f>+SUM(P20:P21)</f>
        <v>13</v>
      </c>
      <c r="Q19" s="322">
        <f>+SUM('A1'!M18,'A2'!R18,K19,O19,P19)</f>
        <v>8139</v>
      </c>
      <c r="R19" s="295"/>
    </row>
    <row r="20" spans="1:18" s="11" customFormat="1" ht="18" customHeight="1">
      <c r="A20" s="21"/>
      <c r="B20" s="22" t="s">
        <v>15</v>
      </c>
      <c r="C20" s="22"/>
      <c r="D20" s="336">
        <v>0</v>
      </c>
      <c r="E20" s="336">
        <v>56</v>
      </c>
      <c r="F20" s="336">
        <v>24</v>
      </c>
      <c r="G20" s="336">
        <v>2</v>
      </c>
      <c r="H20" s="336">
        <v>0</v>
      </c>
      <c r="I20" s="336">
        <v>4</v>
      </c>
      <c r="J20" s="336">
        <v>26</v>
      </c>
      <c r="K20" s="322">
        <f t="shared" si="1"/>
        <v>112</v>
      </c>
      <c r="L20" s="336">
        <v>0</v>
      </c>
      <c r="M20" s="336">
        <v>0</v>
      </c>
      <c r="N20" s="336">
        <v>0</v>
      </c>
      <c r="O20" s="322">
        <f t="shared" si="2"/>
        <v>0</v>
      </c>
      <c r="P20" s="336">
        <v>9</v>
      </c>
      <c r="Q20" s="322">
        <f>+SUM('A1'!M19,'A2'!R19,K20,O20,P20)</f>
        <v>3903</v>
      </c>
      <c r="R20" s="295"/>
    </row>
    <row r="21" spans="1:18" s="11" customFormat="1" ht="18" customHeight="1">
      <c r="A21" s="21"/>
      <c r="B21" s="22" t="s">
        <v>16</v>
      </c>
      <c r="C21" s="22"/>
      <c r="D21" s="336">
        <v>22</v>
      </c>
      <c r="E21" s="336">
        <v>68</v>
      </c>
      <c r="F21" s="336">
        <v>5</v>
      </c>
      <c r="G21" s="336">
        <v>3</v>
      </c>
      <c r="H21" s="336">
        <v>3</v>
      </c>
      <c r="I21" s="336">
        <v>49</v>
      </c>
      <c r="J21" s="336">
        <v>131</v>
      </c>
      <c r="K21" s="322">
        <f t="shared" si="1"/>
        <v>281</v>
      </c>
      <c r="L21" s="336">
        <v>1</v>
      </c>
      <c r="M21" s="336">
        <v>0</v>
      </c>
      <c r="N21" s="336">
        <v>6</v>
      </c>
      <c r="O21" s="322">
        <f t="shared" si="2"/>
        <v>7</v>
      </c>
      <c r="P21" s="336">
        <v>4</v>
      </c>
      <c r="Q21" s="322">
        <f>+SUM('A1'!M20,'A2'!R20,K21,O21,P21)</f>
        <v>4236</v>
      </c>
      <c r="R21" s="295"/>
    </row>
    <row r="22" spans="1:18" s="11" customFormat="1" ht="18" customHeight="1">
      <c r="A22" s="20"/>
      <c r="B22" s="9" t="s">
        <v>18</v>
      </c>
      <c r="C22" s="9"/>
      <c r="D22" s="322">
        <f aca="true" t="shared" si="4" ref="D22:J22">+SUM(D23:D24)</f>
        <v>2</v>
      </c>
      <c r="E22" s="322">
        <f t="shared" si="4"/>
        <v>19</v>
      </c>
      <c r="F22" s="322">
        <f t="shared" si="4"/>
        <v>25</v>
      </c>
      <c r="G22" s="322">
        <f t="shared" si="4"/>
        <v>0</v>
      </c>
      <c r="H22" s="322">
        <f t="shared" si="4"/>
        <v>0</v>
      </c>
      <c r="I22" s="322">
        <f t="shared" si="4"/>
        <v>3</v>
      </c>
      <c r="J22" s="322">
        <f t="shared" si="4"/>
        <v>22</v>
      </c>
      <c r="K22" s="322">
        <f t="shared" si="1"/>
        <v>71</v>
      </c>
      <c r="L22" s="322">
        <f>+SUM(L23:L24)</f>
        <v>0</v>
      </c>
      <c r="M22" s="322">
        <f>+SUM(M23:M24)</f>
        <v>0</v>
      </c>
      <c r="N22" s="322">
        <f>+SUM(N23:N24)</f>
        <v>0</v>
      </c>
      <c r="O22" s="322">
        <f t="shared" si="2"/>
        <v>0</v>
      </c>
      <c r="P22" s="322">
        <f>+SUM(P23:P24)</f>
        <v>3</v>
      </c>
      <c r="Q22" s="322">
        <f>+SUM('A1'!M21,'A2'!R21,K22,O22,P22)</f>
        <v>9694</v>
      </c>
      <c r="R22" s="295"/>
    </row>
    <row r="23" spans="1:18" s="11" customFormat="1" ht="18" customHeight="1">
      <c r="A23" s="21"/>
      <c r="B23" s="22" t="s">
        <v>15</v>
      </c>
      <c r="C23" s="22"/>
      <c r="D23" s="336">
        <v>2</v>
      </c>
      <c r="E23" s="336">
        <v>19</v>
      </c>
      <c r="F23" s="336">
        <v>25</v>
      </c>
      <c r="G23" s="336">
        <v>0</v>
      </c>
      <c r="H23" s="336">
        <v>0</v>
      </c>
      <c r="I23" s="336">
        <v>3</v>
      </c>
      <c r="J23" s="336">
        <v>22</v>
      </c>
      <c r="K23" s="322">
        <f t="shared" si="1"/>
        <v>71</v>
      </c>
      <c r="L23" s="336">
        <v>0</v>
      </c>
      <c r="M23" s="336">
        <v>0</v>
      </c>
      <c r="N23" s="336">
        <v>0</v>
      </c>
      <c r="O23" s="322">
        <f t="shared" si="2"/>
        <v>0</v>
      </c>
      <c r="P23" s="336">
        <v>3</v>
      </c>
      <c r="Q23" s="322">
        <f>+SUM('A1'!M22,'A2'!R22,K23,O23,P23)</f>
        <v>9646</v>
      </c>
      <c r="R23" s="295"/>
    </row>
    <row r="24" spans="1:18" s="11" customFormat="1" ht="18" customHeight="1">
      <c r="A24" s="21"/>
      <c r="B24" s="22" t="s">
        <v>16</v>
      </c>
      <c r="C24" s="22"/>
      <c r="D24" s="336">
        <v>0</v>
      </c>
      <c r="E24" s="336">
        <v>0</v>
      </c>
      <c r="F24" s="336">
        <v>0</v>
      </c>
      <c r="G24" s="336">
        <v>0</v>
      </c>
      <c r="H24" s="336">
        <v>0</v>
      </c>
      <c r="I24" s="336">
        <v>0</v>
      </c>
      <c r="J24" s="336">
        <v>0</v>
      </c>
      <c r="K24" s="322">
        <f t="shared" si="1"/>
        <v>0</v>
      </c>
      <c r="L24" s="336">
        <v>0</v>
      </c>
      <c r="M24" s="336">
        <v>0</v>
      </c>
      <c r="N24" s="336">
        <v>0</v>
      </c>
      <c r="O24" s="322">
        <f t="shared" si="2"/>
        <v>0</v>
      </c>
      <c r="P24" s="336">
        <v>0</v>
      </c>
      <c r="Q24" s="322">
        <f>+SUM('A1'!M23,'A2'!R23,K24,O24,P24)</f>
        <v>48</v>
      </c>
      <c r="R24" s="295"/>
    </row>
    <row r="25" spans="1:18" s="11" customFormat="1" ht="18" customHeight="1">
      <c r="A25" s="20"/>
      <c r="B25" s="9" t="s">
        <v>19</v>
      </c>
      <c r="C25" s="9"/>
      <c r="D25" s="322">
        <f aca="true" t="shared" si="5" ref="D25:J25">+SUM(D22,D19,D16)</f>
        <v>255</v>
      </c>
      <c r="E25" s="322">
        <f t="shared" si="5"/>
        <v>488</v>
      </c>
      <c r="F25" s="322">
        <f t="shared" si="5"/>
        <v>461</v>
      </c>
      <c r="G25" s="322">
        <f t="shared" si="5"/>
        <v>23</v>
      </c>
      <c r="H25" s="322">
        <f t="shared" si="5"/>
        <v>3</v>
      </c>
      <c r="I25" s="322">
        <f t="shared" si="5"/>
        <v>154</v>
      </c>
      <c r="J25" s="322">
        <f t="shared" si="5"/>
        <v>648</v>
      </c>
      <c r="K25" s="322">
        <f t="shared" si="1"/>
        <v>2032</v>
      </c>
      <c r="L25" s="322">
        <f>+SUM(L22,L19,L16)</f>
        <v>118</v>
      </c>
      <c r="M25" s="322">
        <f>+SUM(M22,M19,M16)</f>
        <v>0</v>
      </c>
      <c r="N25" s="322">
        <f>+SUM(N22,N19,N16)</f>
        <v>22</v>
      </c>
      <c r="O25" s="322">
        <f t="shared" si="2"/>
        <v>140</v>
      </c>
      <c r="P25" s="322">
        <f>+SUM(P22,P19,P16)</f>
        <v>20</v>
      </c>
      <c r="Q25" s="322">
        <f>+SUM('A1'!M24,'A2'!R24,K25,O25,P25)</f>
        <v>43349</v>
      </c>
      <c r="R25" s="295"/>
    </row>
    <row r="26" spans="1:18" s="253" customFormat="1" ht="36" customHeight="1">
      <c r="A26" s="251"/>
      <c r="B26" s="252" t="s">
        <v>85</v>
      </c>
      <c r="C26" s="254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02"/>
    </row>
    <row r="27" spans="1:18" s="11" customFormat="1" ht="18" customHeight="1">
      <c r="A27" s="20"/>
      <c r="B27" s="9" t="s">
        <v>14</v>
      </c>
      <c r="C27" s="9"/>
      <c r="D27" s="322">
        <f aca="true" t="shared" si="6" ref="D27:J27">+SUM(D28:D29)</f>
        <v>0</v>
      </c>
      <c r="E27" s="322">
        <f t="shared" si="6"/>
        <v>0</v>
      </c>
      <c r="F27" s="322">
        <f t="shared" si="6"/>
        <v>22</v>
      </c>
      <c r="G27" s="322">
        <f t="shared" si="6"/>
        <v>0</v>
      </c>
      <c r="H27" s="322">
        <f t="shared" si="6"/>
        <v>0</v>
      </c>
      <c r="I27" s="322">
        <f t="shared" si="6"/>
        <v>0</v>
      </c>
      <c r="J27" s="322">
        <f t="shared" si="6"/>
        <v>3</v>
      </c>
      <c r="K27" s="322">
        <f>+SUM(D27:J27)</f>
        <v>25</v>
      </c>
      <c r="L27" s="322">
        <f>+SUM(L28:L29)</f>
        <v>0</v>
      </c>
      <c r="M27" s="322">
        <f>+SUM(M28:M29)</f>
        <v>0</v>
      </c>
      <c r="N27" s="322">
        <f>+SUM(N28:N29)</f>
        <v>0</v>
      </c>
      <c r="O27" s="322">
        <f aca="true" t="shared" si="7" ref="O27:O36">+SUM(L27:N27)</f>
        <v>0</v>
      </c>
      <c r="P27" s="322">
        <f>+SUM(P28:P29)</f>
        <v>0</v>
      </c>
      <c r="Q27" s="322">
        <f>+SUM('A1'!M26,'A2'!R26,K27,O27,P27)</f>
        <v>548</v>
      </c>
      <c r="R27" s="295"/>
    </row>
    <row r="28" spans="1:18" s="11" customFormat="1" ht="18" customHeight="1">
      <c r="A28" s="21"/>
      <c r="B28" s="22" t="s">
        <v>15</v>
      </c>
      <c r="C28" s="22"/>
      <c r="D28" s="336">
        <v>0</v>
      </c>
      <c r="E28" s="336">
        <v>0</v>
      </c>
      <c r="F28" s="336">
        <v>0</v>
      </c>
      <c r="G28" s="336">
        <v>0</v>
      </c>
      <c r="H28" s="336">
        <v>0</v>
      </c>
      <c r="I28" s="336">
        <v>0</v>
      </c>
      <c r="J28" s="336">
        <v>0</v>
      </c>
      <c r="K28" s="322">
        <f aca="true" t="shared" si="8" ref="K28:K36">+SUM(D28:J28)</f>
        <v>0</v>
      </c>
      <c r="L28" s="336">
        <v>0</v>
      </c>
      <c r="M28" s="336">
        <v>0</v>
      </c>
      <c r="N28" s="336">
        <v>0</v>
      </c>
      <c r="O28" s="322">
        <f t="shared" si="7"/>
        <v>0</v>
      </c>
      <c r="P28" s="336">
        <v>0</v>
      </c>
      <c r="Q28" s="322">
        <f>+SUM('A1'!M27,'A2'!R27,K28,O28,P28)</f>
        <v>131</v>
      </c>
      <c r="R28" s="295"/>
    </row>
    <row r="29" spans="1:18" s="11" customFormat="1" ht="18" customHeight="1">
      <c r="A29" s="21"/>
      <c r="B29" s="22" t="s">
        <v>16</v>
      </c>
      <c r="C29" s="22"/>
      <c r="D29" s="336">
        <v>0</v>
      </c>
      <c r="E29" s="336">
        <v>0</v>
      </c>
      <c r="F29" s="336">
        <v>22</v>
      </c>
      <c r="G29" s="336">
        <v>0</v>
      </c>
      <c r="H29" s="336">
        <v>0</v>
      </c>
      <c r="I29" s="336">
        <v>0</v>
      </c>
      <c r="J29" s="336">
        <v>3</v>
      </c>
      <c r="K29" s="322">
        <f t="shared" si="8"/>
        <v>25</v>
      </c>
      <c r="L29" s="336">
        <v>0</v>
      </c>
      <c r="M29" s="336">
        <v>0</v>
      </c>
      <c r="N29" s="336">
        <v>0</v>
      </c>
      <c r="O29" s="322">
        <f t="shared" si="7"/>
        <v>0</v>
      </c>
      <c r="P29" s="336">
        <v>0</v>
      </c>
      <c r="Q29" s="322">
        <f>+SUM('A1'!M28,'A2'!R28,K29,O29,P29)</f>
        <v>417</v>
      </c>
      <c r="R29" s="295"/>
    </row>
    <row r="30" spans="1:18" s="11" customFormat="1" ht="18" customHeight="1">
      <c r="A30" s="20"/>
      <c r="B30" s="9" t="s">
        <v>17</v>
      </c>
      <c r="C30" s="9"/>
      <c r="D30" s="322">
        <f aca="true" t="shared" si="9" ref="D30:J30">+SUM(D31:D32)</f>
        <v>0</v>
      </c>
      <c r="E30" s="322">
        <f t="shared" si="9"/>
        <v>0</v>
      </c>
      <c r="F30" s="322">
        <f t="shared" si="9"/>
        <v>2</v>
      </c>
      <c r="G30" s="322">
        <f t="shared" si="9"/>
        <v>0</v>
      </c>
      <c r="H30" s="322">
        <f t="shared" si="9"/>
        <v>0</v>
      </c>
      <c r="I30" s="322">
        <f t="shared" si="9"/>
        <v>0</v>
      </c>
      <c r="J30" s="322">
        <f t="shared" si="9"/>
        <v>2</v>
      </c>
      <c r="K30" s="322">
        <f t="shared" si="8"/>
        <v>4</v>
      </c>
      <c r="L30" s="322">
        <f>+SUM(L31:L32)</f>
        <v>0</v>
      </c>
      <c r="M30" s="322">
        <f>+SUM(M31:M32)</f>
        <v>0</v>
      </c>
      <c r="N30" s="322">
        <f>+SUM(N31:N32)</f>
        <v>0</v>
      </c>
      <c r="O30" s="322">
        <f t="shared" si="7"/>
        <v>0</v>
      </c>
      <c r="P30" s="322">
        <f>+SUM(P31:P32)</f>
        <v>0</v>
      </c>
      <c r="Q30" s="322">
        <f>+SUM('A1'!M29,'A2'!R29,K30,O30,P30)</f>
        <v>1529</v>
      </c>
      <c r="R30" s="295"/>
    </row>
    <row r="31" spans="1:18" s="11" customFormat="1" ht="18" customHeight="1">
      <c r="A31" s="21"/>
      <c r="B31" s="22" t="s">
        <v>15</v>
      </c>
      <c r="C31" s="22"/>
      <c r="D31" s="336">
        <v>0</v>
      </c>
      <c r="E31" s="336">
        <v>0</v>
      </c>
      <c r="F31" s="336">
        <v>2</v>
      </c>
      <c r="G31" s="336">
        <v>0</v>
      </c>
      <c r="H31" s="336">
        <v>0</v>
      </c>
      <c r="I31" s="336">
        <v>0</v>
      </c>
      <c r="J31" s="336">
        <v>1</v>
      </c>
      <c r="K31" s="322">
        <f t="shared" si="8"/>
        <v>3</v>
      </c>
      <c r="L31" s="336">
        <v>0</v>
      </c>
      <c r="M31" s="336">
        <v>0</v>
      </c>
      <c r="N31" s="336">
        <v>0</v>
      </c>
      <c r="O31" s="322">
        <f t="shared" si="7"/>
        <v>0</v>
      </c>
      <c r="P31" s="336">
        <v>0</v>
      </c>
      <c r="Q31" s="322">
        <f>+SUM('A1'!M30,'A2'!R30,K31,O31,P31)</f>
        <v>1442</v>
      </c>
      <c r="R31" s="295"/>
    </row>
    <row r="32" spans="1:18" s="11" customFormat="1" ht="18" customHeight="1">
      <c r="A32" s="21"/>
      <c r="B32" s="22" t="s">
        <v>16</v>
      </c>
      <c r="C32" s="22"/>
      <c r="D32" s="336">
        <v>0</v>
      </c>
      <c r="E32" s="336">
        <v>0</v>
      </c>
      <c r="F32" s="336">
        <v>0</v>
      </c>
      <c r="G32" s="336">
        <v>0</v>
      </c>
      <c r="H32" s="336">
        <v>0</v>
      </c>
      <c r="I32" s="336">
        <v>0</v>
      </c>
      <c r="J32" s="336">
        <v>1</v>
      </c>
      <c r="K32" s="322">
        <f t="shared" si="8"/>
        <v>1</v>
      </c>
      <c r="L32" s="336">
        <v>0</v>
      </c>
      <c r="M32" s="336">
        <v>0</v>
      </c>
      <c r="N32" s="336">
        <v>0</v>
      </c>
      <c r="O32" s="322">
        <f t="shared" si="7"/>
        <v>0</v>
      </c>
      <c r="P32" s="336">
        <v>0</v>
      </c>
      <c r="Q32" s="322">
        <f>+SUM('A1'!M31,'A2'!R31,K32,O32,P32)</f>
        <v>87</v>
      </c>
      <c r="R32" s="295"/>
    </row>
    <row r="33" spans="1:18" s="11" customFormat="1" ht="18" customHeight="1">
      <c r="A33" s="20"/>
      <c r="B33" s="9" t="s">
        <v>18</v>
      </c>
      <c r="C33" s="9"/>
      <c r="D33" s="322">
        <f aca="true" t="shared" si="10" ref="D33:J33">+SUM(D34:D35)</f>
        <v>2</v>
      </c>
      <c r="E33" s="322">
        <f t="shared" si="10"/>
        <v>5</v>
      </c>
      <c r="F33" s="322">
        <f t="shared" si="10"/>
        <v>0</v>
      </c>
      <c r="G33" s="322">
        <f t="shared" si="10"/>
        <v>5</v>
      </c>
      <c r="H33" s="322">
        <f t="shared" si="10"/>
        <v>0</v>
      </c>
      <c r="I33" s="322">
        <f t="shared" si="10"/>
        <v>0</v>
      </c>
      <c r="J33" s="322">
        <f t="shared" si="10"/>
        <v>8</v>
      </c>
      <c r="K33" s="322">
        <f t="shared" si="8"/>
        <v>20</v>
      </c>
      <c r="L33" s="322">
        <f>+SUM(L34:L35)</f>
        <v>0</v>
      </c>
      <c r="M33" s="322">
        <f>+SUM(M34:M35)</f>
        <v>0</v>
      </c>
      <c r="N33" s="322">
        <f>+SUM(N34:N35)</f>
        <v>0</v>
      </c>
      <c r="O33" s="322">
        <f t="shared" si="7"/>
        <v>0</v>
      </c>
      <c r="P33" s="322">
        <f>+SUM(P34:P35)</f>
        <v>0</v>
      </c>
      <c r="Q33" s="322">
        <f>+SUM('A1'!M32,'A2'!R32,K33,O33,P33)</f>
        <v>4662</v>
      </c>
      <c r="R33" s="295"/>
    </row>
    <row r="34" spans="1:18" s="17" customFormat="1" ht="18" customHeight="1">
      <c r="A34" s="21"/>
      <c r="B34" s="22" t="s">
        <v>15</v>
      </c>
      <c r="C34" s="22"/>
      <c r="D34" s="336">
        <v>2</v>
      </c>
      <c r="E34" s="336">
        <v>5</v>
      </c>
      <c r="F34" s="336">
        <v>0</v>
      </c>
      <c r="G34" s="336">
        <v>5</v>
      </c>
      <c r="H34" s="336">
        <v>0</v>
      </c>
      <c r="I34" s="336">
        <v>0</v>
      </c>
      <c r="J34" s="336">
        <v>8</v>
      </c>
      <c r="K34" s="322">
        <f t="shared" si="8"/>
        <v>20</v>
      </c>
      <c r="L34" s="336">
        <v>0</v>
      </c>
      <c r="M34" s="336">
        <v>0</v>
      </c>
      <c r="N34" s="336">
        <v>0</v>
      </c>
      <c r="O34" s="322">
        <f t="shared" si="7"/>
        <v>0</v>
      </c>
      <c r="P34" s="336">
        <v>0</v>
      </c>
      <c r="Q34" s="322">
        <f>+SUM('A1'!M33,'A2'!R33,K34,O34,P34)</f>
        <v>4649</v>
      </c>
      <c r="R34" s="295"/>
    </row>
    <row r="35" spans="1:18" s="11" customFormat="1" ht="18" customHeight="1">
      <c r="A35" s="21"/>
      <c r="B35" s="22" t="s">
        <v>16</v>
      </c>
      <c r="C35" s="22"/>
      <c r="D35" s="336">
        <v>0</v>
      </c>
      <c r="E35" s="336">
        <v>0</v>
      </c>
      <c r="F35" s="336">
        <v>0</v>
      </c>
      <c r="G35" s="336">
        <v>0</v>
      </c>
      <c r="H35" s="336">
        <v>0</v>
      </c>
      <c r="I35" s="336">
        <v>0</v>
      </c>
      <c r="J35" s="336">
        <v>0</v>
      </c>
      <c r="K35" s="322">
        <f t="shared" si="8"/>
        <v>0</v>
      </c>
      <c r="L35" s="336">
        <v>0</v>
      </c>
      <c r="M35" s="336">
        <v>0</v>
      </c>
      <c r="N35" s="336">
        <v>0</v>
      </c>
      <c r="O35" s="322">
        <f t="shared" si="7"/>
        <v>0</v>
      </c>
      <c r="P35" s="336">
        <v>0</v>
      </c>
      <c r="Q35" s="322">
        <f>+SUM('A1'!M34,'A2'!R34,K35,O35,P35)</f>
        <v>13</v>
      </c>
      <c r="R35" s="295"/>
    </row>
    <row r="36" spans="1:18" s="11" customFormat="1" ht="18" customHeight="1">
      <c r="A36" s="20"/>
      <c r="B36" s="9" t="s">
        <v>19</v>
      </c>
      <c r="C36" s="9"/>
      <c r="D36" s="322">
        <f aca="true" t="shared" si="11" ref="D36:J36">+SUM(D33,D30,D27)</f>
        <v>2</v>
      </c>
      <c r="E36" s="322">
        <f t="shared" si="11"/>
        <v>5</v>
      </c>
      <c r="F36" s="322">
        <f t="shared" si="11"/>
        <v>24</v>
      </c>
      <c r="G36" s="322">
        <f t="shared" si="11"/>
        <v>5</v>
      </c>
      <c r="H36" s="322">
        <f t="shared" si="11"/>
        <v>0</v>
      </c>
      <c r="I36" s="322">
        <f t="shared" si="11"/>
        <v>0</v>
      </c>
      <c r="J36" s="322">
        <f t="shared" si="11"/>
        <v>13</v>
      </c>
      <c r="K36" s="322">
        <f t="shared" si="8"/>
        <v>49</v>
      </c>
      <c r="L36" s="322">
        <f>+SUM(L33,L30,L27)</f>
        <v>0</v>
      </c>
      <c r="M36" s="322">
        <f>+SUM(M33,M30,M27)</f>
        <v>0</v>
      </c>
      <c r="N36" s="322">
        <f>+SUM(N33,N30,N27)</f>
        <v>0</v>
      </c>
      <c r="O36" s="322">
        <f t="shared" si="7"/>
        <v>0</v>
      </c>
      <c r="P36" s="322">
        <f>+SUM(P33,P30,P27)</f>
        <v>0</v>
      </c>
      <c r="Q36" s="322">
        <f>+SUM('A1'!M35,'A2'!R35,K36,O36,P36)</f>
        <v>6739</v>
      </c>
      <c r="R36" s="295"/>
    </row>
    <row r="37" spans="1:18" s="11" customFormat="1" ht="18" customHeight="1">
      <c r="A37" s="23"/>
      <c r="B37" s="24" t="s">
        <v>20</v>
      </c>
      <c r="C37" s="24"/>
      <c r="D37" s="323"/>
      <c r="E37" s="323"/>
      <c r="F37" s="323"/>
      <c r="G37" s="323"/>
      <c r="H37" s="323"/>
      <c r="I37" s="323"/>
      <c r="J37" s="323"/>
      <c r="K37" s="386"/>
      <c r="L37" s="323"/>
      <c r="M37" s="323"/>
      <c r="N37" s="323"/>
      <c r="O37" s="386"/>
      <c r="P37" s="323"/>
      <c r="Q37" s="386"/>
      <c r="R37" s="358"/>
    </row>
    <row r="38" spans="1:18" s="11" customFormat="1" ht="18" customHeight="1">
      <c r="A38" s="20"/>
      <c r="B38" s="9" t="s">
        <v>21</v>
      </c>
      <c r="C38" s="9"/>
      <c r="D38" s="336">
        <v>0</v>
      </c>
      <c r="E38" s="336">
        <v>5</v>
      </c>
      <c r="F38" s="336">
        <v>2</v>
      </c>
      <c r="G38" s="336">
        <v>0</v>
      </c>
      <c r="H38" s="336">
        <v>0</v>
      </c>
      <c r="I38" s="336">
        <v>0</v>
      </c>
      <c r="J38" s="336">
        <v>5</v>
      </c>
      <c r="K38" s="322">
        <f>+SUM(D38:J38)</f>
        <v>12</v>
      </c>
      <c r="L38" s="336">
        <v>0</v>
      </c>
      <c r="M38" s="336">
        <v>0</v>
      </c>
      <c r="N38" s="336">
        <v>0</v>
      </c>
      <c r="O38" s="322">
        <f>+SUM(L38:N38)</f>
        <v>0</v>
      </c>
      <c r="P38" s="336">
        <v>0</v>
      </c>
      <c r="Q38" s="322">
        <f>+SUM('A1'!M37,'A2'!R37,K38,O38,P38)</f>
        <v>2709</v>
      </c>
      <c r="R38" s="295"/>
    </row>
    <row r="39" spans="1:18" s="11" customFormat="1" ht="18" customHeight="1">
      <c r="A39" s="20"/>
      <c r="B39" s="9" t="s">
        <v>22</v>
      </c>
      <c r="C39" s="9"/>
      <c r="D39" s="336">
        <v>2</v>
      </c>
      <c r="E39" s="336">
        <v>0</v>
      </c>
      <c r="F39" s="336">
        <v>4</v>
      </c>
      <c r="G39" s="336">
        <v>5</v>
      </c>
      <c r="H39" s="336">
        <v>0</v>
      </c>
      <c r="I39" s="336">
        <v>0</v>
      </c>
      <c r="J39" s="336">
        <v>8</v>
      </c>
      <c r="K39" s="322">
        <f>+SUM(D39:J39)</f>
        <v>19</v>
      </c>
      <c r="L39" s="336">
        <v>0</v>
      </c>
      <c r="M39" s="336">
        <v>0</v>
      </c>
      <c r="N39" s="336">
        <v>0</v>
      </c>
      <c r="O39" s="322">
        <f>+SUM(L39:N39)</f>
        <v>0</v>
      </c>
      <c r="P39" s="336">
        <v>0</v>
      </c>
      <c r="Q39" s="322">
        <f>+SUM('A1'!M38,'A2'!R38,K39,O39,P39)</f>
        <v>3869</v>
      </c>
      <c r="R39" s="295"/>
    </row>
    <row r="40" spans="1:18" s="11" customFormat="1" ht="18" customHeight="1">
      <c r="A40" s="20"/>
      <c r="B40" s="9" t="s">
        <v>23</v>
      </c>
      <c r="C40" s="9"/>
      <c r="D40" s="336">
        <v>0</v>
      </c>
      <c r="E40" s="336">
        <v>0</v>
      </c>
      <c r="F40" s="336">
        <v>18</v>
      </c>
      <c r="G40" s="336">
        <v>0</v>
      </c>
      <c r="H40" s="336">
        <v>0</v>
      </c>
      <c r="I40" s="336">
        <v>0</v>
      </c>
      <c r="J40" s="336">
        <v>0</v>
      </c>
      <c r="K40" s="322">
        <f>+SUM(D40:J40)</f>
        <v>18</v>
      </c>
      <c r="L40" s="336">
        <v>0</v>
      </c>
      <c r="M40" s="336">
        <v>0</v>
      </c>
      <c r="N40" s="336">
        <v>0</v>
      </c>
      <c r="O40" s="322">
        <f>+SUM(L40:N40)</f>
        <v>0</v>
      </c>
      <c r="P40" s="336">
        <v>0</v>
      </c>
      <c r="Q40" s="322">
        <f>+SUM('A1'!M39,'A2'!R39,K40,O40,P40)</f>
        <v>161</v>
      </c>
      <c r="R40" s="295"/>
    </row>
    <row r="41" spans="1:18" s="253" customFormat="1" ht="36" customHeight="1">
      <c r="A41" s="251"/>
      <c r="B41" s="252" t="s">
        <v>86</v>
      </c>
      <c r="C41" s="25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87"/>
      <c r="Q41" s="324"/>
      <c r="R41" s="299"/>
    </row>
    <row r="42" spans="1:18" s="11" customFormat="1" ht="18" customHeight="1">
      <c r="A42" s="20"/>
      <c r="B42" s="9" t="s">
        <v>14</v>
      </c>
      <c r="C42" s="9"/>
      <c r="D42" s="322">
        <f aca="true" t="shared" si="12" ref="D42:J42">+SUM(D43:D44)</f>
        <v>53</v>
      </c>
      <c r="E42" s="322">
        <f t="shared" si="12"/>
        <v>524</v>
      </c>
      <c r="F42" s="322">
        <f t="shared" si="12"/>
        <v>1864</v>
      </c>
      <c r="G42" s="322">
        <f t="shared" si="12"/>
        <v>0</v>
      </c>
      <c r="H42" s="322">
        <f t="shared" si="12"/>
        <v>9</v>
      </c>
      <c r="I42" s="322">
        <f t="shared" si="12"/>
        <v>27</v>
      </c>
      <c r="J42" s="322">
        <f t="shared" si="12"/>
        <v>2090</v>
      </c>
      <c r="K42" s="322">
        <f>+SUM(D42:J42)</f>
        <v>4567</v>
      </c>
      <c r="L42" s="322">
        <f>+SUM(L43:L44)</f>
        <v>0</v>
      </c>
      <c r="M42" s="322">
        <f>+SUM(M43:M44)</f>
        <v>0</v>
      </c>
      <c r="N42" s="322">
        <f>+SUM(N43:N44)</f>
        <v>0</v>
      </c>
      <c r="O42" s="322">
        <f>+SUM(L42:N42)</f>
        <v>0</v>
      </c>
      <c r="P42" s="322">
        <f>+SUM(P43:P44)</f>
        <v>0</v>
      </c>
      <c r="Q42" s="322">
        <f>+SUM('A1'!M41,'A2'!R41,K42,O42,P42)</f>
        <v>105246</v>
      </c>
      <c r="R42" s="295"/>
    </row>
    <row r="43" spans="1:18" s="11" customFormat="1" ht="18" customHeight="1">
      <c r="A43" s="21"/>
      <c r="B43" s="22" t="s">
        <v>15</v>
      </c>
      <c r="C43" s="22"/>
      <c r="D43" s="336">
        <v>0</v>
      </c>
      <c r="E43" s="336">
        <v>0</v>
      </c>
      <c r="F43" s="336">
        <v>0</v>
      </c>
      <c r="G43" s="336">
        <v>0</v>
      </c>
      <c r="H43" s="336">
        <v>9</v>
      </c>
      <c r="I43" s="336">
        <v>0</v>
      </c>
      <c r="J43" s="336">
        <v>0</v>
      </c>
      <c r="K43" s="322">
        <f aca="true" t="shared" si="13" ref="K43:K51">+SUM(D43:J43)</f>
        <v>9</v>
      </c>
      <c r="L43" s="336">
        <v>0</v>
      </c>
      <c r="M43" s="336">
        <v>0</v>
      </c>
      <c r="N43" s="336">
        <v>0</v>
      </c>
      <c r="O43" s="322">
        <f aca="true" t="shared" si="14" ref="O43:O51">+SUM(L43:N43)</f>
        <v>0</v>
      </c>
      <c r="P43" s="336">
        <v>0</v>
      </c>
      <c r="Q43" s="322">
        <f>+SUM('A1'!M42,'A2'!R42,K43,O43,P43)</f>
        <v>27822</v>
      </c>
      <c r="R43" s="295"/>
    </row>
    <row r="44" spans="1:18" s="11" customFormat="1" ht="18" customHeight="1">
      <c r="A44" s="21"/>
      <c r="B44" s="22" t="s">
        <v>16</v>
      </c>
      <c r="C44" s="22"/>
      <c r="D44" s="336">
        <v>53</v>
      </c>
      <c r="E44" s="336">
        <v>524</v>
      </c>
      <c r="F44" s="336">
        <v>1864</v>
      </c>
      <c r="G44" s="336">
        <v>0</v>
      </c>
      <c r="H44" s="336">
        <v>0</v>
      </c>
      <c r="I44" s="336">
        <v>27</v>
      </c>
      <c r="J44" s="336">
        <v>2090</v>
      </c>
      <c r="K44" s="322">
        <f t="shared" si="13"/>
        <v>4558</v>
      </c>
      <c r="L44" s="336">
        <v>0</v>
      </c>
      <c r="M44" s="336">
        <v>0</v>
      </c>
      <c r="N44" s="336">
        <v>0</v>
      </c>
      <c r="O44" s="322">
        <f t="shared" si="14"/>
        <v>0</v>
      </c>
      <c r="P44" s="336">
        <v>0</v>
      </c>
      <c r="Q44" s="322">
        <f>+SUM('A1'!M43,'A2'!R43,K44,O44,P44)</f>
        <v>77424</v>
      </c>
      <c r="R44" s="295"/>
    </row>
    <row r="45" spans="1:18" s="11" customFormat="1" ht="18" customHeight="1">
      <c r="A45" s="20"/>
      <c r="B45" s="9" t="s">
        <v>17</v>
      </c>
      <c r="C45" s="9"/>
      <c r="D45" s="322">
        <f aca="true" t="shared" si="15" ref="D45:J45">+SUM(D46:D47)</f>
        <v>5</v>
      </c>
      <c r="E45" s="322">
        <f t="shared" si="15"/>
        <v>6</v>
      </c>
      <c r="F45" s="322">
        <f t="shared" si="15"/>
        <v>334</v>
      </c>
      <c r="G45" s="322">
        <f t="shared" si="15"/>
        <v>0</v>
      </c>
      <c r="H45" s="322">
        <f t="shared" si="15"/>
        <v>0</v>
      </c>
      <c r="I45" s="322">
        <f t="shared" si="15"/>
        <v>151</v>
      </c>
      <c r="J45" s="322">
        <f t="shared" si="15"/>
        <v>460</v>
      </c>
      <c r="K45" s="322">
        <f t="shared" si="13"/>
        <v>956</v>
      </c>
      <c r="L45" s="322">
        <f>+SUM(L46:L47)</f>
        <v>0</v>
      </c>
      <c r="M45" s="322">
        <f>+SUM(M46:M47)</f>
        <v>0</v>
      </c>
      <c r="N45" s="322">
        <f>+SUM(N46:N47)</f>
        <v>1</v>
      </c>
      <c r="O45" s="322">
        <f t="shared" si="14"/>
        <v>1</v>
      </c>
      <c r="P45" s="322">
        <f>+SUM(P46:P47)</f>
        <v>0</v>
      </c>
      <c r="Q45" s="322">
        <f>+SUM('A1'!M44,'A2'!R44,K45,O45,P45)</f>
        <v>20635</v>
      </c>
      <c r="R45" s="295"/>
    </row>
    <row r="46" spans="1:18" s="11" customFormat="1" ht="18" customHeight="1">
      <c r="A46" s="21"/>
      <c r="B46" s="22" t="s">
        <v>15</v>
      </c>
      <c r="C46" s="22"/>
      <c r="D46" s="336">
        <v>5</v>
      </c>
      <c r="E46" s="336">
        <v>6</v>
      </c>
      <c r="F46" s="336">
        <v>89</v>
      </c>
      <c r="G46" s="336">
        <v>0</v>
      </c>
      <c r="H46" s="336">
        <v>0</v>
      </c>
      <c r="I46" s="336">
        <v>1</v>
      </c>
      <c r="J46" s="336">
        <v>0</v>
      </c>
      <c r="K46" s="322">
        <f t="shared" si="13"/>
        <v>101</v>
      </c>
      <c r="L46" s="336">
        <v>0</v>
      </c>
      <c r="M46" s="336">
        <v>0</v>
      </c>
      <c r="N46" s="336">
        <v>1</v>
      </c>
      <c r="O46" s="322">
        <f t="shared" si="14"/>
        <v>1</v>
      </c>
      <c r="P46" s="336">
        <v>0</v>
      </c>
      <c r="Q46" s="322">
        <f>+SUM('A1'!M45,'A2'!R45,K46,O46,P46)</f>
        <v>6457</v>
      </c>
      <c r="R46" s="295"/>
    </row>
    <row r="47" spans="1:18" s="11" customFormat="1" ht="18" customHeight="1">
      <c r="A47" s="21"/>
      <c r="B47" s="22" t="s">
        <v>16</v>
      </c>
      <c r="C47" s="22"/>
      <c r="D47" s="336">
        <v>0</v>
      </c>
      <c r="E47" s="336">
        <v>0</v>
      </c>
      <c r="F47" s="336">
        <v>245</v>
      </c>
      <c r="G47" s="336">
        <v>0</v>
      </c>
      <c r="H47" s="336">
        <v>0</v>
      </c>
      <c r="I47" s="336">
        <v>150</v>
      </c>
      <c r="J47" s="336">
        <v>460</v>
      </c>
      <c r="K47" s="322">
        <f t="shared" si="13"/>
        <v>855</v>
      </c>
      <c r="L47" s="336">
        <v>0</v>
      </c>
      <c r="M47" s="336">
        <v>0</v>
      </c>
      <c r="N47" s="336">
        <v>0</v>
      </c>
      <c r="O47" s="322">
        <f t="shared" si="14"/>
        <v>0</v>
      </c>
      <c r="P47" s="336">
        <v>0</v>
      </c>
      <c r="Q47" s="322">
        <f>+SUM('A1'!M46,'A2'!R46,K47,O47,P47)</f>
        <v>14178</v>
      </c>
      <c r="R47" s="295"/>
    </row>
    <row r="48" spans="1:18" s="11" customFormat="1" ht="18" customHeight="1">
      <c r="A48" s="20"/>
      <c r="B48" s="9" t="s">
        <v>18</v>
      </c>
      <c r="C48" s="9"/>
      <c r="D48" s="322">
        <f aca="true" t="shared" si="16" ref="D48:J48">+SUM(D49:D50)</f>
        <v>0</v>
      </c>
      <c r="E48" s="322">
        <f t="shared" si="16"/>
        <v>0</v>
      </c>
      <c r="F48" s="322">
        <f t="shared" si="16"/>
        <v>19</v>
      </c>
      <c r="G48" s="322">
        <f t="shared" si="16"/>
        <v>0</v>
      </c>
      <c r="H48" s="322">
        <f t="shared" si="16"/>
        <v>0</v>
      </c>
      <c r="I48" s="322">
        <f t="shared" si="16"/>
        <v>0</v>
      </c>
      <c r="J48" s="322">
        <f t="shared" si="16"/>
        <v>70</v>
      </c>
      <c r="K48" s="322">
        <f t="shared" si="13"/>
        <v>89</v>
      </c>
      <c r="L48" s="322">
        <f>+SUM(L49:L50)</f>
        <v>0</v>
      </c>
      <c r="M48" s="322">
        <f>+SUM(M49:M50)</f>
        <v>0</v>
      </c>
      <c r="N48" s="322">
        <f>+SUM(N49:N50)</f>
        <v>0</v>
      </c>
      <c r="O48" s="322">
        <f t="shared" si="14"/>
        <v>0</v>
      </c>
      <c r="P48" s="322">
        <f>+SUM(P49:P50)</f>
        <v>0</v>
      </c>
      <c r="Q48" s="322">
        <f>+SUM('A1'!M47,'A2'!R47,K48,O48,P48)</f>
        <v>754</v>
      </c>
      <c r="R48" s="295"/>
    </row>
    <row r="49" spans="1:18" s="11" customFormat="1" ht="18" customHeight="1">
      <c r="A49" s="21"/>
      <c r="B49" s="22" t="s">
        <v>15</v>
      </c>
      <c r="C49" s="22"/>
      <c r="D49" s="336">
        <v>0</v>
      </c>
      <c r="E49" s="336">
        <v>0</v>
      </c>
      <c r="F49" s="336">
        <v>19</v>
      </c>
      <c r="G49" s="336">
        <v>0</v>
      </c>
      <c r="H49" s="336">
        <v>0</v>
      </c>
      <c r="I49" s="336">
        <v>0</v>
      </c>
      <c r="J49" s="336">
        <v>2</v>
      </c>
      <c r="K49" s="322">
        <f t="shared" si="13"/>
        <v>21</v>
      </c>
      <c r="L49" s="336">
        <v>0</v>
      </c>
      <c r="M49" s="336">
        <v>0</v>
      </c>
      <c r="N49" s="336">
        <v>0</v>
      </c>
      <c r="O49" s="322">
        <f t="shared" si="14"/>
        <v>0</v>
      </c>
      <c r="P49" s="336">
        <v>0</v>
      </c>
      <c r="Q49" s="322">
        <f>+SUM('A1'!M48,'A2'!R48,K49,O49,P49)</f>
        <v>600</v>
      </c>
      <c r="R49" s="295"/>
    </row>
    <row r="50" spans="1:18" s="11" customFormat="1" ht="18" customHeight="1">
      <c r="A50" s="21"/>
      <c r="B50" s="22" t="s">
        <v>16</v>
      </c>
      <c r="C50" s="9"/>
      <c r="D50" s="336">
        <v>0</v>
      </c>
      <c r="E50" s="336">
        <v>0</v>
      </c>
      <c r="F50" s="336">
        <v>0</v>
      </c>
      <c r="G50" s="336">
        <v>0</v>
      </c>
      <c r="H50" s="336">
        <v>0</v>
      </c>
      <c r="I50" s="336">
        <v>0</v>
      </c>
      <c r="J50" s="336">
        <v>68</v>
      </c>
      <c r="K50" s="322">
        <f t="shared" si="13"/>
        <v>68</v>
      </c>
      <c r="L50" s="336">
        <v>0</v>
      </c>
      <c r="M50" s="336">
        <v>0</v>
      </c>
      <c r="N50" s="336">
        <v>0</v>
      </c>
      <c r="O50" s="322">
        <f t="shared" si="14"/>
        <v>0</v>
      </c>
      <c r="P50" s="336">
        <v>0</v>
      </c>
      <c r="Q50" s="322">
        <f>+SUM('A1'!M49,'A2'!R49,K50,O50,P50)</f>
        <v>154</v>
      </c>
      <c r="R50" s="295"/>
    </row>
    <row r="51" spans="1:18" s="11" customFormat="1" ht="18" customHeight="1">
      <c r="A51" s="20"/>
      <c r="B51" s="9" t="s">
        <v>19</v>
      </c>
      <c r="C51" s="9"/>
      <c r="D51" s="322">
        <f aca="true" t="shared" si="17" ref="D51:J51">+SUM(D48,D45,D42)</f>
        <v>58</v>
      </c>
      <c r="E51" s="322">
        <f t="shared" si="17"/>
        <v>530</v>
      </c>
      <c r="F51" s="322">
        <f t="shared" si="17"/>
        <v>2217</v>
      </c>
      <c r="G51" s="322">
        <f t="shared" si="17"/>
        <v>0</v>
      </c>
      <c r="H51" s="322">
        <f t="shared" si="17"/>
        <v>9</v>
      </c>
      <c r="I51" s="322">
        <f t="shared" si="17"/>
        <v>178</v>
      </c>
      <c r="J51" s="322">
        <f t="shared" si="17"/>
        <v>2620</v>
      </c>
      <c r="K51" s="322">
        <f t="shared" si="13"/>
        <v>5612</v>
      </c>
      <c r="L51" s="322">
        <f>+SUM(L48,L45,L42)</f>
        <v>0</v>
      </c>
      <c r="M51" s="322">
        <f>+SUM(M48,M45,M42)</f>
        <v>0</v>
      </c>
      <c r="N51" s="322">
        <f>+SUM(N48,N45,N42)</f>
        <v>1</v>
      </c>
      <c r="O51" s="322">
        <f t="shared" si="14"/>
        <v>1</v>
      </c>
      <c r="P51" s="322">
        <f>+SUM(P48,P45,P42)</f>
        <v>0</v>
      </c>
      <c r="Q51" s="322">
        <f>+SUM('A1'!M50,'A2'!R50,K51,O51,P51)</f>
        <v>126635</v>
      </c>
      <c r="R51" s="295"/>
    </row>
    <row r="52" spans="1:18" s="11" customFormat="1" ht="18" customHeight="1">
      <c r="A52" s="23"/>
      <c r="B52" s="24" t="s">
        <v>20</v>
      </c>
      <c r="C52" s="24"/>
      <c r="D52" s="323"/>
      <c r="E52" s="323"/>
      <c r="F52" s="323"/>
      <c r="G52" s="323"/>
      <c r="H52" s="323"/>
      <c r="I52" s="323"/>
      <c r="J52" s="323"/>
      <c r="K52" s="386"/>
      <c r="L52" s="323"/>
      <c r="M52" s="323"/>
      <c r="N52" s="323"/>
      <c r="O52" s="386"/>
      <c r="P52" s="323"/>
      <c r="Q52" s="386"/>
      <c r="R52" s="358"/>
    </row>
    <row r="53" spans="1:18" s="11" customFormat="1" ht="18" customHeight="1">
      <c r="A53" s="20"/>
      <c r="B53" s="9" t="s">
        <v>21</v>
      </c>
      <c r="C53" s="9"/>
      <c r="D53" s="336">
        <v>6</v>
      </c>
      <c r="E53" s="336">
        <v>508</v>
      </c>
      <c r="F53" s="336">
        <v>1049</v>
      </c>
      <c r="G53" s="336">
        <v>0</v>
      </c>
      <c r="H53" s="336">
        <v>0</v>
      </c>
      <c r="I53" s="336">
        <v>164</v>
      </c>
      <c r="J53" s="336">
        <v>1473</v>
      </c>
      <c r="K53" s="322">
        <f>+SUM(D53:J53)</f>
        <v>3200</v>
      </c>
      <c r="L53" s="336">
        <v>0</v>
      </c>
      <c r="M53" s="336">
        <v>0</v>
      </c>
      <c r="N53" s="336">
        <v>0</v>
      </c>
      <c r="O53" s="322">
        <f>+SUM(L53:N53)</f>
        <v>0</v>
      </c>
      <c r="P53" s="336">
        <v>0</v>
      </c>
      <c r="Q53" s="322">
        <f>+SUM('A1'!M52,'A2'!R52,K53,O53,P53)</f>
        <v>104224</v>
      </c>
      <c r="R53" s="295"/>
    </row>
    <row r="54" spans="1:18" s="11" customFormat="1" ht="18" customHeight="1">
      <c r="A54" s="20"/>
      <c r="B54" s="9" t="s">
        <v>22</v>
      </c>
      <c r="C54" s="9"/>
      <c r="D54" s="336">
        <v>39</v>
      </c>
      <c r="E54" s="336">
        <v>7</v>
      </c>
      <c r="F54" s="336">
        <v>899</v>
      </c>
      <c r="G54" s="336">
        <v>0</v>
      </c>
      <c r="H54" s="336">
        <v>9</v>
      </c>
      <c r="I54" s="336">
        <v>13</v>
      </c>
      <c r="J54" s="336">
        <v>1147</v>
      </c>
      <c r="K54" s="322">
        <f>+SUM(D54:J54)</f>
        <v>2114</v>
      </c>
      <c r="L54" s="336">
        <v>0</v>
      </c>
      <c r="M54" s="336">
        <v>0</v>
      </c>
      <c r="N54" s="336">
        <v>1</v>
      </c>
      <c r="O54" s="322">
        <f>+SUM(L54:N54)</f>
        <v>1</v>
      </c>
      <c r="P54" s="336">
        <v>0</v>
      </c>
      <c r="Q54" s="322">
        <f>+SUM('A1'!M53,'A2'!R53,K54,O54,P54)</f>
        <v>21533</v>
      </c>
      <c r="R54" s="295"/>
    </row>
    <row r="55" spans="1:18" s="11" customFormat="1" ht="18" customHeight="1">
      <c r="A55" s="25"/>
      <c r="B55" s="26" t="s">
        <v>23</v>
      </c>
      <c r="C55" s="26"/>
      <c r="D55" s="336">
        <v>13</v>
      </c>
      <c r="E55" s="336">
        <v>15</v>
      </c>
      <c r="F55" s="336">
        <v>269</v>
      </c>
      <c r="G55" s="336">
        <v>0</v>
      </c>
      <c r="H55" s="336">
        <v>0</v>
      </c>
      <c r="I55" s="336">
        <v>1</v>
      </c>
      <c r="J55" s="336">
        <v>0</v>
      </c>
      <c r="K55" s="322">
        <f>+SUM(D55:J55)</f>
        <v>298</v>
      </c>
      <c r="L55" s="336">
        <v>0</v>
      </c>
      <c r="M55" s="336">
        <v>0</v>
      </c>
      <c r="N55" s="336">
        <v>0</v>
      </c>
      <c r="O55" s="322">
        <f>+SUM(L55:N55)</f>
        <v>0</v>
      </c>
      <c r="P55" s="336">
        <v>0</v>
      </c>
      <c r="Q55" s="322">
        <f>+SUM('A1'!M54,'A2'!R54,K55,O55,P55)</f>
        <v>878</v>
      </c>
      <c r="R55" s="295"/>
    </row>
    <row r="56" spans="1:18" s="11" customFormat="1" ht="20.25" customHeight="1">
      <c r="A56" s="438"/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  <c r="R56" s="289"/>
    </row>
    <row r="57" spans="1:3" s="11" customFormat="1" ht="18" hidden="1">
      <c r="A57" s="35"/>
      <c r="B57" s="9"/>
      <c r="C57" s="9"/>
    </row>
    <row r="58" spans="1:3" s="11" customFormat="1" ht="18" hidden="1">
      <c r="A58" s="81"/>
      <c r="B58" s="9"/>
      <c r="C58" s="9"/>
    </row>
    <row r="59" spans="1:18" s="32" customFormat="1" ht="18" hidden="1">
      <c r="A59" s="35"/>
      <c r="B59" s="36"/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</row>
    <row r="60" spans="1:18" s="28" customFormat="1" ht="18.75" hidden="1">
      <c r="A60" s="35"/>
      <c r="B60" s="36"/>
      <c r="C60" s="36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"/>
      <c r="R60" s="3"/>
    </row>
    <row r="61" ht="18" hidden="1">
      <c r="A61" s="35"/>
    </row>
    <row r="62" ht="18" hidden="1">
      <c r="A62" s="35"/>
    </row>
    <row r="63" ht="13.5" customHeight="1" hidden="1">
      <c r="A63" s="240"/>
    </row>
    <row r="64" ht="15" hidden="1">
      <c r="A64" s="287"/>
    </row>
    <row r="65" ht="12" hidden="1"/>
    <row r="66" ht="12" hidden="1"/>
    <row r="67" ht="12" hidden="1"/>
    <row r="68" ht="12" hidden="1"/>
  </sheetData>
  <sheetProtection/>
  <mergeCells count="22">
    <mergeCell ref="D3:Q3"/>
    <mergeCell ref="A56:Q56"/>
    <mergeCell ref="F13:F14"/>
    <mergeCell ref="G13:G14"/>
    <mergeCell ref="M13:M14"/>
    <mergeCell ref="N13:N14"/>
    <mergeCell ref="L13:L14"/>
    <mergeCell ref="D13:D14"/>
    <mergeCell ref="E13:E14"/>
    <mergeCell ref="D10:Q10"/>
    <mergeCell ref="K13:K14"/>
    <mergeCell ref="Q12:Q14"/>
    <mergeCell ref="O13:O14"/>
    <mergeCell ref="L12:O12"/>
    <mergeCell ref="H13:H14"/>
    <mergeCell ref="I13:I14"/>
    <mergeCell ref="J13:J14"/>
    <mergeCell ref="P12:P14"/>
    <mergeCell ref="D8:Q8"/>
    <mergeCell ref="D7:Q7"/>
    <mergeCell ref="D6:Q6"/>
    <mergeCell ref="D4:Q4"/>
  </mergeCells>
  <conditionalFormatting sqref="D10">
    <cfRule type="expression" priority="1" dxfId="4" stopIfTrue="1">
      <formula>COUNTA(D16:Q55)&lt;&gt;COUNTIF(D16:Q55,"&gt;=0")</formula>
    </cfRule>
  </conditionalFormatting>
  <conditionalFormatting sqref="D38:Q40 D16:Q25 D27:Q36 D53:Q55 D42:Q51">
    <cfRule type="expression" priority="2" dxfId="3" stopIfTrue="1">
      <formula>AND(D16&lt;&gt;"",OR(D16&lt;0,NOT(ISNUMBER(D16))))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portrait" paperSize="9" scale="52" r:id="rId1"/>
  <headerFooter alignWithMargins="0">
    <oddFooter>&amp;C2010 Triennial Central Bank Survey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indexed="44"/>
    <outlinePr summaryBelow="0" summaryRight="0"/>
    <pageSetUpPr fitToPage="1"/>
  </sheetPr>
  <dimension ref="A1:AQ62"/>
  <sheetViews>
    <sheetView zoomScale="60" zoomScaleNormal="60" zoomScaleSheetLayoutView="50" workbookViewId="0" topLeftCell="A1">
      <pane xSplit="3" ySplit="13" topLeftCell="D1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4" sqref="D14"/>
    </sheetView>
  </sheetViews>
  <sheetFormatPr defaultColWidth="9.00390625" defaultRowHeight="12" zeroHeight="1"/>
  <cols>
    <col min="1" max="1" width="1.75390625" style="75" customWidth="1"/>
    <col min="2" max="2" width="37.00390625" style="75" customWidth="1"/>
    <col min="3" max="3" width="10.875" style="75" customWidth="1"/>
    <col min="4" max="4" width="7.375" style="75" customWidth="1"/>
    <col min="5" max="5" width="7.125" style="75" bestFit="1" customWidth="1"/>
    <col min="6" max="6" width="7.75390625" style="75" customWidth="1"/>
    <col min="7" max="7" width="8.125" style="75" bestFit="1" customWidth="1"/>
    <col min="8" max="8" width="6.875" style="75" bestFit="1" customWidth="1"/>
    <col min="9" max="9" width="7.75390625" style="75" bestFit="1" customWidth="1"/>
    <col min="10" max="10" width="7.375" style="75" customWidth="1"/>
    <col min="11" max="12" width="7.125" style="75" customWidth="1"/>
    <col min="13" max="13" width="6.875" style="75" bestFit="1" customWidth="1"/>
    <col min="14" max="14" width="7.375" style="75" customWidth="1"/>
    <col min="15" max="15" width="7.125" style="75" customWidth="1"/>
    <col min="16" max="16" width="10.125" style="75" bestFit="1" customWidth="1"/>
    <col min="17" max="17" width="6.625" style="75" customWidth="1"/>
    <col min="18" max="18" width="5.875" style="75" bestFit="1" customWidth="1"/>
    <col min="19" max="19" width="6.625" style="75" customWidth="1"/>
    <col min="20" max="20" width="8.375" style="75" bestFit="1" customWidth="1"/>
    <col min="21" max="21" width="8.00390625" style="75" customWidth="1"/>
    <col min="22" max="22" width="6.375" style="75" customWidth="1"/>
    <col min="23" max="23" width="6.625" style="75" customWidth="1"/>
    <col min="24" max="25" width="8.125" style="75" customWidth="1"/>
    <col min="26" max="27" width="7.375" style="75" customWidth="1"/>
    <col min="28" max="28" width="7.125" style="75" customWidth="1"/>
    <col min="29" max="30" width="6.875" style="75" customWidth="1"/>
    <col min="31" max="32" width="7.75390625" style="75" customWidth="1"/>
    <col min="33" max="33" width="7.375" style="75" customWidth="1"/>
    <col min="34" max="34" width="6.875" style="75" customWidth="1"/>
    <col min="35" max="35" width="8.375" style="75" bestFit="1" customWidth="1"/>
    <col min="36" max="36" width="6.875" style="75" customWidth="1"/>
    <col min="37" max="37" width="7.125" style="75" customWidth="1"/>
    <col min="38" max="38" width="8.00390625" style="75" customWidth="1"/>
    <col min="39" max="41" width="7.375" style="75" customWidth="1"/>
    <col min="42" max="42" width="10.625" style="201" customWidth="1"/>
    <col min="43" max="43" width="4.125" style="75" customWidth="1"/>
    <col min="44" max="16384" width="0" style="75" hidden="1" customWidth="1"/>
  </cols>
  <sheetData>
    <row r="1" spans="1:42" s="4" customFormat="1" ht="18" customHeight="1">
      <c r="A1" s="119" t="s">
        <v>27</v>
      </c>
      <c r="B1" s="120"/>
      <c r="C1" s="120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4"/>
    </row>
    <row r="2" spans="1:42" s="4" customFormat="1" ht="18" customHeight="1">
      <c r="A2" s="119"/>
      <c r="B2" s="120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4"/>
    </row>
    <row r="3" spans="1:42" s="4" customFormat="1" ht="18" customHeight="1">
      <c r="A3" s="119"/>
      <c r="B3" s="120"/>
      <c r="C3" s="120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4"/>
    </row>
    <row r="4" spans="1:42" s="4" customFormat="1" ht="18" customHeight="1">
      <c r="A4" s="125"/>
      <c r="C4" s="129"/>
      <c r="D4" s="441" t="s">
        <v>3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</row>
    <row r="5" spans="1:42" s="4" customFormat="1" ht="18.75">
      <c r="A5" s="131"/>
      <c r="C5" s="129"/>
      <c r="D5" s="441" t="s">
        <v>4</v>
      </c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  <c r="AA5" s="441"/>
      <c r="AB5" s="441"/>
      <c r="AC5" s="441"/>
      <c r="AD5" s="441"/>
      <c r="AE5" s="441"/>
      <c r="AF5" s="441"/>
      <c r="AG5" s="441"/>
      <c r="AH5" s="441"/>
      <c r="AI5" s="441"/>
      <c r="AJ5" s="441"/>
      <c r="AK5" s="441"/>
      <c r="AL5" s="441"/>
      <c r="AM5" s="441"/>
      <c r="AN5" s="441"/>
      <c r="AO5" s="441"/>
      <c r="AP5" s="441"/>
    </row>
    <row r="6" spans="1:42" s="4" customFormat="1" ht="18.75">
      <c r="A6" s="131"/>
      <c r="C6" s="286"/>
      <c r="D6" s="128"/>
      <c r="E6" s="128"/>
      <c r="F6" s="128"/>
      <c r="G6" s="128"/>
      <c r="H6" s="128"/>
      <c r="I6" s="128"/>
      <c r="J6" s="128"/>
      <c r="K6" s="128"/>
      <c r="L6" s="132"/>
      <c r="M6" s="123"/>
      <c r="N6" s="123"/>
      <c r="O6" s="133"/>
      <c r="P6" s="255"/>
      <c r="Q6" s="130"/>
      <c r="R6" s="130"/>
      <c r="S6" s="130"/>
      <c r="T6" s="130"/>
      <c r="U6" s="130"/>
      <c r="V6" s="130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4"/>
    </row>
    <row r="7" spans="1:42" s="4" customFormat="1" ht="18.75">
      <c r="A7" s="131"/>
      <c r="C7" s="129"/>
      <c r="D7" s="441" t="s">
        <v>83</v>
      </c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</row>
    <row r="8" spans="1:42" s="4" customFormat="1" ht="18.75">
      <c r="A8" s="134"/>
      <c r="C8" s="129"/>
      <c r="D8" s="441" t="s">
        <v>80</v>
      </c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441"/>
      <c r="S8" s="441"/>
      <c r="T8" s="441"/>
      <c r="U8" s="441"/>
      <c r="V8" s="441"/>
      <c r="W8" s="441"/>
      <c r="X8" s="441"/>
      <c r="Y8" s="441"/>
      <c r="Z8" s="441"/>
      <c r="AA8" s="441"/>
      <c r="AB8" s="441"/>
      <c r="AC8" s="441"/>
      <c r="AD8" s="441"/>
      <c r="AE8" s="441"/>
      <c r="AF8" s="441"/>
      <c r="AG8" s="441"/>
      <c r="AH8" s="441"/>
      <c r="AI8" s="441"/>
      <c r="AJ8" s="441"/>
      <c r="AK8" s="441"/>
      <c r="AL8" s="441"/>
      <c r="AM8" s="441"/>
      <c r="AN8" s="441"/>
      <c r="AO8" s="441"/>
      <c r="AP8" s="441"/>
    </row>
    <row r="9" spans="1:42" s="4" customFormat="1" ht="18.75" customHeight="1">
      <c r="A9" s="139"/>
      <c r="C9" s="407"/>
      <c r="D9" s="442" t="s">
        <v>5</v>
      </c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  <c r="AC9" s="442"/>
      <c r="AD9" s="442"/>
      <c r="AE9" s="442"/>
      <c r="AF9" s="442"/>
      <c r="AG9" s="442"/>
      <c r="AH9" s="442"/>
      <c r="AI9" s="442"/>
      <c r="AJ9" s="442"/>
      <c r="AK9" s="442"/>
      <c r="AL9" s="442"/>
      <c r="AM9" s="442"/>
      <c r="AN9" s="442"/>
      <c r="AO9" s="442"/>
      <c r="AP9" s="442"/>
    </row>
    <row r="10" spans="1:42" s="4" customFormat="1" ht="11.25" customHeight="1">
      <c r="A10" s="139"/>
      <c r="B10" s="250"/>
      <c r="C10" s="250"/>
      <c r="D10" s="135"/>
      <c r="E10" s="136"/>
      <c r="F10" s="128"/>
      <c r="G10" s="128"/>
      <c r="H10" s="128"/>
      <c r="I10" s="128"/>
      <c r="J10" s="128"/>
      <c r="K10" s="128"/>
      <c r="L10" s="132"/>
      <c r="M10" s="137"/>
      <c r="N10" s="123"/>
      <c r="O10" s="140"/>
      <c r="P10" s="138"/>
      <c r="Q10" s="138"/>
      <c r="R10" s="138"/>
      <c r="S10" s="138"/>
      <c r="T10" s="138"/>
      <c r="U10" s="138"/>
      <c r="V10" s="138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4"/>
    </row>
    <row r="11" spans="1:42" s="4" customFormat="1" ht="14.25" customHeight="1">
      <c r="A11" s="123"/>
      <c r="B11" s="123"/>
      <c r="C11" s="123"/>
      <c r="D11" s="128"/>
      <c r="E11" s="128"/>
      <c r="F11" s="135"/>
      <c r="G11" s="135"/>
      <c r="H11" s="128"/>
      <c r="I11" s="128"/>
      <c r="J11" s="128"/>
      <c r="K11" s="128"/>
      <c r="L11" s="132"/>
      <c r="M11" s="123"/>
      <c r="N11" s="123"/>
      <c r="P11" s="138"/>
      <c r="Q11" s="138"/>
      <c r="R11" s="138"/>
      <c r="S11" s="138"/>
      <c r="T11" s="138"/>
      <c r="U11" s="138"/>
      <c r="V11" s="138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35"/>
      <c r="AM11" s="123"/>
      <c r="AN11" s="123"/>
      <c r="AO11" s="123"/>
      <c r="AP11" s="124"/>
    </row>
    <row r="12" spans="1:42" s="11" customFormat="1" ht="27.75" customHeight="1">
      <c r="A12" s="141"/>
      <c r="B12" s="142" t="s">
        <v>6</v>
      </c>
      <c r="C12" s="143"/>
      <c r="D12" s="443" t="s">
        <v>90</v>
      </c>
      <c r="E12" s="443"/>
      <c r="F12" s="443"/>
      <c r="G12" s="443"/>
      <c r="H12" s="443"/>
      <c r="I12" s="443"/>
      <c r="J12" s="443"/>
      <c r="K12" s="443"/>
      <c r="L12" s="443"/>
      <c r="M12" s="443"/>
      <c r="N12" s="443"/>
      <c r="O12" s="443"/>
      <c r="P12" s="443"/>
      <c r="Q12" s="443"/>
      <c r="R12" s="443"/>
      <c r="S12" s="443"/>
      <c r="T12" s="443"/>
      <c r="U12" s="443"/>
      <c r="V12" s="443"/>
      <c r="W12" s="443"/>
      <c r="X12" s="443"/>
      <c r="Y12" s="443"/>
      <c r="Z12" s="443"/>
      <c r="AA12" s="443"/>
      <c r="AB12" s="443"/>
      <c r="AC12" s="443"/>
      <c r="AD12" s="443"/>
      <c r="AE12" s="443"/>
      <c r="AF12" s="443"/>
      <c r="AG12" s="443"/>
      <c r="AH12" s="443"/>
      <c r="AI12" s="443"/>
      <c r="AJ12" s="443"/>
      <c r="AK12" s="443"/>
      <c r="AL12" s="443"/>
      <c r="AM12" s="443"/>
      <c r="AN12" s="443"/>
      <c r="AO12" s="443"/>
      <c r="AP12" s="443"/>
    </row>
    <row r="13" spans="1:42" s="11" customFormat="1" ht="27.75" customHeight="1">
      <c r="A13" s="144"/>
      <c r="B13" s="145"/>
      <c r="C13" s="145"/>
      <c r="D13" s="329" t="s">
        <v>9</v>
      </c>
      <c r="E13" s="329" t="s">
        <v>10</v>
      </c>
      <c r="F13" s="329" t="s">
        <v>11</v>
      </c>
      <c r="G13" s="329" t="s">
        <v>12</v>
      </c>
      <c r="H13" s="329" t="s">
        <v>42</v>
      </c>
      <c r="I13" s="329" t="s">
        <v>67</v>
      </c>
      <c r="J13" s="329" t="s">
        <v>0</v>
      </c>
      <c r="K13" s="329" t="s">
        <v>68</v>
      </c>
      <c r="L13" s="329" t="s">
        <v>43</v>
      </c>
      <c r="M13" s="329" t="s">
        <v>66</v>
      </c>
      <c r="N13" s="329" t="s">
        <v>56</v>
      </c>
      <c r="O13" s="329" t="s">
        <v>69</v>
      </c>
      <c r="P13" s="329" t="s">
        <v>44</v>
      </c>
      <c r="Q13" s="329" t="s">
        <v>41</v>
      </c>
      <c r="R13" s="329" t="s">
        <v>70</v>
      </c>
      <c r="S13" s="329" t="s">
        <v>45</v>
      </c>
      <c r="T13" s="329" t="s">
        <v>46</v>
      </c>
      <c r="U13" s="329" t="s">
        <v>57</v>
      </c>
      <c r="V13" s="329" t="s">
        <v>71</v>
      </c>
      <c r="W13" s="329" t="s">
        <v>58</v>
      </c>
      <c r="X13" s="330" t="s">
        <v>47</v>
      </c>
      <c r="Y13" s="330" t="s">
        <v>72</v>
      </c>
      <c r="Z13" s="330" t="s">
        <v>73</v>
      </c>
      <c r="AA13" s="330" t="s">
        <v>48</v>
      </c>
      <c r="AB13" s="330" t="s">
        <v>74</v>
      </c>
      <c r="AC13" s="330" t="s">
        <v>60</v>
      </c>
      <c r="AD13" s="330" t="s">
        <v>59</v>
      </c>
      <c r="AE13" s="330" t="s">
        <v>75</v>
      </c>
      <c r="AF13" s="331" t="s">
        <v>49</v>
      </c>
      <c r="AG13" s="330" t="s">
        <v>50</v>
      </c>
      <c r="AH13" s="330" t="s">
        <v>1</v>
      </c>
      <c r="AI13" s="330" t="s">
        <v>51</v>
      </c>
      <c r="AJ13" s="330" t="s">
        <v>76</v>
      </c>
      <c r="AK13" s="330" t="s">
        <v>61</v>
      </c>
      <c r="AL13" s="330" t="s">
        <v>52</v>
      </c>
      <c r="AM13" s="330" t="s">
        <v>53</v>
      </c>
      <c r="AN13" s="330" t="s">
        <v>54</v>
      </c>
      <c r="AO13" s="330" t="s">
        <v>55</v>
      </c>
      <c r="AP13" s="330" t="s">
        <v>77</v>
      </c>
    </row>
    <row r="14" spans="1:42" s="253" customFormat="1" ht="35.25" customHeight="1">
      <c r="A14" s="256"/>
      <c r="B14" s="257" t="s">
        <v>84</v>
      </c>
      <c r="C14" s="258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3"/>
      <c r="Y14" s="333"/>
      <c r="Z14" s="333"/>
      <c r="AA14" s="333"/>
      <c r="AB14" s="333"/>
      <c r="AC14" s="333"/>
      <c r="AD14" s="333"/>
      <c r="AE14" s="333"/>
      <c r="AF14" s="333"/>
      <c r="AG14" s="359"/>
      <c r="AH14" s="360"/>
      <c r="AI14" s="333"/>
      <c r="AJ14" s="333"/>
      <c r="AK14" s="333"/>
      <c r="AL14" s="333"/>
      <c r="AM14" s="333"/>
      <c r="AN14" s="333"/>
      <c r="AO14" s="333"/>
      <c r="AP14" s="334"/>
    </row>
    <row r="15" spans="1:42" s="11" customFormat="1" ht="18" customHeight="1">
      <c r="A15" s="47"/>
      <c r="B15" s="5" t="s">
        <v>14</v>
      </c>
      <c r="C15" s="45"/>
      <c r="D15" s="322">
        <f aca="true" t="shared" si="0" ref="D15:J15">+SUM(D16:D17)</f>
        <v>19</v>
      </c>
      <c r="E15" s="322">
        <f t="shared" si="0"/>
        <v>0</v>
      </c>
      <c r="F15" s="322">
        <f t="shared" si="0"/>
        <v>0</v>
      </c>
      <c r="G15" s="322">
        <f t="shared" si="0"/>
        <v>0</v>
      </c>
      <c r="H15" s="322">
        <f t="shared" si="0"/>
        <v>1</v>
      </c>
      <c r="I15" s="322">
        <f t="shared" si="0"/>
        <v>0</v>
      </c>
      <c r="J15" s="322">
        <f t="shared" si="0"/>
        <v>0</v>
      </c>
      <c r="K15" s="322">
        <f aca="true" t="shared" si="1" ref="K15:AP15">+SUM(K16:K17)</f>
        <v>0</v>
      </c>
      <c r="L15" s="322">
        <f t="shared" si="1"/>
        <v>0</v>
      </c>
      <c r="M15" s="322">
        <f t="shared" si="1"/>
        <v>0</v>
      </c>
      <c r="N15" s="322">
        <f t="shared" si="1"/>
        <v>0</v>
      </c>
      <c r="O15" s="322">
        <f t="shared" si="1"/>
        <v>0</v>
      </c>
      <c r="P15" s="322">
        <f t="shared" si="1"/>
        <v>197</v>
      </c>
      <c r="Q15" s="322">
        <f t="shared" si="1"/>
        <v>30</v>
      </c>
      <c r="R15" s="322">
        <f t="shared" si="1"/>
        <v>0</v>
      </c>
      <c r="S15" s="322">
        <f t="shared" si="1"/>
        <v>0</v>
      </c>
      <c r="T15" s="322">
        <f t="shared" si="1"/>
        <v>166</v>
      </c>
      <c r="U15" s="322">
        <f t="shared" si="1"/>
        <v>0</v>
      </c>
      <c r="V15" s="322">
        <f t="shared" si="1"/>
        <v>0</v>
      </c>
      <c r="W15" s="322">
        <f t="shared" si="1"/>
        <v>0</v>
      </c>
      <c r="X15" s="322">
        <f t="shared" si="1"/>
        <v>0</v>
      </c>
      <c r="Y15" s="322">
        <f t="shared" si="1"/>
        <v>1</v>
      </c>
      <c r="Z15" s="322">
        <f t="shared" si="1"/>
        <v>0</v>
      </c>
      <c r="AA15" s="322">
        <f t="shared" si="1"/>
        <v>0</v>
      </c>
      <c r="AB15" s="322">
        <f t="shared" si="1"/>
        <v>0</v>
      </c>
      <c r="AC15" s="322">
        <f t="shared" si="1"/>
        <v>112</v>
      </c>
      <c r="AD15" s="322">
        <f t="shared" si="1"/>
        <v>0</v>
      </c>
      <c r="AE15" s="322">
        <f t="shared" si="1"/>
        <v>0</v>
      </c>
      <c r="AF15" s="322">
        <f t="shared" si="1"/>
        <v>0</v>
      </c>
      <c r="AG15" s="322">
        <f t="shared" si="1"/>
        <v>0</v>
      </c>
      <c r="AH15" s="322">
        <f t="shared" si="1"/>
        <v>1</v>
      </c>
      <c r="AI15" s="322">
        <f t="shared" si="1"/>
        <v>25</v>
      </c>
      <c r="AJ15" s="322">
        <f t="shared" si="1"/>
        <v>0</v>
      </c>
      <c r="AK15" s="322">
        <f t="shared" si="1"/>
        <v>0</v>
      </c>
      <c r="AL15" s="322">
        <f t="shared" si="1"/>
        <v>0</v>
      </c>
      <c r="AM15" s="322">
        <f t="shared" si="1"/>
        <v>32</v>
      </c>
      <c r="AN15" s="322">
        <f t="shared" si="1"/>
        <v>0</v>
      </c>
      <c r="AO15" s="322">
        <f t="shared" si="1"/>
        <v>0</v>
      </c>
      <c r="AP15" s="322">
        <f t="shared" si="1"/>
        <v>8</v>
      </c>
    </row>
    <row r="16" spans="1:42" s="11" customFormat="1" ht="18" customHeight="1">
      <c r="A16" s="48"/>
      <c r="B16" s="49" t="s">
        <v>15</v>
      </c>
      <c r="C16" s="45"/>
      <c r="D16" s="336">
        <v>0</v>
      </c>
      <c r="E16" s="336">
        <v>0</v>
      </c>
      <c r="F16" s="336">
        <v>0</v>
      </c>
      <c r="G16" s="336">
        <v>0</v>
      </c>
      <c r="H16" s="336">
        <v>0</v>
      </c>
      <c r="I16" s="336">
        <v>0</v>
      </c>
      <c r="J16" s="336">
        <v>0</v>
      </c>
      <c r="K16" s="336">
        <v>0</v>
      </c>
      <c r="L16" s="336">
        <v>0</v>
      </c>
      <c r="M16" s="336">
        <v>0</v>
      </c>
      <c r="N16" s="336">
        <v>0</v>
      </c>
      <c r="O16" s="336">
        <v>0</v>
      </c>
      <c r="P16" s="336">
        <v>4</v>
      </c>
      <c r="Q16" s="336">
        <v>0</v>
      </c>
      <c r="R16" s="336">
        <v>0</v>
      </c>
      <c r="S16" s="336">
        <v>0</v>
      </c>
      <c r="T16" s="336">
        <v>0</v>
      </c>
      <c r="U16" s="336">
        <v>0</v>
      </c>
      <c r="V16" s="336">
        <v>0</v>
      </c>
      <c r="W16" s="336">
        <v>0</v>
      </c>
      <c r="X16" s="336">
        <v>0</v>
      </c>
      <c r="Y16" s="336">
        <v>0</v>
      </c>
      <c r="Z16" s="336">
        <v>0</v>
      </c>
      <c r="AA16" s="336">
        <v>0</v>
      </c>
      <c r="AB16" s="336">
        <v>0</v>
      </c>
      <c r="AC16" s="336">
        <v>2</v>
      </c>
      <c r="AD16" s="336">
        <v>0</v>
      </c>
      <c r="AE16" s="336">
        <v>0</v>
      </c>
      <c r="AF16" s="336">
        <v>0</v>
      </c>
      <c r="AG16" s="336">
        <v>0</v>
      </c>
      <c r="AH16" s="336">
        <v>0</v>
      </c>
      <c r="AI16" s="336">
        <v>0</v>
      </c>
      <c r="AJ16" s="336">
        <v>0</v>
      </c>
      <c r="AK16" s="336">
        <v>0</v>
      </c>
      <c r="AL16" s="336">
        <v>0</v>
      </c>
      <c r="AM16" s="336">
        <v>0</v>
      </c>
      <c r="AN16" s="336">
        <v>0</v>
      </c>
      <c r="AO16" s="336">
        <v>0</v>
      </c>
      <c r="AP16" s="336">
        <v>0</v>
      </c>
    </row>
    <row r="17" spans="1:42" s="11" customFormat="1" ht="18" customHeight="1">
      <c r="A17" s="48"/>
      <c r="B17" s="49" t="s">
        <v>16</v>
      </c>
      <c r="C17" s="45"/>
      <c r="D17" s="336">
        <v>19</v>
      </c>
      <c r="E17" s="336">
        <v>0</v>
      </c>
      <c r="F17" s="336">
        <v>0</v>
      </c>
      <c r="G17" s="336">
        <v>0</v>
      </c>
      <c r="H17" s="336">
        <v>1</v>
      </c>
      <c r="I17" s="336">
        <v>0</v>
      </c>
      <c r="J17" s="336">
        <v>0</v>
      </c>
      <c r="K17" s="336">
        <v>0</v>
      </c>
      <c r="L17" s="336">
        <v>0</v>
      </c>
      <c r="M17" s="336">
        <v>0</v>
      </c>
      <c r="N17" s="336">
        <v>0</v>
      </c>
      <c r="O17" s="336">
        <v>0</v>
      </c>
      <c r="P17" s="336">
        <v>193</v>
      </c>
      <c r="Q17" s="336">
        <v>30</v>
      </c>
      <c r="R17" s="336">
        <v>0</v>
      </c>
      <c r="S17" s="336">
        <v>0</v>
      </c>
      <c r="T17" s="336">
        <v>166</v>
      </c>
      <c r="U17" s="336">
        <v>0</v>
      </c>
      <c r="V17" s="336">
        <v>0</v>
      </c>
      <c r="W17" s="336">
        <v>0</v>
      </c>
      <c r="X17" s="336">
        <v>0</v>
      </c>
      <c r="Y17" s="336">
        <v>1</v>
      </c>
      <c r="Z17" s="336">
        <v>0</v>
      </c>
      <c r="AA17" s="336">
        <v>0</v>
      </c>
      <c r="AB17" s="336">
        <v>0</v>
      </c>
      <c r="AC17" s="336">
        <v>110</v>
      </c>
      <c r="AD17" s="336">
        <v>0</v>
      </c>
      <c r="AE17" s="336">
        <v>0</v>
      </c>
      <c r="AF17" s="336">
        <v>0</v>
      </c>
      <c r="AG17" s="336">
        <v>0</v>
      </c>
      <c r="AH17" s="336">
        <v>1</v>
      </c>
      <c r="AI17" s="336">
        <v>25</v>
      </c>
      <c r="AJ17" s="336">
        <v>0</v>
      </c>
      <c r="AK17" s="336">
        <v>0</v>
      </c>
      <c r="AL17" s="336">
        <v>0</v>
      </c>
      <c r="AM17" s="336">
        <v>32</v>
      </c>
      <c r="AN17" s="336">
        <v>0</v>
      </c>
      <c r="AO17" s="336">
        <v>0</v>
      </c>
      <c r="AP17" s="336">
        <v>8</v>
      </c>
    </row>
    <row r="18" spans="1:42" s="11" customFormat="1" ht="18" customHeight="1">
      <c r="A18" s="47"/>
      <c r="B18" s="5" t="s">
        <v>17</v>
      </c>
      <c r="C18" s="45"/>
      <c r="D18" s="322">
        <f aca="true" t="shared" si="2" ref="D18:AP18">+SUM(D19:D20)</f>
        <v>18</v>
      </c>
      <c r="E18" s="322">
        <f t="shared" si="2"/>
        <v>9</v>
      </c>
      <c r="F18" s="322">
        <f t="shared" si="2"/>
        <v>2</v>
      </c>
      <c r="G18" s="322">
        <f t="shared" si="2"/>
        <v>3</v>
      </c>
      <c r="H18" s="322">
        <f t="shared" si="2"/>
        <v>2</v>
      </c>
      <c r="I18" s="322">
        <f t="shared" si="2"/>
        <v>0</v>
      </c>
      <c r="J18" s="322">
        <f t="shared" si="2"/>
        <v>0</v>
      </c>
      <c r="K18" s="322">
        <f t="shared" si="2"/>
        <v>0</v>
      </c>
      <c r="L18" s="322">
        <f t="shared" si="2"/>
        <v>0</v>
      </c>
      <c r="M18" s="322">
        <f t="shared" si="2"/>
        <v>0</v>
      </c>
      <c r="N18" s="322">
        <f t="shared" si="2"/>
        <v>0</v>
      </c>
      <c r="O18" s="322">
        <f t="shared" si="2"/>
        <v>0</v>
      </c>
      <c r="P18" s="322">
        <f t="shared" si="2"/>
        <v>90</v>
      </c>
      <c r="Q18" s="322">
        <f t="shared" si="2"/>
        <v>16</v>
      </c>
      <c r="R18" s="322">
        <f t="shared" si="2"/>
        <v>0</v>
      </c>
      <c r="S18" s="322">
        <f t="shared" si="2"/>
        <v>0</v>
      </c>
      <c r="T18" s="322">
        <f t="shared" si="2"/>
        <v>174</v>
      </c>
      <c r="U18" s="322">
        <f t="shared" si="2"/>
        <v>0</v>
      </c>
      <c r="V18" s="322">
        <f t="shared" si="2"/>
        <v>0</v>
      </c>
      <c r="W18" s="322">
        <f t="shared" si="2"/>
        <v>0</v>
      </c>
      <c r="X18" s="322">
        <f t="shared" si="2"/>
        <v>0</v>
      </c>
      <c r="Y18" s="322">
        <f t="shared" si="2"/>
        <v>0</v>
      </c>
      <c r="Z18" s="322">
        <f t="shared" si="2"/>
        <v>1</v>
      </c>
      <c r="AA18" s="322">
        <f t="shared" si="2"/>
        <v>0</v>
      </c>
      <c r="AB18" s="322">
        <f t="shared" si="2"/>
        <v>0</v>
      </c>
      <c r="AC18" s="322">
        <f t="shared" si="2"/>
        <v>51</v>
      </c>
      <c r="AD18" s="322">
        <f t="shared" si="2"/>
        <v>0</v>
      </c>
      <c r="AE18" s="322">
        <f t="shared" si="2"/>
        <v>0</v>
      </c>
      <c r="AF18" s="322">
        <f t="shared" si="2"/>
        <v>0</v>
      </c>
      <c r="AG18" s="322">
        <f t="shared" si="2"/>
        <v>0</v>
      </c>
      <c r="AH18" s="322">
        <f t="shared" si="2"/>
        <v>1</v>
      </c>
      <c r="AI18" s="322">
        <f t="shared" si="2"/>
        <v>5</v>
      </c>
      <c r="AJ18" s="322">
        <f t="shared" si="2"/>
        <v>0</v>
      </c>
      <c r="AK18" s="322">
        <f t="shared" si="2"/>
        <v>0</v>
      </c>
      <c r="AL18" s="322">
        <f t="shared" si="2"/>
        <v>0</v>
      </c>
      <c r="AM18" s="322">
        <f t="shared" si="2"/>
        <v>32</v>
      </c>
      <c r="AN18" s="322">
        <f t="shared" si="2"/>
        <v>0</v>
      </c>
      <c r="AO18" s="322">
        <f t="shared" si="2"/>
        <v>0</v>
      </c>
      <c r="AP18" s="322">
        <f t="shared" si="2"/>
        <v>2</v>
      </c>
    </row>
    <row r="19" spans="1:42" s="17" customFormat="1" ht="18" customHeight="1">
      <c r="A19" s="48"/>
      <c r="B19" s="49" t="s">
        <v>15</v>
      </c>
      <c r="C19" s="45"/>
      <c r="D19" s="336">
        <v>12</v>
      </c>
      <c r="E19" s="336">
        <v>9</v>
      </c>
      <c r="F19" s="336">
        <v>0</v>
      </c>
      <c r="G19" s="336">
        <v>0</v>
      </c>
      <c r="H19" s="336">
        <v>1</v>
      </c>
      <c r="I19" s="336">
        <v>0</v>
      </c>
      <c r="J19" s="336">
        <v>0</v>
      </c>
      <c r="K19" s="336">
        <v>0</v>
      </c>
      <c r="L19" s="336">
        <v>0</v>
      </c>
      <c r="M19" s="336">
        <v>0</v>
      </c>
      <c r="N19" s="336">
        <v>0</v>
      </c>
      <c r="O19" s="336">
        <v>0</v>
      </c>
      <c r="P19" s="336">
        <v>39</v>
      </c>
      <c r="Q19" s="336">
        <v>12</v>
      </c>
      <c r="R19" s="336">
        <v>0</v>
      </c>
      <c r="S19" s="336">
        <v>0</v>
      </c>
      <c r="T19" s="336">
        <v>117</v>
      </c>
      <c r="U19" s="336">
        <v>0</v>
      </c>
      <c r="V19" s="336">
        <v>0</v>
      </c>
      <c r="W19" s="336">
        <v>0</v>
      </c>
      <c r="X19" s="336">
        <v>0</v>
      </c>
      <c r="Y19" s="336">
        <v>0</v>
      </c>
      <c r="Z19" s="336">
        <v>0</v>
      </c>
      <c r="AA19" s="336">
        <v>0</v>
      </c>
      <c r="AB19" s="336">
        <v>0</v>
      </c>
      <c r="AC19" s="336">
        <v>23</v>
      </c>
      <c r="AD19" s="336">
        <v>0</v>
      </c>
      <c r="AE19" s="336">
        <v>0</v>
      </c>
      <c r="AF19" s="336">
        <v>0</v>
      </c>
      <c r="AG19" s="336">
        <v>0</v>
      </c>
      <c r="AH19" s="336">
        <v>1</v>
      </c>
      <c r="AI19" s="336">
        <v>1</v>
      </c>
      <c r="AJ19" s="336">
        <v>0</v>
      </c>
      <c r="AK19" s="336">
        <v>0</v>
      </c>
      <c r="AL19" s="336">
        <v>0</v>
      </c>
      <c r="AM19" s="336">
        <v>32</v>
      </c>
      <c r="AN19" s="336">
        <v>0</v>
      </c>
      <c r="AO19" s="336">
        <v>0</v>
      </c>
      <c r="AP19" s="336">
        <v>2</v>
      </c>
    </row>
    <row r="20" spans="1:42" s="17" customFormat="1" ht="18" customHeight="1">
      <c r="A20" s="48"/>
      <c r="B20" s="49" t="s">
        <v>16</v>
      </c>
      <c r="C20" s="45"/>
      <c r="D20" s="336">
        <v>6</v>
      </c>
      <c r="E20" s="336">
        <v>0</v>
      </c>
      <c r="F20" s="336">
        <v>2</v>
      </c>
      <c r="G20" s="336">
        <v>3</v>
      </c>
      <c r="H20" s="336">
        <v>1</v>
      </c>
      <c r="I20" s="336">
        <v>0</v>
      </c>
      <c r="J20" s="336">
        <v>0</v>
      </c>
      <c r="K20" s="336">
        <v>0</v>
      </c>
      <c r="L20" s="336">
        <v>0</v>
      </c>
      <c r="M20" s="336">
        <v>0</v>
      </c>
      <c r="N20" s="336">
        <v>0</v>
      </c>
      <c r="O20" s="336">
        <v>0</v>
      </c>
      <c r="P20" s="336">
        <v>51</v>
      </c>
      <c r="Q20" s="336">
        <v>4</v>
      </c>
      <c r="R20" s="336">
        <v>0</v>
      </c>
      <c r="S20" s="336">
        <v>0</v>
      </c>
      <c r="T20" s="336">
        <v>57</v>
      </c>
      <c r="U20" s="336">
        <v>0</v>
      </c>
      <c r="V20" s="336">
        <v>0</v>
      </c>
      <c r="W20" s="336">
        <v>0</v>
      </c>
      <c r="X20" s="336">
        <v>0</v>
      </c>
      <c r="Y20" s="336">
        <v>0</v>
      </c>
      <c r="Z20" s="336">
        <v>1</v>
      </c>
      <c r="AA20" s="336">
        <v>0</v>
      </c>
      <c r="AB20" s="336">
        <v>0</v>
      </c>
      <c r="AC20" s="336">
        <v>28</v>
      </c>
      <c r="AD20" s="336">
        <v>0</v>
      </c>
      <c r="AE20" s="336">
        <v>0</v>
      </c>
      <c r="AF20" s="336">
        <v>0</v>
      </c>
      <c r="AG20" s="336">
        <v>0</v>
      </c>
      <c r="AH20" s="336">
        <v>0</v>
      </c>
      <c r="AI20" s="336">
        <v>4</v>
      </c>
      <c r="AJ20" s="336">
        <v>0</v>
      </c>
      <c r="AK20" s="336">
        <v>0</v>
      </c>
      <c r="AL20" s="336">
        <v>0</v>
      </c>
      <c r="AM20" s="336">
        <v>0</v>
      </c>
      <c r="AN20" s="336">
        <v>0</v>
      </c>
      <c r="AO20" s="336">
        <v>0</v>
      </c>
      <c r="AP20" s="336">
        <v>0</v>
      </c>
    </row>
    <row r="21" spans="1:42" s="17" customFormat="1" ht="18" customHeight="1">
      <c r="A21" s="47"/>
      <c r="B21" s="5" t="s">
        <v>18</v>
      </c>
      <c r="C21" s="45"/>
      <c r="D21" s="322">
        <f aca="true" t="shared" si="3" ref="D21:AP21">+SUM(D22:D23)</f>
        <v>3</v>
      </c>
      <c r="E21" s="322">
        <f t="shared" si="3"/>
        <v>0</v>
      </c>
      <c r="F21" s="322">
        <f t="shared" si="3"/>
        <v>0</v>
      </c>
      <c r="G21" s="322">
        <f t="shared" si="3"/>
        <v>0</v>
      </c>
      <c r="H21" s="322">
        <f t="shared" si="3"/>
        <v>0</v>
      </c>
      <c r="I21" s="322">
        <f t="shared" si="3"/>
        <v>0</v>
      </c>
      <c r="J21" s="322">
        <f t="shared" si="3"/>
        <v>0</v>
      </c>
      <c r="K21" s="322">
        <f t="shared" si="3"/>
        <v>0</v>
      </c>
      <c r="L21" s="322">
        <f t="shared" si="3"/>
        <v>0</v>
      </c>
      <c r="M21" s="322">
        <f t="shared" si="3"/>
        <v>0</v>
      </c>
      <c r="N21" s="322">
        <f t="shared" si="3"/>
        <v>0</v>
      </c>
      <c r="O21" s="322">
        <f t="shared" si="3"/>
        <v>0</v>
      </c>
      <c r="P21" s="322">
        <f t="shared" si="3"/>
        <v>59</v>
      </c>
      <c r="Q21" s="322">
        <f t="shared" si="3"/>
        <v>32</v>
      </c>
      <c r="R21" s="322">
        <f t="shared" si="3"/>
        <v>0</v>
      </c>
      <c r="S21" s="322">
        <f t="shared" si="3"/>
        <v>0</v>
      </c>
      <c r="T21" s="322">
        <f t="shared" si="3"/>
        <v>6</v>
      </c>
      <c r="U21" s="322">
        <f t="shared" si="3"/>
        <v>0</v>
      </c>
      <c r="V21" s="322">
        <f t="shared" si="3"/>
        <v>0</v>
      </c>
      <c r="W21" s="322">
        <f t="shared" si="3"/>
        <v>0</v>
      </c>
      <c r="X21" s="322">
        <f t="shared" si="3"/>
        <v>0</v>
      </c>
      <c r="Y21" s="322">
        <f t="shared" si="3"/>
        <v>1</v>
      </c>
      <c r="Z21" s="322">
        <f t="shared" si="3"/>
        <v>0</v>
      </c>
      <c r="AA21" s="322">
        <f t="shared" si="3"/>
        <v>0</v>
      </c>
      <c r="AB21" s="322">
        <f t="shared" si="3"/>
        <v>0</v>
      </c>
      <c r="AC21" s="322">
        <f t="shared" si="3"/>
        <v>69</v>
      </c>
      <c r="AD21" s="322">
        <f t="shared" si="3"/>
        <v>0</v>
      </c>
      <c r="AE21" s="322">
        <f t="shared" si="3"/>
        <v>0</v>
      </c>
      <c r="AF21" s="322">
        <f t="shared" si="3"/>
        <v>0</v>
      </c>
      <c r="AG21" s="322">
        <f t="shared" si="3"/>
        <v>0</v>
      </c>
      <c r="AH21" s="322">
        <f t="shared" si="3"/>
        <v>1</v>
      </c>
      <c r="AI21" s="322">
        <f t="shared" si="3"/>
        <v>16</v>
      </c>
      <c r="AJ21" s="322">
        <f t="shared" si="3"/>
        <v>0</v>
      </c>
      <c r="AK21" s="322">
        <f t="shared" si="3"/>
        <v>0</v>
      </c>
      <c r="AL21" s="322">
        <f t="shared" si="3"/>
        <v>0</v>
      </c>
      <c r="AM21" s="322">
        <f t="shared" si="3"/>
        <v>0</v>
      </c>
      <c r="AN21" s="322">
        <f t="shared" si="3"/>
        <v>0</v>
      </c>
      <c r="AO21" s="322">
        <f t="shared" si="3"/>
        <v>0</v>
      </c>
      <c r="AP21" s="322">
        <f t="shared" si="3"/>
        <v>0</v>
      </c>
    </row>
    <row r="22" spans="1:42" s="17" customFormat="1" ht="18" customHeight="1">
      <c r="A22" s="48"/>
      <c r="B22" s="49" t="s">
        <v>15</v>
      </c>
      <c r="C22" s="45"/>
      <c r="D22" s="336">
        <v>3</v>
      </c>
      <c r="E22" s="336">
        <v>0</v>
      </c>
      <c r="F22" s="336">
        <v>0</v>
      </c>
      <c r="G22" s="336">
        <v>0</v>
      </c>
      <c r="H22" s="336">
        <v>0</v>
      </c>
      <c r="I22" s="336">
        <v>0</v>
      </c>
      <c r="J22" s="336">
        <v>0</v>
      </c>
      <c r="K22" s="336">
        <v>0</v>
      </c>
      <c r="L22" s="336">
        <v>0</v>
      </c>
      <c r="M22" s="336">
        <v>0</v>
      </c>
      <c r="N22" s="336">
        <v>0</v>
      </c>
      <c r="O22" s="336">
        <v>0</v>
      </c>
      <c r="P22" s="336">
        <v>59</v>
      </c>
      <c r="Q22" s="336">
        <v>32</v>
      </c>
      <c r="R22" s="336">
        <v>0</v>
      </c>
      <c r="S22" s="336">
        <v>0</v>
      </c>
      <c r="T22" s="336">
        <v>6</v>
      </c>
      <c r="U22" s="336">
        <v>0</v>
      </c>
      <c r="V22" s="336">
        <v>0</v>
      </c>
      <c r="W22" s="336">
        <v>0</v>
      </c>
      <c r="X22" s="336">
        <v>0</v>
      </c>
      <c r="Y22" s="336">
        <v>1</v>
      </c>
      <c r="Z22" s="336">
        <v>0</v>
      </c>
      <c r="AA22" s="336">
        <v>0</v>
      </c>
      <c r="AB22" s="336">
        <v>0</v>
      </c>
      <c r="AC22" s="336">
        <v>68</v>
      </c>
      <c r="AD22" s="336">
        <v>0</v>
      </c>
      <c r="AE22" s="336">
        <v>0</v>
      </c>
      <c r="AF22" s="336">
        <v>0</v>
      </c>
      <c r="AG22" s="336">
        <v>0</v>
      </c>
      <c r="AH22" s="336">
        <v>1</v>
      </c>
      <c r="AI22" s="336">
        <v>16</v>
      </c>
      <c r="AJ22" s="336">
        <v>0</v>
      </c>
      <c r="AK22" s="336">
        <v>0</v>
      </c>
      <c r="AL22" s="336">
        <v>0</v>
      </c>
      <c r="AM22" s="336">
        <v>0</v>
      </c>
      <c r="AN22" s="336">
        <v>0</v>
      </c>
      <c r="AO22" s="336">
        <v>0</v>
      </c>
      <c r="AP22" s="336">
        <v>0</v>
      </c>
    </row>
    <row r="23" spans="1:42" s="17" customFormat="1" ht="18" customHeight="1">
      <c r="A23" s="48"/>
      <c r="B23" s="49" t="s">
        <v>16</v>
      </c>
      <c r="C23" s="45"/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36">
        <v>0</v>
      </c>
      <c r="N23" s="336">
        <v>0</v>
      </c>
      <c r="O23" s="336">
        <v>0</v>
      </c>
      <c r="P23" s="336">
        <v>0</v>
      </c>
      <c r="Q23" s="336">
        <v>0</v>
      </c>
      <c r="R23" s="336">
        <v>0</v>
      </c>
      <c r="S23" s="336">
        <v>0</v>
      </c>
      <c r="T23" s="336">
        <v>0</v>
      </c>
      <c r="U23" s="336">
        <v>0</v>
      </c>
      <c r="V23" s="336">
        <v>0</v>
      </c>
      <c r="W23" s="336">
        <v>0</v>
      </c>
      <c r="X23" s="336">
        <v>0</v>
      </c>
      <c r="Y23" s="336">
        <v>0</v>
      </c>
      <c r="Z23" s="336">
        <v>0</v>
      </c>
      <c r="AA23" s="336">
        <v>0</v>
      </c>
      <c r="AB23" s="336">
        <v>0</v>
      </c>
      <c r="AC23" s="336">
        <v>1</v>
      </c>
      <c r="AD23" s="336">
        <v>0</v>
      </c>
      <c r="AE23" s="336">
        <v>0</v>
      </c>
      <c r="AF23" s="336">
        <v>0</v>
      </c>
      <c r="AG23" s="336">
        <v>0</v>
      </c>
      <c r="AH23" s="336">
        <v>0</v>
      </c>
      <c r="AI23" s="336">
        <v>0</v>
      </c>
      <c r="AJ23" s="336">
        <v>0</v>
      </c>
      <c r="AK23" s="336">
        <v>0</v>
      </c>
      <c r="AL23" s="336">
        <v>0</v>
      </c>
      <c r="AM23" s="336">
        <v>0</v>
      </c>
      <c r="AN23" s="336">
        <v>0</v>
      </c>
      <c r="AO23" s="336">
        <v>0</v>
      </c>
      <c r="AP23" s="336">
        <v>0</v>
      </c>
    </row>
    <row r="24" spans="1:43" s="335" customFormat="1" ht="18" customHeight="1">
      <c r="A24" s="47"/>
      <c r="B24" s="5" t="s">
        <v>19</v>
      </c>
      <c r="C24" s="45"/>
      <c r="D24" s="322">
        <f aca="true" t="shared" si="4" ref="D24:AP24">+SUM(D21,D18,D15)</f>
        <v>40</v>
      </c>
      <c r="E24" s="322">
        <f t="shared" si="4"/>
        <v>9</v>
      </c>
      <c r="F24" s="322">
        <f t="shared" si="4"/>
        <v>2</v>
      </c>
      <c r="G24" s="322">
        <f t="shared" si="4"/>
        <v>3</v>
      </c>
      <c r="H24" s="322">
        <f t="shared" si="4"/>
        <v>3</v>
      </c>
      <c r="I24" s="322">
        <f t="shared" si="4"/>
        <v>0</v>
      </c>
      <c r="J24" s="322">
        <f t="shared" si="4"/>
        <v>0</v>
      </c>
      <c r="K24" s="322">
        <f t="shared" si="4"/>
        <v>0</v>
      </c>
      <c r="L24" s="322">
        <f t="shared" si="4"/>
        <v>0</v>
      </c>
      <c r="M24" s="322">
        <f t="shared" si="4"/>
        <v>0</v>
      </c>
      <c r="N24" s="322">
        <f t="shared" si="4"/>
        <v>0</v>
      </c>
      <c r="O24" s="322">
        <f t="shared" si="4"/>
        <v>0</v>
      </c>
      <c r="P24" s="322">
        <f t="shared" si="4"/>
        <v>346</v>
      </c>
      <c r="Q24" s="322">
        <f t="shared" si="4"/>
        <v>78</v>
      </c>
      <c r="R24" s="322">
        <f t="shared" si="4"/>
        <v>0</v>
      </c>
      <c r="S24" s="322">
        <f t="shared" si="4"/>
        <v>0</v>
      </c>
      <c r="T24" s="322">
        <f t="shared" si="4"/>
        <v>346</v>
      </c>
      <c r="U24" s="322">
        <f t="shared" si="4"/>
        <v>0</v>
      </c>
      <c r="V24" s="322">
        <f t="shared" si="4"/>
        <v>0</v>
      </c>
      <c r="W24" s="322">
        <f t="shared" si="4"/>
        <v>0</v>
      </c>
      <c r="X24" s="322">
        <f t="shared" si="4"/>
        <v>0</v>
      </c>
      <c r="Y24" s="322">
        <f t="shared" si="4"/>
        <v>2</v>
      </c>
      <c r="Z24" s="322">
        <f t="shared" si="4"/>
        <v>1</v>
      </c>
      <c r="AA24" s="322">
        <f t="shared" si="4"/>
        <v>0</v>
      </c>
      <c r="AB24" s="322">
        <f t="shared" si="4"/>
        <v>0</v>
      </c>
      <c r="AC24" s="322">
        <f t="shared" si="4"/>
        <v>232</v>
      </c>
      <c r="AD24" s="322">
        <f t="shared" si="4"/>
        <v>0</v>
      </c>
      <c r="AE24" s="322">
        <f t="shared" si="4"/>
        <v>0</v>
      </c>
      <c r="AF24" s="322">
        <f t="shared" si="4"/>
        <v>0</v>
      </c>
      <c r="AG24" s="322">
        <f t="shared" si="4"/>
        <v>0</v>
      </c>
      <c r="AH24" s="322">
        <f t="shared" si="4"/>
        <v>3</v>
      </c>
      <c r="AI24" s="322">
        <f t="shared" si="4"/>
        <v>46</v>
      </c>
      <c r="AJ24" s="322">
        <f t="shared" si="4"/>
        <v>0</v>
      </c>
      <c r="AK24" s="322">
        <f t="shared" si="4"/>
        <v>0</v>
      </c>
      <c r="AL24" s="322">
        <f t="shared" si="4"/>
        <v>0</v>
      </c>
      <c r="AM24" s="322">
        <f t="shared" si="4"/>
        <v>64</v>
      </c>
      <c r="AN24" s="322">
        <f t="shared" si="4"/>
        <v>0</v>
      </c>
      <c r="AO24" s="322">
        <f t="shared" si="4"/>
        <v>0</v>
      </c>
      <c r="AP24" s="322">
        <f t="shared" si="4"/>
        <v>10</v>
      </c>
      <c r="AQ24" s="378"/>
    </row>
    <row r="25" spans="1:42" s="253" customFormat="1" ht="35.25" customHeight="1">
      <c r="A25" s="256"/>
      <c r="B25" s="257" t="s">
        <v>85</v>
      </c>
      <c r="C25" s="257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  <c r="W25" s="324"/>
      <c r="X25" s="324"/>
      <c r="Y25" s="324"/>
      <c r="Z25" s="324"/>
      <c r="AA25" s="324"/>
      <c r="AB25" s="324"/>
      <c r="AC25" s="324"/>
      <c r="AD25" s="324"/>
      <c r="AE25" s="324"/>
      <c r="AF25" s="324"/>
      <c r="AG25" s="324"/>
      <c r="AH25" s="324"/>
      <c r="AI25" s="324"/>
      <c r="AJ25" s="324"/>
      <c r="AK25" s="324"/>
      <c r="AL25" s="324"/>
      <c r="AM25" s="324"/>
      <c r="AN25" s="324"/>
      <c r="AO25" s="324"/>
      <c r="AP25" s="324"/>
    </row>
    <row r="26" spans="1:42" s="17" customFormat="1" ht="18" customHeight="1">
      <c r="A26" s="44"/>
      <c r="B26" s="5" t="s">
        <v>14</v>
      </c>
      <c r="C26" s="45"/>
      <c r="D26" s="322">
        <f aca="true" t="shared" si="5" ref="D26:AP26">+SUM(D27:D28)</f>
        <v>0</v>
      </c>
      <c r="E26" s="322">
        <f t="shared" si="5"/>
        <v>0</v>
      </c>
      <c r="F26" s="322">
        <f t="shared" si="5"/>
        <v>0</v>
      </c>
      <c r="G26" s="322">
        <f t="shared" si="5"/>
        <v>0</v>
      </c>
      <c r="H26" s="322">
        <f t="shared" si="5"/>
        <v>0</v>
      </c>
      <c r="I26" s="322">
        <f t="shared" si="5"/>
        <v>0</v>
      </c>
      <c r="J26" s="322">
        <f t="shared" si="5"/>
        <v>0</v>
      </c>
      <c r="K26" s="322">
        <f t="shared" si="5"/>
        <v>0</v>
      </c>
      <c r="L26" s="322">
        <f t="shared" si="5"/>
        <v>0</v>
      </c>
      <c r="M26" s="322">
        <f t="shared" si="5"/>
        <v>0</v>
      </c>
      <c r="N26" s="322">
        <f t="shared" si="5"/>
        <v>0</v>
      </c>
      <c r="O26" s="322">
        <f t="shared" si="5"/>
        <v>0</v>
      </c>
      <c r="P26" s="322">
        <f t="shared" si="5"/>
        <v>0</v>
      </c>
      <c r="Q26" s="322">
        <f t="shared" si="5"/>
        <v>0</v>
      </c>
      <c r="R26" s="322">
        <f t="shared" si="5"/>
        <v>0</v>
      </c>
      <c r="S26" s="322">
        <f t="shared" si="5"/>
        <v>0</v>
      </c>
      <c r="T26" s="322">
        <f t="shared" si="5"/>
        <v>0</v>
      </c>
      <c r="U26" s="322">
        <f t="shared" si="5"/>
        <v>0</v>
      </c>
      <c r="V26" s="322">
        <f t="shared" si="5"/>
        <v>0</v>
      </c>
      <c r="W26" s="322">
        <f t="shared" si="5"/>
        <v>0</v>
      </c>
      <c r="X26" s="322">
        <f t="shared" si="5"/>
        <v>0</v>
      </c>
      <c r="Y26" s="322">
        <f t="shared" si="5"/>
        <v>0</v>
      </c>
      <c r="Z26" s="322">
        <f t="shared" si="5"/>
        <v>0</v>
      </c>
      <c r="AA26" s="322">
        <f t="shared" si="5"/>
        <v>0</v>
      </c>
      <c r="AB26" s="322">
        <f t="shared" si="5"/>
        <v>0</v>
      </c>
      <c r="AC26" s="322">
        <f t="shared" si="5"/>
        <v>0</v>
      </c>
      <c r="AD26" s="322">
        <f t="shared" si="5"/>
        <v>0</v>
      </c>
      <c r="AE26" s="322">
        <f t="shared" si="5"/>
        <v>0</v>
      </c>
      <c r="AF26" s="322">
        <f t="shared" si="5"/>
        <v>0</v>
      </c>
      <c r="AG26" s="322">
        <f t="shared" si="5"/>
        <v>0</v>
      </c>
      <c r="AH26" s="322">
        <f t="shared" si="5"/>
        <v>0</v>
      </c>
      <c r="AI26" s="322">
        <f t="shared" si="5"/>
        <v>7</v>
      </c>
      <c r="AJ26" s="322">
        <f t="shared" si="5"/>
        <v>0</v>
      </c>
      <c r="AK26" s="322">
        <f t="shared" si="5"/>
        <v>0</v>
      </c>
      <c r="AL26" s="322">
        <f t="shared" si="5"/>
        <v>0</v>
      </c>
      <c r="AM26" s="322">
        <f t="shared" si="5"/>
        <v>0</v>
      </c>
      <c r="AN26" s="322">
        <f t="shared" si="5"/>
        <v>0</v>
      </c>
      <c r="AO26" s="322">
        <f t="shared" si="5"/>
        <v>0</v>
      </c>
      <c r="AP26" s="322">
        <f t="shared" si="5"/>
        <v>0</v>
      </c>
    </row>
    <row r="27" spans="1:42" s="17" customFormat="1" ht="18" customHeight="1">
      <c r="A27" s="47"/>
      <c r="B27" s="49" t="s">
        <v>15</v>
      </c>
      <c r="C27" s="45"/>
      <c r="D27" s="336">
        <v>0</v>
      </c>
      <c r="E27" s="336">
        <v>0</v>
      </c>
      <c r="F27" s="336">
        <v>0</v>
      </c>
      <c r="G27" s="336">
        <v>0</v>
      </c>
      <c r="H27" s="336">
        <v>0</v>
      </c>
      <c r="I27" s="336">
        <v>0</v>
      </c>
      <c r="J27" s="336">
        <v>0</v>
      </c>
      <c r="K27" s="336">
        <v>0</v>
      </c>
      <c r="L27" s="336">
        <v>0</v>
      </c>
      <c r="M27" s="336">
        <v>0</v>
      </c>
      <c r="N27" s="336">
        <v>0</v>
      </c>
      <c r="O27" s="336">
        <v>0</v>
      </c>
      <c r="P27" s="336">
        <v>0</v>
      </c>
      <c r="Q27" s="336">
        <v>0</v>
      </c>
      <c r="R27" s="336">
        <v>0</v>
      </c>
      <c r="S27" s="336">
        <v>0</v>
      </c>
      <c r="T27" s="336">
        <v>0</v>
      </c>
      <c r="U27" s="336">
        <v>0</v>
      </c>
      <c r="V27" s="336">
        <v>0</v>
      </c>
      <c r="W27" s="336">
        <v>0</v>
      </c>
      <c r="X27" s="336">
        <v>0</v>
      </c>
      <c r="Y27" s="336">
        <v>0</v>
      </c>
      <c r="Z27" s="336">
        <v>0</v>
      </c>
      <c r="AA27" s="336">
        <v>0</v>
      </c>
      <c r="AB27" s="336">
        <v>0</v>
      </c>
      <c r="AC27" s="336">
        <v>0</v>
      </c>
      <c r="AD27" s="336">
        <v>0</v>
      </c>
      <c r="AE27" s="336">
        <v>0</v>
      </c>
      <c r="AF27" s="336">
        <v>0</v>
      </c>
      <c r="AG27" s="336">
        <v>0</v>
      </c>
      <c r="AH27" s="336">
        <v>0</v>
      </c>
      <c r="AI27" s="336">
        <v>0</v>
      </c>
      <c r="AJ27" s="336">
        <v>0</v>
      </c>
      <c r="AK27" s="336">
        <v>0</v>
      </c>
      <c r="AL27" s="336">
        <v>0</v>
      </c>
      <c r="AM27" s="336">
        <v>0</v>
      </c>
      <c r="AN27" s="336">
        <v>0</v>
      </c>
      <c r="AO27" s="336">
        <v>0</v>
      </c>
      <c r="AP27" s="336">
        <v>0</v>
      </c>
    </row>
    <row r="28" spans="1:42" s="17" customFormat="1" ht="18" customHeight="1">
      <c r="A28" s="48"/>
      <c r="B28" s="49" t="s">
        <v>16</v>
      </c>
      <c r="C28" s="45"/>
      <c r="D28" s="336">
        <v>0</v>
      </c>
      <c r="E28" s="336">
        <v>0</v>
      </c>
      <c r="F28" s="336">
        <v>0</v>
      </c>
      <c r="G28" s="336">
        <v>0</v>
      </c>
      <c r="H28" s="336">
        <v>0</v>
      </c>
      <c r="I28" s="336">
        <v>0</v>
      </c>
      <c r="J28" s="336">
        <v>0</v>
      </c>
      <c r="K28" s="336">
        <v>0</v>
      </c>
      <c r="L28" s="336">
        <v>0</v>
      </c>
      <c r="M28" s="336">
        <v>0</v>
      </c>
      <c r="N28" s="336">
        <v>0</v>
      </c>
      <c r="O28" s="336">
        <v>0</v>
      </c>
      <c r="P28" s="336">
        <v>0</v>
      </c>
      <c r="Q28" s="336">
        <v>0</v>
      </c>
      <c r="R28" s="336">
        <v>0</v>
      </c>
      <c r="S28" s="336">
        <v>0</v>
      </c>
      <c r="T28" s="336">
        <v>0</v>
      </c>
      <c r="U28" s="336">
        <v>0</v>
      </c>
      <c r="V28" s="336">
        <v>0</v>
      </c>
      <c r="W28" s="336">
        <v>0</v>
      </c>
      <c r="X28" s="336">
        <v>0</v>
      </c>
      <c r="Y28" s="336">
        <v>0</v>
      </c>
      <c r="Z28" s="336">
        <v>0</v>
      </c>
      <c r="AA28" s="336">
        <v>0</v>
      </c>
      <c r="AB28" s="336">
        <v>0</v>
      </c>
      <c r="AC28" s="336">
        <v>0</v>
      </c>
      <c r="AD28" s="336">
        <v>0</v>
      </c>
      <c r="AE28" s="336">
        <v>0</v>
      </c>
      <c r="AF28" s="336">
        <v>0</v>
      </c>
      <c r="AG28" s="336">
        <v>0</v>
      </c>
      <c r="AH28" s="336">
        <v>0</v>
      </c>
      <c r="AI28" s="336">
        <v>7</v>
      </c>
      <c r="AJ28" s="336">
        <v>0</v>
      </c>
      <c r="AK28" s="336">
        <v>0</v>
      </c>
      <c r="AL28" s="336">
        <v>0</v>
      </c>
      <c r="AM28" s="336">
        <v>0</v>
      </c>
      <c r="AN28" s="336">
        <v>0</v>
      </c>
      <c r="AO28" s="336">
        <v>0</v>
      </c>
      <c r="AP28" s="336">
        <v>0</v>
      </c>
    </row>
    <row r="29" spans="1:42" s="11" customFormat="1" ht="18" customHeight="1">
      <c r="A29" s="48"/>
      <c r="B29" s="5" t="s">
        <v>17</v>
      </c>
      <c r="C29" s="45"/>
      <c r="D29" s="322">
        <f aca="true" t="shared" si="6" ref="D29:AP29">+SUM(D30:D31)</f>
        <v>0</v>
      </c>
      <c r="E29" s="322">
        <f t="shared" si="6"/>
        <v>0</v>
      </c>
      <c r="F29" s="322">
        <f t="shared" si="6"/>
        <v>0</v>
      </c>
      <c r="G29" s="322">
        <f t="shared" si="6"/>
        <v>0</v>
      </c>
      <c r="H29" s="322">
        <f t="shared" si="6"/>
        <v>0</v>
      </c>
      <c r="I29" s="322">
        <f t="shared" si="6"/>
        <v>0</v>
      </c>
      <c r="J29" s="322">
        <f t="shared" si="6"/>
        <v>0</v>
      </c>
      <c r="K29" s="322">
        <f t="shared" si="6"/>
        <v>0</v>
      </c>
      <c r="L29" s="322">
        <f t="shared" si="6"/>
        <v>0</v>
      </c>
      <c r="M29" s="322">
        <f t="shared" si="6"/>
        <v>0</v>
      </c>
      <c r="N29" s="322">
        <f t="shared" si="6"/>
        <v>0</v>
      </c>
      <c r="O29" s="322">
        <f t="shared" si="6"/>
        <v>0</v>
      </c>
      <c r="P29" s="322">
        <f t="shared" si="6"/>
        <v>8</v>
      </c>
      <c r="Q29" s="322">
        <f t="shared" si="6"/>
        <v>0</v>
      </c>
      <c r="R29" s="322">
        <f t="shared" si="6"/>
        <v>0</v>
      </c>
      <c r="S29" s="322">
        <f t="shared" si="6"/>
        <v>0</v>
      </c>
      <c r="T29" s="322">
        <f t="shared" si="6"/>
        <v>47</v>
      </c>
      <c r="U29" s="322">
        <f t="shared" si="6"/>
        <v>0</v>
      </c>
      <c r="V29" s="322">
        <f t="shared" si="6"/>
        <v>0</v>
      </c>
      <c r="W29" s="322">
        <f t="shared" si="6"/>
        <v>0</v>
      </c>
      <c r="X29" s="322">
        <f t="shared" si="6"/>
        <v>0</v>
      </c>
      <c r="Y29" s="322">
        <f t="shared" si="6"/>
        <v>1</v>
      </c>
      <c r="Z29" s="322">
        <f t="shared" si="6"/>
        <v>0</v>
      </c>
      <c r="AA29" s="322">
        <f t="shared" si="6"/>
        <v>0</v>
      </c>
      <c r="AB29" s="322">
        <f t="shared" si="6"/>
        <v>0</v>
      </c>
      <c r="AC29" s="322">
        <f t="shared" si="6"/>
        <v>0</v>
      </c>
      <c r="AD29" s="322">
        <f t="shared" si="6"/>
        <v>0</v>
      </c>
      <c r="AE29" s="322">
        <f t="shared" si="6"/>
        <v>0</v>
      </c>
      <c r="AF29" s="322">
        <f t="shared" si="6"/>
        <v>0</v>
      </c>
      <c r="AG29" s="322">
        <f t="shared" si="6"/>
        <v>0</v>
      </c>
      <c r="AH29" s="322">
        <f t="shared" si="6"/>
        <v>0</v>
      </c>
      <c r="AI29" s="322">
        <f t="shared" si="6"/>
        <v>3</v>
      </c>
      <c r="AJ29" s="322">
        <f t="shared" si="6"/>
        <v>0</v>
      </c>
      <c r="AK29" s="322">
        <f t="shared" si="6"/>
        <v>0</v>
      </c>
      <c r="AL29" s="322">
        <f t="shared" si="6"/>
        <v>0</v>
      </c>
      <c r="AM29" s="322">
        <f t="shared" si="6"/>
        <v>6</v>
      </c>
      <c r="AN29" s="322">
        <f t="shared" si="6"/>
        <v>0</v>
      </c>
      <c r="AO29" s="322">
        <f t="shared" si="6"/>
        <v>0</v>
      </c>
      <c r="AP29" s="322">
        <f t="shared" si="6"/>
        <v>2</v>
      </c>
    </row>
    <row r="30" spans="1:42" s="17" customFormat="1" ht="18" customHeight="1">
      <c r="A30" s="47"/>
      <c r="B30" s="49" t="s">
        <v>15</v>
      </c>
      <c r="C30" s="45"/>
      <c r="D30" s="336">
        <v>0</v>
      </c>
      <c r="E30" s="336">
        <v>0</v>
      </c>
      <c r="F30" s="336">
        <v>0</v>
      </c>
      <c r="G30" s="336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36">
        <v>0</v>
      </c>
      <c r="N30" s="336">
        <v>0</v>
      </c>
      <c r="O30" s="336">
        <v>0</v>
      </c>
      <c r="P30" s="336">
        <v>8</v>
      </c>
      <c r="Q30" s="336">
        <v>0</v>
      </c>
      <c r="R30" s="336">
        <v>0</v>
      </c>
      <c r="S30" s="336">
        <v>0</v>
      </c>
      <c r="T30" s="336">
        <v>47</v>
      </c>
      <c r="U30" s="336">
        <v>0</v>
      </c>
      <c r="V30" s="336">
        <v>0</v>
      </c>
      <c r="W30" s="336">
        <v>0</v>
      </c>
      <c r="X30" s="336">
        <v>0</v>
      </c>
      <c r="Y30" s="336">
        <v>0</v>
      </c>
      <c r="Z30" s="336">
        <v>0</v>
      </c>
      <c r="AA30" s="336">
        <v>0</v>
      </c>
      <c r="AB30" s="336">
        <v>0</v>
      </c>
      <c r="AC30" s="336">
        <v>0</v>
      </c>
      <c r="AD30" s="336">
        <v>0</v>
      </c>
      <c r="AE30" s="336">
        <v>0</v>
      </c>
      <c r="AF30" s="336">
        <v>0</v>
      </c>
      <c r="AG30" s="336">
        <v>0</v>
      </c>
      <c r="AH30" s="336">
        <v>0</v>
      </c>
      <c r="AI30" s="336">
        <v>3</v>
      </c>
      <c r="AJ30" s="336">
        <v>0</v>
      </c>
      <c r="AK30" s="336">
        <v>0</v>
      </c>
      <c r="AL30" s="336">
        <v>0</v>
      </c>
      <c r="AM30" s="336">
        <v>6</v>
      </c>
      <c r="AN30" s="336">
        <v>0</v>
      </c>
      <c r="AO30" s="336">
        <v>0</v>
      </c>
      <c r="AP30" s="336">
        <v>2</v>
      </c>
    </row>
    <row r="31" spans="1:42" s="17" customFormat="1" ht="18" customHeight="1">
      <c r="A31" s="48"/>
      <c r="B31" s="49" t="s">
        <v>16</v>
      </c>
      <c r="C31" s="45"/>
      <c r="D31" s="336">
        <v>0</v>
      </c>
      <c r="E31" s="336">
        <v>0</v>
      </c>
      <c r="F31" s="336">
        <v>0</v>
      </c>
      <c r="G31" s="336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36">
        <v>0</v>
      </c>
      <c r="N31" s="336">
        <v>0</v>
      </c>
      <c r="O31" s="336">
        <v>0</v>
      </c>
      <c r="P31" s="336">
        <v>0</v>
      </c>
      <c r="Q31" s="336">
        <v>0</v>
      </c>
      <c r="R31" s="336">
        <v>0</v>
      </c>
      <c r="S31" s="336">
        <v>0</v>
      </c>
      <c r="T31" s="336">
        <v>0</v>
      </c>
      <c r="U31" s="336">
        <v>0</v>
      </c>
      <c r="V31" s="336">
        <v>0</v>
      </c>
      <c r="W31" s="336">
        <v>0</v>
      </c>
      <c r="X31" s="336">
        <v>0</v>
      </c>
      <c r="Y31" s="336">
        <v>1</v>
      </c>
      <c r="Z31" s="336">
        <v>0</v>
      </c>
      <c r="AA31" s="336">
        <v>0</v>
      </c>
      <c r="AB31" s="336">
        <v>0</v>
      </c>
      <c r="AC31" s="336">
        <v>0</v>
      </c>
      <c r="AD31" s="336">
        <v>0</v>
      </c>
      <c r="AE31" s="336">
        <v>0</v>
      </c>
      <c r="AF31" s="336">
        <v>0</v>
      </c>
      <c r="AG31" s="336">
        <v>0</v>
      </c>
      <c r="AH31" s="336">
        <v>0</v>
      </c>
      <c r="AI31" s="336">
        <v>0</v>
      </c>
      <c r="AJ31" s="336">
        <v>0</v>
      </c>
      <c r="AK31" s="336">
        <v>0</v>
      </c>
      <c r="AL31" s="336">
        <v>0</v>
      </c>
      <c r="AM31" s="336">
        <v>0</v>
      </c>
      <c r="AN31" s="336">
        <v>0</v>
      </c>
      <c r="AO31" s="336">
        <v>0</v>
      </c>
      <c r="AP31" s="336">
        <v>0</v>
      </c>
    </row>
    <row r="32" spans="1:42" s="17" customFormat="1" ht="18" customHeight="1">
      <c r="A32" s="48"/>
      <c r="B32" s="5" t="s">
        <v>18</v>
      </c>
      <c r="C32" s="45"/>
      <c r="D32" s="322">
        <f aca="true" t="shared" si="7" ref="D32:AP32">+SUM(D33:D34)</f>
        <v>0</v>
      </c>
      <c r="E32" s="322">
        <f t="shared" si="7"/>
        <v>0</v>
      </c>
      <c r="F32" s="322">
        <f t="shared" si="7"/>
        <v>0</v>
      </c>
      <c r="G32" s="322">
        <f t="shared" si="7"/>
        <v>0</v>
      </c>
      <c r="H32" s="322">
        <f t="shared" si="7"/>
        <v>1</v>
      </c>
      <c r="I32" s="322">
        <f t="shared" si="7"/>
        <v>0</v>
      </c>
      <c r="J32" s="322">
        <f t="shared" si="7"/>
        <v>0</v>
      </c>
      <c r="K32" s="322">
        <f t="shared" si="7"/>
        <v>0</v>
      </c>
      <c r="L32" s="322">
        <f t="shared" si="7"/>
        <v>0</v>
      </c>
      <c r="M32" s="322">
        <f t="shared" si="7"/>
        <v>0</v>
      </c>
      <c r="N32" s="322">
        <f t="shared" si="7"/>
        <v>0</v>
      </c>
      <c r="O32" s="322">
        <f t="shared" si="7"/>
        <v>0</v>
      </c>
      <c r="P32" s="322">
        <f t="shared" si="7"/>
        <v>25</v>
      </c>
      <c r="Q32" s="322">
        <f t="shared" si="7"/>
        <v>1</v>
      </c>
      <c r="R32" s="322">
        <f t="shared" si="7"/>
        <v>0</v>
      </c>
      <c r="S32" s="322">
        <f t="shared" si="7"/>
        <v>0</v>
      </c>
      <c r="T32" s="322">
        <f t="shared" si="7"/>
        <v>1</v>
      </c>
      <c r="U32" s="322">
        <f t="shared" si="7"/>
        <v>0</v>
      </c>
      <c r="V32" s="322">
        <f t="shared" si="7"/>
        <v>0</v>
      </c>
      <c r="W32" s="322">
        <f t="shared" si="7"/>
        <v>0</v>
      </c>
      <c r="X32" s="322">
        <f t="shared" si="7"/>
        <v>0</v>
      </c>
      <c r="Y32" s="322">
        <f t="shared" si="7"/>
        <v>0</v>
      </c>
      <c r="Z32" s="322">
        <f t="shared" si="7"/>
        <v>0</v>
      </c>
      <c r="AA32" s="322">
        <f t="shared" si="7"/>
        <v>0</v>
      </c>
      <c r="AB32" s="322">
        <f t="shared" si="7"/>
        <v>0</v>
      </c>
      <c r="AC32" s="322">
        <f t="shared" si="7"/>
        <v>18</v>
      </c>
      <c r="AD32" s="322">
        <f t="shared" si="7"/>
        <v>0</v>
      </c>
      <c r="AE32" s="322">
        <f t="shared" si="7"/>
        <v>0</v>
      </c>
      <c r="AF32" s="322">
        <f t="shared" si="7"/>
        <v>0</v>
      </c>
      <c r="AG32" s="322">
        <f t="shared" si="7"/>
        <v>0</v>
      </c>
      <c r="AH32" s="322">
        <f t="shared" si="7"/>
        <v>0</v>
      </c>
      <c r="AI32" s="322">
        <f t="shared" si="7"/>
        <v>11</v>
      </c>
      <c r="AJ32" s="322">
        <f t="shared" si="7"/>
        <v>0</v>
      </c>
      <c r="AK32" s="322">
        <f t="shared" si="7"/>
        <v>0</v>
      </c>
      <c r="AL32" s="322">
        <f t="shared" si="7"/>
        <v>0</v>
      </c>
      <c r="AM32" s="322">
        <f t="shared" si="7"/>
        <v>0</v>
      </c>
      <c r="AN32" s="322">
        <f t="shared" si="7"/>
        <v>0</v>
      </c>
      <c r="AO32" s="322">
        <f t="shared" si="7"/>
        <v>0</v>
      </c>
      <c r="AP32" s="322">
        <f t="shared" si="7"/>
        <v>0</v>
      </c>
    </row>
    <row r="33" spans="1:42" s="17" customFormat="1" ht="18" customHeight="1">
      <c r="A33" s="47"/>
      <c r="B33" s="49" t="s">
        <v>15</v>
      </c>
      <c r="C33" s="45"/>
      <c r="D33" s="336">
        <v>0</v>
      </c>
      <c r="E33" s="336">
        <v>0</v>
      </c>
      <c r="F33" s="336">
        <v>0</v>
      </c>
      <c r="G33" s="336">
        <v>0</v>
      </c>
      <c r="H33" s="336">
        <v>1</v>
      </c>
      <c r="I33" s="336">
        <v>0</v>
      </c>
      <c r="J33" s="336">
        <v>0</v>
      </c>
      <c r="K33" s="336">
        <v>0</v>
      </c>
      <c r="L33" s="336">
        <v>0</v>
      </c>
      <c r="M33" s="336">
        <v>0</v>
      </c>
      <c r="N33" s="336">
        <v>0</v>
      </c>
      <c r="O33" s="336">
        <v>0</v>
      </c>
      <c r="P33" s="336">
        <v>25</v>
      </c>
      <c r="Q33" s="336">
        <v>1</v>
      </c>
      <c r="R33" s="336">
        <v>0</v>
      </c>
      <c r="S33" s="336">
        <v>0</v>
      </c>
      <c r="T33" s="336">
        <v>1</v>
      </c>
      <c r="U33" s="336">
        <v>0</v>
      </c>
      <c r="V33" s="336">
        <v>0</v>
      </c>
      <c r="W33" s="336">
        <v>0</v>
      </c>
      <c r="X33" s="336">
        <v>0</v>
      </c>
      <c r="Y33" s="336">
        <v>0</v>
      </c>
      <c r="Z33" s="336">
        <v>0</v>
      </c>
      <c r="AA33" s="336">
        <v>0</v>
      </c>
      <c r="AB33" s="336">
        <v>0</v>
      </c>
      <c r="AC33" s="336">
        <v>18</v>
      </c>
      <c r="AD33" s="336">
        <v>0</v>
      </c>
      <c r="AE33" s="336">
        <v>0</v>
      </c>
      <c r="AF33" s="336">
        <v>0</v>
      </c>
      <c r="AG33" s="336">
        <v>0</v>
      </c>
      <c r="AH33" s="336">
        <v>0</v>
      </c>
      <c r="AI33" s="336">
        <v>11</v>
      </c>
      <c r="AJ33" s="336">
        <v>0</v>
      </c>
      <c r="AK33" s="336">
        <v>0</v>
      </c>
      <c r="AL33" s="336">
        <v>0</v>
      </c>
      <c r="AM33" s="336">
        <v>0</v>
      </c>
      <c r="AN33" s="336">
        <v>0</v>
      </c>
      <c r="AO33" s="336">
        <v>0</v>
      </c>
      <c r="AP33" s="336">
        <v>0</v>
      </c>
    </row>
    <row r="34" spans="1:42" s="11" customFormat="1" ht="18" customHeight="1">
      <c r="A34" s="48"/>
      <c r="B34" s="49" t="s">
        <v>16</v>
      </c>
      <c r="C34" s="45"/>
      <c r="D34" s="336">
        <v>0</v>
      </c>
      <c r="E34" s="336">
        <v>0</v>
      </c>
      <c r="F34" s="336">
        <v>0</v>
      </c>
      <c r="G34" s="336">
        <v>0</v>
      </c>
      <c r="H34" s="336">
        <v>0</v>
      </c>
      <c r="I34" s="336">
        <v>0</v>
      </c>
      <c r="J34" s="336">
        <v>0</v>
      </c>
      <c r="K34" s="336">
        <v>0</v>
      </c>
      <c r="L34" s="336">
        <v>0</v>
      </c>
      <c r="M34" s="336">
        <v>0</v>
      </c>
      <c r="N34" s="336">
        <v>0</v>
      </c>
      <c r="O34" s="336">
        <v>0</v>
      </c>
      <c r="P34" s="336">
        <v>0</v>
      </c>
      <c r="Q34" s="336">
        <v>0</v>
      </c>
      <c r="R34" s="336">
        <v>0</v>
      </c>
      <c r="S34" s="336">
        <v>0</v>
      </c>
      <c r="T34" s="336">
        <v>0</v>
      </c>
      <c r="U34" s="336">
        <v>0</v>
      </c>
      <c r="V34" s="336">
        <v>0</v>
      </c>
      <c r="W34" s="336">
        <v>0</v>
      </c>
      <c r="X34" s="336">
        <v>0</v>
      </c>
      <c r="Y34" s="336">
        <v>0</v>
      </c>
      <c r="Z34" s="336">
        <v>0</v>
      </c>
      <c r="AA34" s="336">
        <v>0</v>
      </c>
      <c r="AB34" s="336">
        <v>0</v>
      </c>
      <c r="AC34" s="336">
        <v>0</v>
      </c>
      <c r="AD34" s="336">
        <v>0</v>
      </c>
      <c r="AE34" s="336">
        <v>0</v>
      </c>
      <c r="AF34" s="336">
        <v>0</v>
      </c>
      <c r="AG34" s="336">
        <v>0</v>
      </c>
      <c r="AH34" s="336">
        <v>0</v>
      </c>
      <c r="AI34" s="336">
        <v>0</v>
      </c>
      <c r="AJ34" s="336">
        <v>0</v>
      </c>
      <c r="AK34" s="336">
        <v>0</v>
      </c>
      <c r="AL34" s="336">
        <v>0</v>
      </c>
      <c r="AM34" s="336">
        <v>0</v>
      </c>
      <c r="AN34" s="336">
        <v>0</v>
      </c>
      <c r="AO34" s="336">
        <v>0</v>
      </c>
      <c r="AP34" s="336">
        <v>0</v>
      </c>
    </row>
    <row r="35" spans="1:42" s="11" customFormat="1" ht="18" customHeight="1">
      <c r="A35" s="48"/>
      <c r="B35" s="5" t="s">
        <v>19</v>
      </c>
      <c r="C35" s="45"/>
      <c r="D35" s="322">
        <f aca="true" t="shared" si="8" ref="D35:AP35">+SUM(D32,D29,D26)</f>
        <v>0</v>
      </c>
      <c r="E35" s="322">
        <f t="shared" si="8"/>
        <v>0</v>
      </c>
      <c r="F35" s="322">
        <f>+SUM(F32,F29,F26)</f>
        <v>0</v>
      </c>
      <c r="G35" s="322">
        <f t="shared" si="8"/>
        <v>0</v>
      </c>
      <c r="H35" s="322">
        <f t="shared" si="8"/>
        <v>1</v>
      </c>
      <c r="I35" s="322">
        <f t="shared" si="8"/>
        <v>0</v>
      </c>
      <c r="J35" s="322">
        <f t="shared" si="8"/>
        <v>0</v>
      </c>
      <c r="K35" s="322">
        <f t="shared" si="8"/>
        <v>0</v>
      </c>
      <c r="L35" s="322">
        <f t="shared" si="8"/>
        <v>0</v>
      </c>
      <c r="M35" s="322">
        <f t="shared" si="8"/>
        <v>0</v>
      </c>
      <c r="N35" s="322">
        <f t="shared" si="8"/>
        <v>0</v>
      </c>
      <c r="O35" s="322">
        <f t="shared" si="8"/>
        <v>0</v>
      </c>
      <c r="P35" s="322">
        <f t="shared" si="8"/>
        <v>33</v>
      </c>
      <c r="Q35" s="322">
        <f t="shared" si="8"/>
        <v>1</v>
      </c>
      <c r="R35" s="322">
        <f t="shared" si="8"/>
        <v>0</v>
      </c>
      <c r="S35" s="322">
        <f t="shared" si="8"/>
        <v>0</v>
      </c>
      <c r="T35" s="322">
        <f t="shared" si="8"/>
        <v>48</v>
      </c>
      <c r="U35" s="322">
        <f t="shared" si="8"/>
        <v>0</v>
      </c>
      <c r="V35" s="322">
        <f t="shared" si="8"/>
        <v>0</v>
      </c>
      <c r="W35" s="322">
        <f t="shared" si="8"/>
        <v>0</v>
      </c>
      <c r="X35" s="322">
        <f t="shared" si="8"/>
        <v>0</v>
      </c>
      <c r="Y35" s="322">
        <f t="shared" si="8"/>
        <v>1</v>
      </c>
      <c r="Z35" s="322">
        <f t="shared" si="8"/>
        <v>0</v>
      </c>
      <c r="AA35" s="322">
        <f t="shared" si="8"/>
        <v>0</v>
      </c>
      <c r="AB35" s="322">
        <f t="shared" si="8"/>
        <v>0</v>
      </c>
      <c r="AC35" s="322">
        <f t="shared" si="8"/>
        <v>18</v>
      </c>
      <c r="AD35" s="322">
        <f t="shared" si="8"/>
        <v>0</v>
      </c>
      <c r="AE35" s="322">
        <f t="shared" si="8"/>
        <v>0</v>
      </c>
      <c r="AF35" s="322">
        <f t="shared" si="8"/>
        <v>0</v>
      </c>
      <c r="AG35" s="322">
        <f t="shared" si="8"/>
        <v>0</v>
      </c>
      <c r="AH35" s="322">
        <f t="shared" si="8"/>
        <v>0</v>
      </c>
      <c r="AI35" s="322">
        <f t="shared" si="8"/>
        <v>21</v>
      </c>
      <c r="AJ35" s="322">
        <f t="shared" si="8"/>
        <v>0</v>
      </c>
      <c r="AK35" s="322">
        <f t="shared" si="8"/>
        <v>0</v>
      </c>
      <c r="AL35" s="322">
        <f t="shared" si="8"/>
        <v>0</v>
      </c>
      <c r="AM35" s="322">
        <f t="shared" si="8"/>
        <v>6</v>
      </c>
      <c r="AN35" s="322">
        <f t="shared" si="8"/>
        <v>0</v>
      </c>
      <c r="AO35" s="322">
        <f t="shared" si="8"/>
        <v>0</v>
      </c>
      <c r="AP35" s="322">
        <f t="shared" si="8"/>
        <v>2</v>
      </c>
    </row>
    <row r="36" spans="1:42" s="11" customFormat="1" ht="18" customHeight="1">
      <c r="A36" s="47"/>
      <c r="B36" s="50" t="s">
        <v>20</v>
      </c>
      <c r="C36" s="45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86"/>
    </row>
    <row r="37" spans="1:42" s="11" customFormat="1" ht="18" customHeight="1">
      <c r="A37" s="47"/>
      <c r="B37" s="5" t="s">
        <v>21</v>
      </c>
      <c r="C37" s="45"/>
      <c r="D37" s="336">
        <v>0</v>
      </c>
      <c r="E37" s="336">
        <v>0</v>
      </c>
      <c r="F37" s="336">
        <v>0</v>
      </c>
      <c r="G37" s="336">
        <v>0</v>
      </c>
      <c r="H37" s="336">
        <v>1</v>
      </c>
      <c r="I37" s="336">
        <v>0</v>
      </c>
      <c r="J37" s="336">
        <v>0</v>
      </c>
      <c r="K37" s="336">
        <v>0</v>
      </c>
      <c r="L37" s="336">
        <v>0</v>
      </c>
      <c r="M37" s="336">
        <v>0</v>
      </c>
      <c r="N37" s="336">
        <v>0</v>
      </c>
      <c r="O37" s="336">
        <v>0</v>
      </c>
      <c r="P37" s="336">
        <v>10</v>
      </c>
      <c r="Q37" s="336">
        <v>1</v>
      </c>
      <c r="R37" s="336">
        <v>0</v>
      </c>
      <c r="S37" s="336">
        <v>0</v>
      </c>
      <c r="T37" s="336">
        <v>10</v>
      </c>
      <c r="U37" s="336">
        <v>0</v>
      </c>
      <c r="V37" s="336">
        <v>0</v>
      </c>
      <c r="W37" s="336">
        <v>0</v>
      </c>
      <c r="X37" s="336">
        <v>0</v>
      </c>
      <c r="Y37" s="336">
        <v>1</v>
      </c>
      <c r="Z37" s="336">
        <v>0</v>
      </c>
      <c r="AA37" s="336">
        <v>0</v>
      </c>
      <c r="AB37" s="336">
        <v>0</v>
      </c>
      <c r="AC37" s="336">
        <v>2</v>
      </c>
      <c r="AD37" s="336">
        <v>0</v>
      </c>
      <c r="AE37" s="336">
        <v>0</v>
      </c>
      <c r="AF37" s="336">
        <v>0</v>
      </c>
      <c r="AG37" s="336">
        <v>0</v>
      </c>
      <c r="AH37" s="336">
        <v>0</v>
      </c>
      <c r="AI37" s="336">
        <v>14</v>
      </c>
      <c r="AJ37" s="336">
        <v>0</v>
      </c>
      <c r="AK37" s="336">
        <v>0</v>
      </c>
      <c r="AL37" s="336">
        <v>0</v>
      </c>
      <c r="AM37" s="336">
        <v>4</v>
      </c>
      <c r="AN37" s="336">
        <v>0</v>
      </c>
      <c r="AO37" s="336">
        <v>0</v>
      </c>
      <c r="AP37" s="336">
        <v>2</v>
      </c>
    </row>
    <row r="38" spans="1:42" s="11" customFormat="1" ht="18" customHeight="1">
      <c r="A38" s="44"/>
      <c r="B38" s="5" t="s">
        <v>22</v>
      </c>
      <c r="C38" s="45"/>
      <c r="D38" s="336">
        <v>0</v>
      </c>
      <c r="E38" s="336">
        <v>0</v>
      </c>
      <c r="F38" s="336">
        <v>0</v>
      </c>
      <c r="G38" s="336">
        <v>0</v>
      </c>
      <c r="H38" s="336">
        <v>0</v>
      </c>
      <c r="I38" s="336">
        <v>0</v>
      </c>
      <c r="J38" s="336">
        <v>0</v>
      </c>
      <c r="K38" s="336">
        <v>0</v>
      </c>
      <c r="L38" s="336">
        <v>0</v>
      </c>
      <c r="M38" s="336">
        <v>0</v>
      </c>
      <c r="N38" s="336">
        <v>0</v>
      </c>
      <c r="O38" s="336">
        <v>0</v>
      </c>
      <c r="P38" s="336">
        <v>23</v>
      </c>
      <c r="Q38" s="336">
        <v>0</v>
      </c>
      <c r="R38" s="336">
        <v>0</v>
      </c>
      <c r="S38" s="336">
        <v>0</v>
      </c>
      <c r="T38" s="336">
        <v>38</v>
      </c>
      <c r="U38" s="336">
        <v>0</v>
      </c>
      <c r="V38" s="336">
        <v>0</v>
      </c>
      <c r="W38" s="336">
        <v>0</v>
      </c>
      <c r="X38" s="336">
        <v>0</v>
      </c>
      <c r="Y38" s="336">
        <v>0</v>
      </c>
      <c r="Z38" s="336">
        <v>0</v>
      </c>
      <c r="AA38" s="336">
        <v>0</v>
      </c>
      <c r="AB38" s="336">
        <v>0</v>
      </c>
      <c r="AC38" s="336">
        <v>16</v>
      </c>
      <c r="AD38" s="336">
        <v>0</v>
      </c>
      <c r="AE38" s="336">
        <v>0</v>
      </c>
      <c r="AF38" s="336">
        <v>0</v>
      </c>
      <c r="AG38" s="336">
        <v>0</v>
      </c>
      <c r="AH38" s="336">
        <v>0</v>
      </c>
      <c r="AI38" s="336">
        <v>7</v>
      </c>
      <c r="AJ38" s="336">
        <v>0</v>
      </c>
      <c r="AK38" s="336">
        <v>0</v>
      </c>
      <c r="AL38" s="336">
        <v>0</v>
      </c>
      <c r="AM38" s="336">
        <v>2</v>
      </c>
      <c r="AN38" s="336">
        <v>0</v>
      </c>
      <c r="AO38" s="336">
        <v>0</v>
      </c>
      <c r="AP38" s="336">
        <v>0</v>
      </c>
    </row>
    <row r="39" spans="1:42" s="11" customFormat="1" ht="18" customHeight="1">
      <c r="A39" s="47"/>
      <c r="B39" s="5" t="s">
        <v>23</v>
      </c>
      <c r="C39" s="45"/>
      <c r="D39" s="336">
        <v>0</v>
      </c>
      <c r="E39" s="336">
        <v>0</v>
      </c>
      <c r="F39" s="336">
        <v>0</v>
      </c>
      <c r="G39" s="336">
        <v>0</v>
      </c>
      <c r="H39" s="336">
        <v>0</v>
      </c>
      <c r="I39" s="336">
        <v>0</v>
      </c>
      <c r="J39" s="336">
        <v>0</v>
      </c>
      <c r="K39" s="336">
        <v>0</v>
      </c>
      <c r="L39" s="336">
        <v>0</v>
      </c>
      <c r="M39" s="336">
        <v>0</v>
      </c>
      <c r="N39" s="336">
        <v>0</v>
      </c>
      <c r="O39" s="336">
        <v>0</v>
      </c>
      <c r="P39" s="336">
        <v>0</v>
      </c>
      <c r="Q39" s="336">
        <v>0</v>
      </c>
      <c r="R39" s="336">
        <v>0</v>
      </c>
      <c r="S39" s="336">
        <v>0</v>
      </c>
      <c r="T39" s="336">
        <v>0</v>
      </c>
      <c r="U39" s="336">
        <v>0</v>
      </c>
      <c r="V39" s="336">
        <v>0</v>
      </c>
      <c r="W39" s="336">
        <v>0</v>
      </c>
      <c r="X39" s="336">
        <v>0</v>
      </c>
      <c r="Y39" s="336">
        <v>0</v>
      </c>
      <c r="Z39" s="336">
        <v>0</v>
      </c>
      <c r="AA39" s="336">
        <v>0</v>
      </c>
      <c r="AB39" s="336">
        <v>0</v>
      </c>
      <c r="AC39" s="336">
        <v>0</v>
      </c>
      <c r="AD39" s="336">
        <v>0</v>
      </c>
      <c r="AE39" s="336">
        <v>0</v>
      </c>
      <c r="AF39" s="336">
        <v>0</v>
      </c>
      <c r="AG39" s="336">
        <v>0</v>
      </c>
      <c r="AH39" s="336">
        <v>0</v>
      </c>
      <c r="AI39" s="336">
        <v>0</v>
      </c>
      <c r="AJ39" s="336">
        <v>0</v>
      </c>
      <c r="AK39" s="336">
        <v>0</v>
      </c>
      <c r="AL39" s="336">
        <v>0</v>
      </c>
      <c r="AM39" s="336">
        <v>0</v>
      </c>
      <c r="AN39" s="336">
        <v>0</v>
      </c>
      <c r="AO39" s="336">
        <v>0</v>
      </c>
      <c r="AP39" s="336">
        <v>0</v>
      </c>
    </row>
    <row r="40" spans="1:42" s="253" customFormat="1" ht="35.25" customHeight="1">
      <c r="A40" s="259"/>
      <c r="B40" s="257" t="s">
        <v>86</v>
      </c>
      <c r="C40" s="260"/>
      <c r="D40" s="324"/>
      <c r="E40" s="324"/>
      <c r="F40" s="324"/>
      <c r="G40" s="324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  <c r="T40" s="324"/>
      <c r="U40" s="324"/>
      <c r="V40" s="324"/>
      <c r="W40" s="324"/>
      <c r="X40" s="324"/>
      <c r="Y40" s="324"/>
      <c r="Z40" s="324"/>
      <c r="AA40" s="324"/>
      <c r="AB40" s="324"/>
      <c r="AC40" s="324"/>
      <c r="AD40" s="324"/>
      <c r="AE40" s="324"/>
      <c r="AF40" s="324"/>
      <c r="AG40" s="324"/>
      <c r="AH40" s="324"/>
      <c r="AI40" s="324"/>
      <c r="AJ40" s="324"/>
      <c r="AK40" s="324"/>
      <c r="AL40" s="324"/>
      <c r="AM40" s="324"/>
      <c r="AN40" s="324"/>
      <c r="AO40" s="324"/>
      <c r="AP40" s="324"/>
    </row>
    <row r="41" spans="1:42" s="11" customFormat="1" ht="18" customHeight="1">
      <c r="A41" s="47"/>
      <c r="B41" s="5" t="s">
        <v>14</v>
      </c>
      <c r="C41" s="45"/>
      <c r="D41" s="322">
        <f aca="true" t="shared" si="9" ref="D41:AP41">+SUM(D42:D43)</f>
        <v>0</v>
      </c>
      <c r="E41" s="322">
        <f t="shared" si="9"/>
        <v>0</v>
      </c>
      <c r="F41" s="322">
        <f t="shared" si="9"/>
        <v>0</v>
      </c>
      <c r="G41" s="322">
        <f t="shared" si="9"/>
        <v>0</v>
      </c>
      <c r="H41" s="322">
        <f t="shared" si="9"/>
        <v>0</v>
      </c>
      <c r="I41" s="322">
        <f t="shared" si="9"/>
        <v>0</v>
      </c>
      <c r="J41" s="322">
        <f t="shared" si="9"/>
        <v>0</v>
      </c>
      <c r="K41" s="322">
        <f t="shared" si="9"/>
        <v>0</v>
      </c>
      <c r="L41" s="322">
        <f t="shared" si="9"/>
        <v>0</v>
      </c>
      <c r="M41" s="322">
        <f t="shared" si="9"/>
        <v>0</v>
      </c>
      <c r="N41" s="322">
        <f t="shared" si="9"/>
        <v>0</v>
      </c>
      <c r="O41" s="322">
        <f t="shared" si="9"/>
        <v>0</v>
      </c>
      <c r="P41" s="322">
        <f t="shared" si="9"/>
        <v>4021</v>
      </c>
      <c r="Q41" s="322">
        <f t="shared" si="9"/>
        <v>63</v>
      </c>
      <c r="R41" s="322">
        <f t="shared" si="9"/>
        <v>0</v>
      </c>
      <c r="S41" s="322">
        <f t="shared" si="9"/>
        <v>0</v>
      </c>
      <c r="T41" s="322">
        <f t="shared" si="9"/>
        <v>304</v>
      </c>
      <c r="U41" s="322">
        <f t="shared" si="9"/>
        <v>0</v>
      </c>
      <c r="V41" s="322">
        <f t="shared" si="9"/>
        <v>0</v>
      </c>
      <c r="W41" s="322">
        <f t="shared" si="9"/>
        <v>0</v>
      </c>
      <c r="X41" s="322">
        <f t="shared" si="9"/>
        <v>0</v>
      </c>
      <c r="Y41" s="322">
        <f t="shared" si="9"/>
        <v>19</v>
      </c>
      <c r="Z41" s="322">
        <f t="shared" si="9"/>
        <v>12</v>
      </c>
      <c r="AA41" s="322">
        <f t="shared" si="9"/>
        <v>0</v>
      </c>
      <c r="AB41" s="322">
        <f t="shared" si="9"/>
        <v>0</v>
      </c>
      <c r="AC41" s="322">
        <f t="shared" si="9"/>
        <v>60</v>
      </c>
      <c r="AD41" s="322">
        <f t="shared" si="9"/>
        <v>0</v>
      </c>
      <c r="AE41" s="322">
        <f t="shared" si="9"/>
        <v>0</v>
      </c>
      <c r="AF41" s="322">
        <f t="shared" si="9"/>
        <v>0</v>
      </c>
      <c r="AG41" s="322">
        <f t="shared" si="9"/>
        <v>0</v>
      </c>
      <c r="AH41" s="322">
        <f t="shared" si="9"/>
        <v>1</v>
      </c>
      <c r="AI41" s="322">
        <f t="shared" si="9"/>
        <v>362</v>
      </c>
      <c r="AJ41" s="322">
        <f t="shared" si="9"/>
        <v>0</v>
      </c>
      <c r="AK41" s="322">
        <f t="shared" si="9"/>
        <v>0</v>
      </c>
      <c r="AL41" s="322">
        <f t="shared" si="9"/>
        <v>0</v>
      </c>
      <c r="AM41" s="322">
        <f t="shared" si="9"/>
        <v>9</v>
      </c>
      <c r="AN41" s="322">
        <f t="shared" si="9"/>
        <v>0</v>
      </c>
      <c r="AO41" s="322">
        <f t="shared" si="9"/>
        <v>0</v>
      </c>
      <c r="AP41" s="322">
        <f t="shared" si="9"/>
        <v>0</v>
      </c>
    </row>
    <row r="42" spans="1:42" s="11" customFormat="1" ht="18" customHeight="1">
      <c r="A42" s="48"/>
      <c r="B42" s="49" t="s">
        <v>15</v>
      </c>
      <c r="C42" s="45"/>
      <c r="D42" s="336">
        <v>0</v>
      </c>
      <c r="E42" s="336">
        <v>0</v>
      </c>
      <c r="F42" s="336">
        <v>0</v>
      </c>
      <c r="G42" s="336">
        <v>0</v>
      </c>
      <c r="H42" s="336">
        <v>0</v>
      </c>
      <c r="I42" s="336">
        <v>0</v>
      </c>
      <c r="J42" s="336">
        <v>0</v>
      </c>
      <c r="K42" s="336">
        <v>0</v>
      </c>
      <c r="L42" s="336">
        <v>0</v>
      </c>
      <c r="M42" s="336">
        <v>0</v>
      </c>
      <c r="N42" s="336">
        <v>0</v>
      </c>
      <c r="O42" s="336">
        <v>0</v>
      </c>
      <c r="P42" s="336">
        <v>0</v>
      </c>
      <c r="Q42" s="336">
        <v>0</v>
      </c>
      <c r="R42" s="336">
        <v>0</v>
      </c>
      <c r="S42" s="336">
        <v>0</v>
      </c>
      <c r="T42" s="336">
        <v>0</v>
      </c>
      <c r="U42" s="336">
        <v>0</v>
      </c>
      <c r="V42" s="336">
        <v>0</v>
      </c>
      <c r="W42" s="336">
        <v>0</v>
      </c>
      <c r="X42" s="336">
        <v>0</v>
      </c>
      <c r="Y42" s="336">
        <v>0</v>
      </c>
      <c r="Z42" s="336">
        <v>0</v>
      </c>
      <c r="AA42" s="336">
        <v>0</v>
      </c>
      <c r="AB42" s="336">
        <v>0</v>
      </c>
      <c r="AC42" s="336">
        <v>0</v>
      </c>
      <c r="AD42" s="336">
        <v>0</v>
      </c>
      <c r="AE42" s="336">
        <v>0</v>
      </c>
      <c r="AF42" s="336">
        <v>0</v>
      </c>
      <c r="AG42" s="336">
        <v>0</v>
      </c>
      <c r="AH42" s="336">
        <v>0</v>
      </c>
      <c r="AI42" s="336">
        <v>0</v>
      </c>
      <c r="AJ42" s="336">
        <v>0</v>
      </c>
      <c r="AK42" s="336">
        <v>0</v>
      </c>
      <c r="AL42" s="336">
        <v>0</v>
      </c>
      <c r="AM42" s="336">
        <v>0</v>
      </c>
      <c r="AN42" s="336">
        <v>0</v>
      </c>
      <c r="AO42" s="336">
        <v>0</v>
      </c>
      <c r="AP42" s="336">
        <v>0</v>
      </c>
    </row>
    <row r="43" spans="1:42" s="11" customFormat="1" ht="18" customHeight="1">
      <c r="A43" s="48"/>
      <c r="B43" s="49" t="s">
        <v>16</v>
      </c>
      <c r="C43" s="45"/>
      <c r="D43" s="336">
        <v>0</v>
      </c>
      <c r="E43" s="336">
        <v>0</v>
      </c>
      <c r="F43" s="336">
        <v>0</v>
      </c>
      <c r="G43" s="336">
        <v>0</v>
      </c>
      <c r="H43" s="336">
        <v>0</v>
      </c>
      <c r="I43" s="336">
        <v>0</v>
      </c>
      <c r="J43" s="336">
        <v>0</v>
      </c>
      <c r="K43" s="336">
        <v>0</v>
      </c>
      <c r="L43" s="336">
        <v>0</v>
      </c>
      <c r="M43" s="336">
        <v>0</v>
      </c>
      <c r="N43" s="336">
        <v>0</v>
      </c>
      <c r="O43" s="336">
        <v>0</v>
      </c>
      <c r="P43" s="336">
        <v>4021</v>
      </c>
      <c r="Q43" s="336">
        <v>63</v>
      </c>
      <c r="R43" s="336">
        <v>0</v>
      </c>
      <c r="S43" s="336">
        <v>0</v>
      </c>
      <c r="T43" s="336">
        <v>304</v>
      </c>
      <c r="U43" s="336">
        <v>0</v>
      </c>
      <c r="V43" s="336">
        <v>0</v>
      </c>
      <c r="W43" s="336">
        <v>0</v>
      </c>
      <c r="X43" s="336">
        <v>0</v>
      </c>
      <c r="Y43" s="336">
        <v>19</v>
      </c>
      <c r="Z43" s="336">
        <v>12</v>
      </c>
      <c r="AA43" s="336">
        <v>0</v>
      </c>
      <c r="AB43" s="336">
        <v>0</v>
      </c>
      <c r="AC43" s="336">
        <v>60</v>
      </c>
      <c r="AD43" s="336">
        <v>0</v>
      </c>
      <c r="AE43" s="336">
        <v>0</v>
      </c>
      <c r="AF43" s="336">
        <v>0</v>
      </c>
      <c r="AG43" s="336">
        <v>0</v>
      </c>
      <c r="AH43" s="336">
        <v>1</v>
      </c>
      <c r="AI43" s="336">
        <v>362</v>
      </c>
      <c r="AJ43" s="336">
        <v>0</v>
      </c>
      <c r="AK43" s="336">
        <v>0</v>
      </c>
      <c r="AL43" s="336">
        <v>0</v>
      </c>
      <c r="AM43" s="336">
        <v>9</v>
      </c>
      <c r="AN43" s="336">
        <v>0</v>
      </c>
      <c r="AO43" s="336">
        <v>0</v>
      </c>
      <c r="AP43" s="336">
        <v>0</v>
      </c>
    </row>
    <row r="44" spans="1:43" s="338" customFormat="1" ht="18" customHeight="1">
      <c r="A44" s="47"/>
      <c r="B44" s="5" t="s">
        <v>17</v>
      </c>
      <c r="C44" s="45"/>
      <c r="D44" s="322">
        <f aca="true" t="shared" si="10" ref="D44:AP44">+SUM(D45:D46)</f>
        <v>0</v>
      </c>
      <c r="E44" s="322">
        <f t="shared" si="10"/>
        <v>1</v>
      </c>
      <c r="F44" s="322">
        <f t="shared" si="10"/>
        <v>0</v>
      </c>
      <c r="G44" s="322">
        <f t="shared" si="10"/>
        <v>0</v>
      </c>
      <c r="H44" s="322">
        <f t="shared" si="10"/>
        <v>0</v>
      </c>
      <c r="I44" s="322">
        <f t="shared" si="10"/>
        <v>0</v>
      </c>
      <c r="J44" s="322">
        <f t="shared" si="10"/>
        <v>0</v>
      </c>
      <c r="K44" s="322">
        <f t="shared" si="10"/>
        <v>0</v>
      </c>
      <c r="L44" s="322">
        <f t="shared" si="10"/>
        <v>0</v>
      </c>
      <c r="M44" s="322">
        <f t="shared" si="10"/>
        <v>0</v>
      </c>
      <c r="N44" s="322">
        <f t="shared" si="10"/>
        <v>0</v>
      </c>
      <c r="O44" s="322">
        <f t="shared" si="10"/>
        <v>0</v>
      </c>
      <c r="P44" s="322">
        <f t="shared" si="10"/>
        <v>364</v>
      </c>
      <c r="Q44" s="322">
        <f t="shared" si="10"/>
        <v>2</v>
      </c>
      <c r="R44" s="322">
        <f t="shared" si="10"/>
        <v>0</v>
      </c>
      <c r="S44" s="322">
        <f t="shared" si="10"/>
        <v>0</v>
      </c>
      <c r="T44" s="322">
        <f t="shared" si="10"/>
        <v>668</v>
      </c>
      <c r="U44" s="322">
        <f t="shared" si="10"/>
        <v>0</v>
      </c>
      <c r="V44" s="322">
        <f t="shared" si="10"/>
        <v>0</v>
      </c>
      <c r="W44" s="322">
        <f t="shared" si="10"/>
        <v>0</v>
      </c>
      <c r="X44" s="322">
        <f t="shared" si="10"/>
        <v>0</v>
      </c>
      <c r="Y44" s="322">
        <f t="shared" si="10"/>
        <v>0</v>
      </c>
      <c r="Z44" s="322">
        <f t="shared" si="10"/>
        <v>0</v>
      </c>
      <c r="AA44" s="322">
        <f t="shared" si="10"/>
        <v>0</v>
      </c>
      <c r="AB44" s="322">
        <f t="shared" si="10"/>
        <v>0</v>
      </c>
      <c r="AC44" s="322">
        <f t="shared" si="10"/>
        <v>26</v>
      </c>
      <c r="AD44" s="322">
        <f t="shared" si="10"/>
        <v>0</v>
      </c>
      <c r="AE44" s="322">
        <f t="shared" si="10"/>
        <v>0</v>
      </c>
      <c r="AF44" s="322">
        <f t="shared" si="10"/>
        <v>0</v>
      </c>
      <c r="AG44" s="322">
        <f t="shared" si="10"/>
        <v>0</v>
      </c>
      <c r="AH44" s="322">
        <f t="shared" si="10"/>
        <v>0</v>
      </c>
      <c r="AI44" s="322">
        <f t="shared" si="10"/>
        <v>0</v>
      </c>
      <c r="AJ44" s="322">
        <f t="shared" si="10"/>
        <v>0</v>
      </c>
      <c r="AK44" s="322">
        <f t="shared" si="10"/>
        <v>0</v>
      </c>
      <c r="AL44" s="322">
        <f t="shared" si="10"/>
        <v>0</v>
      </c>
      <c r="AM44" s="322">
        <f t="shared" si="10"/>
        <v>9</v>
      </c>
      <c r="AN44" s="322">
        <f t="shared" si="10"/>
        <v>0</v>
      </c>
      <c r="AO44" s="322">
        <f t="shared" si="10"/>
        <v>0</v>
      </c>
      <c r="AP44" s="322">
        <f t="shared" si="10"/>
        <v>790</v>
      </c>
      <c r="AQ44" s="11"/>
    </row>
    <row r="45" spans="1:42" s="11" customFormat="1" ht="18" customHeight="1">
      <c r="A45" s="48"/>
      <c r="B45" s="49" t="s">
        <v>15</v>
      </c>
      <c r="C45" s="45"/>
      <c r="D45" s="336">
        <v>0</v>
      </c>
      <c r="E45" s="336">
        <v>1</v>
      </c>
      <c r="F45" s="336">
        <v>0</v>
      </c>
      <c r="G45" s="336">
        <v>0</v>
      </c>
      <c r="H45" s="336">
        <v>0</v>
      </c>
      <c r="I45" s="336">
        <v>0</v>
      </c>
      <c r="J45" s="336">
        <v>0</v>
      </c>
      <c r="K45" s="336">
        <v>0</v>
      </c>
      <c r="L45" s="336">
        <v>0</v>
      </c>
      <c r="M45" s="336">
        <v>0</v>
      </c>
      <c r="N45" s="336">
        <v>0</v>
      </c>
      <c r="O45" s="336">
        <v>0</v>
      </c>
      <c r="P45" s="336">
        <v>288</v>
      </c>
      <c r="Q45" s="336">
        <v>0</v>
      </c>
      <c r="R45" s="336">
        <v>0</v>
      </c>
      <c r="S45" s="336">
        <v>0</v>
      </c>
      <c r="T45" s="336">
        <v>163</v>
      </c>
      <c r="U45" s="336">
        <v>0</v>
      </c>
      <c r="V45" s="336">
        <v>0</v>
      </c>
      <c r="W45" s="336">
        <v>0</v>
      </c>
      <c r="X45" s="336">
        <v>0</v>
      </c>
      <c r="Y45" s="336">
        <v>0</v>
      </c>
      <c r="Z45" s="336">
        <v>0</v>
      </c>
      <c r="AA45" s="336">
        <v>0</v>
      </c>
      <c r="AB45" s="336">
        <v>0</v>
      </c>
      <c r="AC45" s="336">
        <v>4</v>
      </c>
      <c r="AD45" s="336">
        <v>0</v>
      </c>
      <c r="AE45" s="336">
        <v>0</v>
      </c>
      <c r="AF45" s="336">
        <v>0</v>
      </c>
      <c r="AG45" s="336">
        <v>0</v>
      </c>
      <c r="AH45" s="336">
        <v>0</v>
      </c>
      <c r="AI45" s="336">
        <v>0</v>
      </c>
      <c r="AJ45" s="336">
        <v>0</v>
      </c>
      <c r="AK45" s="336">
        <v>0</v>
      </c>
      <c r="AL45" s="336">
        <v>0</v>
      </c>
      <c r="AM45" s="336">
        <v>9</v>
      </c>
      <c r="AN45" s="336">
        <v>0</v>
      </c>
      <c r="AO45" s="336">
        <v>0</v>
      </c>
      <c r="AP45" s="336">
        <v>181</v>
      </c>
    </row>
    <row r="46" spans="1:42" s="11" customFormat="1" ht="18" customHeight="1">
      <c r="A46" s="48"/>
      <c r="B46" s="49" t="s">
        <v>16</v>
      </c>
      <c r="C46" s="45"/>
      <c r="D46" s="336">
        <v>0</v>
      </c>
      <c r="E46" s="336">
        <v>0</v>
      </c>
      <c r="F46" s="336">
        <v>0</v>
      </c>
      <c r="G46" s="336">
        <v>0</v>
      </c>
      <c r="H46" s="336">
        <v>0</v>
      </c>
      <c r="I46" s="336">
        <v>0</v>
      </c>
      <c r="J46" s="336">
        <v>0</v>
      </c>
      <c r="K46" s="336">
        <v>0</v>
      </c>
      <c r="L46" s="336">
        <v>0</v>
      </c>
      <c r="M46" s="336">
        <v>0</v>
      </c>
      <c r="N46" s="336">
        <v>0</v>
      </c>
      <c r="O46" s="336">
        <v>0</v>
      </c>
      <c r="P46" s="336">
        <v>76</v>
      </c>
      <c r="Q46" s="336">
        <v>2</v>
      </c>
      <c r="R46" s="336">
        <v>0</v>
      </c>
      <c r="S46" s="336">
        <v>0</v>
      </c>
      <c r="T46" s="336">
        <v>505</v>
      </c>
      <c r="U46" s="336">
        <v>0</v>
      </c>
      <c r="V46" s="336">
        <v>0</v>
      </c>
      <c r="W46" s="336">
        <v>0</v>
      </c>
      <c r="X46" s="336">
        <v>0</v>
      </c>
      <c r="Y46" s="336">
        <v>0</v>
      </c>
      <c r="Z46" s="336">
        <v>0</v>
      </c>
      <c r="AA46" s="336">
        <v>0</v>
      </c>
      <c r="AB46" s="336">
        <v>0</v>
      </c>
      <c r="AC46" s="336">
        <v>22</v>
      </c>
      <c r="AD46" s="336">
        <v>0</v>
      </c>
      <c r="AE46" s="336">
        <v>0</v>
      </c>
      <c r="AF46" s="336">
        <v>0</v>
      </c>
      <c r="AG46" s="336">
        <v>0</v>
      </c>
      <c r="AH46" s="336">
        <v>0</v>
      </c>
      <c r="AI46" s="336">
        <v>0</v>
      </c>
      <c r="AJ46" s="336">
        <v>0</v>
      </c>
      <c r="AK46" s="336">
        <v>0</v>
      </c>
      <c r="AL46" s="336">
        <v>0</v>
      </c>
      <c r="AM46" s="336">
        <v>0</v>
      </c>
      <c r="AN46" s="336">
        <v>0</v>
      </c>
      <c r="AO46" s="336">
        <v>0</v>
      </c>
      <c r="AP46" s="336">
        <v>609</v>
      </c>
    </row>
    <row r="47" spans="1:42" s="11" customFormat="1" ht="18" customHeight="1">
      <c r="A47" s="47"/>
      <c r="B47" s="5" t="s">
        <v>18</v>
      </c>
      <c r="C47" s="45"/>
      <c r="D47" s="322">
        <f aca="true" t="shared" si="11" ref="D47:AP47">+SUM(D48:D49)</f>
        <v>0</v>
      </c>
      <c r="E47" s="322">
        <f t="shared" si="11"/>
        <v>0</v>
      </c>
      <c r="F47" s="322">
        <f t="shared" si="11"/>
        <v>0</v>
      </c>
      <c r="G47" s="322">
        <f t="shared" si="11"/>
        <v>0</v>
      </c>
      <c r="H47" s="322">
        <f t="shared" si="11"/>
        <v>0</v>
      </c>
      <c r="I47" s="322">
        <f t="shared" si="11"/>
        <v>0</v>
      </c>
      <c r="J47" s="322">
        <f t="shared" si="11"/>
        <v>0</v>
      </c>
      <c r="K47" s="322">
        <f t="shared" si="11"/>
        <v>0</v>
      </c>
      <c r="L47" s="322">
        <f t="shared" si="11"/>
        <v>0</v>
      </c>
      <c r="M47" s="322">
        <f t="shared" si="11"/>
        <v>0</v>
      </c>
      <c r="N47" s="322">
        <f t="shared" si="11"/>
        <v>0</v>
      </c>
      <c r="O47" s="322">
        <f t="shared" si="11"/>
        <v>0</v>
      </c>
      <c r="P47" s="322">
        <f t="shared" si="11"/>
        <v>70</v>
      </c>
      <c r="Q47" s="322">
        <f t="shared" si="11"/>
        <v>0</v>
      </c>
      <c r="R47" s="322">
        <f t="shared" si="11"/>
        <v>0</v>
      </c>
      <c r="S47" s="322">
        <f t="shared" si="11"/>
        <v>0</v>
      </c>
      <c r="T47" s="322">
        <f t="shared" si="11"/>
        <v>0</v>
      </c>
      <c r="U47" s="322">
        <f t="shared" si="11"/>
        <v>0</v>
      </c>
      <c r="V47" s="322">
        <f t="shared" si="11"/>
        <v>0</v>
      </c>
      <c r="W47" s="322">
        <f t="shared" si="11"/>
        <v>0</v>
      </c>
      <c r="X47" s="322">
        <f t="shared" si="11"/>
        <v>0</v>
      </c>
      <c r="Y47" s="322">
        <f t="shared" si="11"/>
        <v>0</v>
      </c>
      <c r="Z47" s="322">
        <f t="shared" si="11"/>
        <v>0</v>
      </c>
      <c r="AA47" s="322">
        <f t="shared" si="11"/>
        <v>0</v>
      </c>
      <c r="AB47" s="322">
        <f t="shared" si="11"/>
        <v>0</v>
      </c>
      <c r="AC47" s="322">
        <f t="shared" si="11"/>
        <v>1</v>
      </c>
      <c r="AD47" s="322">
        <f t="shared" si="11"/>
        <v>0</v>
      </c>
      <c r="AE47" s="322">
        <f t="shared" si="11"/>
        <v>0</v>
      </c>
      <c r="AF47" s="322">
        <f t="shared" si="11"/>
        <v>0</v>
      </c>
      <c r="AG47" s="322">
        <f t="shared" si="11"/>
        <v>0</v>
      </c>
      <c r="AH47" s="322">
        <f t="shared" si="11"/>
        <v>0</v>
      </c>
      <c r="AI47" s="322">
        <f t="shared" si="11"/>
        <v>0</v>
      </c>
      <c r="AJ47" s="322">
        <f t="shared" si="11"/>
        <v>0</v>
      </c>
      <c r="AK47" s="322">
        <f t="shared" si="11"/>
        <v>0</v>
      </c>
      <c r="AL47" s="322">
        <f t="shared" si="11"/>
        <v>0</v>
      </c>
      <c r="AM47" s="322">
        <f t="shared" si="11"/>
        <v>0</v>
      </c>
      <c r="AN47" s="322">
        <f t="shared" si="11"/>
        <v>0</v>
      </c>
      <c r="AO47" s="322">
        <f t="shared" si="11"/>
        <v>0</v>
      </c>
      <c r="AP47" s="322">
        <f t="shared" si="11"/>
        <v>0</v>
      </c>
    </row>
    <row r="48" spans="1:43" s="337" customFormat="1" ht="18" customHeight="1">
      <c r="A48" s="47"/>
      <c r="B48" s="49" t="s">
        <v>15</v>
      </c>
      <c r="C48" s="45"/>
      <c r="D48" s="336">
        <v>0</v>
      </c>
      <c r="E48" s="336">
        <v>0</v>
      </c>
      <c r="F48" s="336">
        <v>0</v>
      </c>
      <c r="G48" s="336">
        <v>0</v>
      </c>
      <c r="H48" s="336">
        <v>0</v>
      </c>
      <c r="I48" s="336">
        <v>0</v>
      </c>
      <c r="J48" s="336">
        <v>0</v>
      </c>
      <c r="K48" s="336">
        <v>0</v>
      </c>
      <c r="L48" s="336">
        <v>0</v>
      </c>
      <c r="M48" s="336">
        <v>0</v>
      </c>
      <c r="N48" s="336">
        <v>0</v>
      </c>
      <c r="O48" s="336">
        <v>0</v>
      </c>
      <c r="P48" s="336">
        <v>2</v>
      </c>
      <c r="Q48" s="336">
        <v>0</v>
      </c>
      <c r="R48" s="336">
        <v>0</v>
      </c>
      <c r="S48" s="336">
        <v>0</v>
      </c>
      <c r="T48" s="336">
        <v>0</v>
      </c>
      <c r="U48" s="336">
        <v>0</v>
      </c>
      <c r="V48" s="336">
        <v>0</v>
      </c>
      <c r="W48" s="336">
        <v>0</v>
      </c>
      <c r="X48" s="336">
        <v>0</v>
      </c>
      <c r="Y48" s="336">
        <v>0</v>
      </c>
      <c r="Z48" s="336">
        <v>0</v>
      </c>
      <c r="AA48" s="336">
        <v>0</v>
      </c>
      <c r="AB48" s="336">
        <v>0</v>
      </c>
      <c r="AC48" s="336">
        <v>1</v>
      </c>
      <c r="AD48" s="336">
        <v>0</v>
      </c>
      <c r="AE48" s="336">
        <v>0</v>
      </c>
      <c r="AF48" s="336">
        <v>0</v>
      </c>
      <c r="AG48" s="336">
        <v>0</v>
      </c>
      <c r="AH48" s="336">
        <v>0</v>
      </c>
      <c r="AI48" s="336">
        <v>0</v>
      </c>
      <c r="AJ48" s="336">
        <v>0</v>
      </c>
      <c r="AK48" s="336">
        <v>0</v>
      </c>
      <c r="AL48" s="336">
        <v>0</v>
      </c>
      <c r="AM48" s="336">
        <v>0</v>
      </c>
      <c r="AN48" s="336">
        <v>0</v>
      </c>
      <c r="AO48" s="336">
        <v>0</v>
      </c>
      <c r="AP48" s="336">
        <v>0</v>
      </c>
      <c r="AQ48" s="11"/>
    </row>
    <row r="49" spans="1:43" s="337" customFormat="1" ht="18" customHeight="1">
      <c r="A49" s="47"/>
      <c r="B49" s="49" t="s">
        <v>16</v>
      </c>
      <c r="C49" s="45"/>
      <c r="D49" s="336">
        <v>0</v>
      </c>
      <c r="E49" s="336">
        <v>0</v>
      </c>
      <c r="F49" s="336">
        <v>0</v>
      </c>
      <c r="G49" s="336">
        <v>0</v>
      </c>
      <c r="H49" s="336">
        <v>0</v>
      </c>
      <c r="I49" s="336">
        <v>0</v>
      </c>
      <c r="J49" s="336">
        <v>0</v>
      </c>
      <c r="K49" s="336">
        <v>0</v>
      </c>
      <c r="L49" s="336">
        <v>0</v>
      </c>
      <c r="M49" s="336">
        <v>0</v>
      </c>
      <c r="N49" s="336">
        <v>0</v>
      </c>
      <c r="O49" s="336">
        <v>0</v>
      </c>
      <c r="P49" s="336">
        <v>68</v>
      </c>
      <c r="Q49" s="336">
        <v>0</v>
      </c>
      <c r="R49" s="336">
        <v>0</v>
      </c>
      <c r="S49" s="336">
        <v>0</v>
      </c>
      <c r="T49" s="336">
        <v>0</v>
      </c>
      <c r="U49" s="336">
        <v>0</v>
      </c>
      <c r="V49" s="336">
        <v>0</v>
      </c>
      <c r="W49" s="336">
        <v>0</v>
      </c>
      <c r="X49" s="336">
        <v>0</v>
      </c>
      <c r="Y49" s="336">
        <v>0</v>
      </c>
      <c r="Z49" s="336">
        <v>0</v>
      </c>
      <c r="AA49" s="336">
        <v>0</v>
      </c>
      <c r="AB49" s="336">
        <v>0</v>
      </c>
      <c r="AC49" s="336">
        <v>0</v>
      </c>
      <c r="AD49" s="336">
        <v>0</v>
      </c>
      <c r="AE49" s="336">
        <v>0</v>
      </c>
      <c r="AF49" s="336">
        <v>0</v>
      </c>
      <c r="AG49" s="336">
        <v>0</v>
      </c>
      <c r="AH49" s="336">
        <v>0</v>
      </c>
      <c r="AI49" s="336">
        <v>0</v>
      </c>
      <c r="AJ49" s="336">
        <v>0</v>
      </c>
      <c r="AK49" s="336">
        <v>0</v>
      </c>
      <c r="AL49" s="336">
        <v>0</v>
      </c>
      <c r="AM49" s="336">
        <v>0</v>
      </c>
      <c r="AN49" s="336">
        <v>0</v>
      </c>
      <c r="AO49" s="336">
        <v>0</v>
      </c>
      <c r="AP49" s="336">
        <v>0</v>
      </c>
      <c r="AQ49" s="11"/>
    </row>
    <row r="50" spans="1:42" s="11" customFormat="1" ht="18" customHeight="1">
      <c r="A50" s="47"/>
      <c r="B50" s="5" t="s">
        <v>19</v>
      </c>
      <c r="C50" s="63"/>
      <c r="D50" s="322">
        <f aca="true" t="shared" si="12" ref="D50:AP50">+SUM(D47,D44,D41)</f>
        <v>0</v>
      </c>
      <c r="E50" s="322">
        <f t="shared" si="12"/>
        <v>1</v>
      </c>
      <c r="F50" s="322">
        <f>+SUM(F47,F44,F41)</f>
        <v>0</v>
      </c>
      <c r="G50" s="322">
        <f t="shared" si="12"/>
        <v>0</v>
      </c>
      <c r="H50" s="322">
        <f t="shared" si="12"/>
        <v>0</v>
      </c>
      <c r="I50" s="322">
        <f t="shared" si="12"/>
        <v>0</v>
      </c>
      <c r="J50" s="322">
        <f t="shared" si="12"/>
        <v>0</v>
      </c>
      <c r="K50" s="322">
        <f t="shared" si="12"/>
        <v>0</v>
      </c>
      <c r="L50" s="322">
        <f t="shared" si="12"/>
        <v>0</v>
      </c>
      <c r="M50" s="322">
        <f t="shared" si="12"/>
        <v>0</v>
      </c>
      <c r="N50" s="322">
        <f t="shared" si="12"/>
        <v>0</v>
      </c>
      <c r="O50" s="322">
        <f t="shared" si="12"/>
        <v>0</v>
      </c>
      <c r="P50" s="322">
        <f t="shared" si="12"/>
        <v>4455</v>
      </c>
      <c r="Q50" s="322">
        <f t="shared" si="12"/>
        <v>65</v>
      </c>
      <c r="R50" s="322">
        <f t="shared" si="12"/>
        <v>0</v>
      </c>
      <c r="S50" s="322">
        <f t="shared" si="12"/>
        <v>0</v>
      </c>
      <c r="T50" s="322">
        <f t="shared" si="12"/>
        <v>972</v>
      </c>
      <c r="U50" s="322">
        <f t="shared" si="12"/>
        <v>0</v>
      </c>
      <c r="V50" s="322">
        <f t="shared" si="12"/>
        <v>0</v>
      </c>
      <c r="W50" s="322">
        <f t="shared" si="12"/>
        <v>0</v>
      </c>
      <c r="X50" s="322">
        <f t="shared" si="12"/>
        <v>0</v>
      </c>
      <c r="Y50" s="322">
        <f t="shared" si="12"/>
        <v>19</v>
      </c>
      <c r="Z50" s="322">
        <f t="shared" si="12"/>
        <v>12</v>
      </c>
      <c r="AA50" s="322">
        <f t="shared" si="12"/>
        <v>0</v>
      </c>
      <c r="AB50" s="322">
        <f t="shared" si="12"/>
        <v>0</v>
      </c>
      <c r="AC50" s="322">
        <f t="shared" si="12"/>
        <v>87</v>
      </c>
      <c r="AD50" s="322">
        <f t="shared" si="12"/>
        <v>0</v>
      </c>
      <c r="AE50" s="322">
        <f t="shared" si="12"/>
        <v>0</v>
      </c>
      <c r="AF50" s="322">
        <f t="shared" si="12"/>
        <v>0</v>
      </c>
      <c r="AG50" s="322">
        <f t="shared" si="12"/>
        <v>0</v>
      </c>
      <c r="AH50" s="322">
        <f t="shared" si="12"/>
        <v>1</v>
      </c>
      <c r="AI50" s="322">
        <f t="shared" si="12"/>
        <v>362</v>
      </c>
      <c r="AJ50" s="322">
        <f t="shared" si="12"/>
        <v>0</v>
      </c>
      <c r="AK50" s="322">
        <f t="shared" si="12"/>
        <v>0</v>
      </c>
      <c r="AL50" s="322">
        <f t="shared" si="12"/>
        <v>0</v>
      </c>
      <c r="AM50" s="322">
        <f t="shared" si="12"/>
        <v>18</v>
      </c>
      <c r="AN50" s="322">
        <f t="shared" si="12"/>
        <v>0</v>
      </c>
      <c r="AO50" s="322">
        <f t="shared" si="12"/>
        <v>0</v>
      </c>
      <c r="AP50" s="322">
        <f t="shared" si="12"/>
        <v>790</v>
      </c>
    </row>
    <row r="51" spans="1:42" s="11" customFormat="1" ht="18" customHeight="1">
      <c r="A51" s="51"/>
      <c r="B51" s="50" t="s">
        <v>20</v>
      </c>
      <c r="C51" s="45"/>
      <c r="D51" s="323"/>
      <c r="E51" s="323"/>
      <c r="F51" s="323"/>
      <c r="G51" s="323"/>
      <c r="H51" s="323"/>
      <c r="I51" s="323"/>
      <c r="J51" s="323"/>
      <c r="K51" s="323"/>
      <c r="L51" s="323"/>
      <c r="M51" s="323"/>
      <c r="N51" s="323"/>
      <c r="O51" s="323"/>
      <c r="P51" s="323"/>
      <c r="Q51" s="323"/>
      <c r="R51" s="323"/>
      <c r="S51" s="323"/>
      <c r="T51" s="323"/>
      <c r="U51" s="323"/>
      <c r="V51" s="323"/>
      <c r="W51" s="323"/>
      <c r="X51" s="323"/>
      <c r="Y51" s="323"/>
      <c r="Z51" s="323"/>
      <c r="AA51" s="323"/>
      <c r="AB51" s="323"/>
      <c r="AC51" s="323"/>
      <c r="AD51" s="323"/>
      <c r="AE51" s="323"/>
      <c r="AF51" s="323"/>
      <c r="AG51" s="323"/>
      <c r="AH51" s="323"/>
      <c r="AI51" s="323"/>
      <c r="AJ51" s="323"/>
      <c r="AK51" s="323"/>
      <c r="AL51" s="323"/>
      <c r="AM51" s="323"/>
      <c r="AN51" s="323"/>
      <c r="AO51" s="323"/>
      <c r="AP51" s="388"/>
    </row>
    <row r="52" spans="1:43" s="11" customFormat="1" ht="18" customHeight="1">
      <c r="A52" s="47"/>
      <c r="B52" s="5" t="s">
        <v>21</v>
      </c>
      <c r="C52" s="45"/>
      <c r="D52" s="336">
        <v>0</v>
      </c>
      <c r="E52" s="336">
        <v>0</v>
      </c>
      <c r="F52" s="336">
        <v>0</v>
      </c>
      <c r="G52" s="336">
        <v>0</v>
      </c>
      <c r="H52" s="336">
        <v>0</v>
      </c>
      <c r="I52" s="336">
        <v>0</v>
      </c>
      <c r="J52" s="336">
        <v>0</v>
      </c>
      <c r="K52" s="336">
        <v>0</v>
      </c>
      <c r="L52" s="336">
        <v>0</v>
      </c>
      <c r="M52" s="336">
        <v>0</v>
      </c>
      <c r="N52" s="336">
        <v>0</v>
      </c>
      <c r="O52" s="336">
        <v>0</v>
      </c>
      <c r="P52" s="336">
        <v>2798</v>
      </c>
      <c r="Q52" s="336">
        <v>42</v>
      </c>
      <c r="R52" s="336">
        <v>0</v>
      </c>
      <c r="S52" s="336">
        <v>0</v>
      </c>
      <c r="T52" s="336">
        <v>822</v>
      </c>
      <c r="U52" s="336">
        <v>0</v>
      </c>
      <c r="V52" s="336">
        <v>0</v>
      </c>
      <c r="W52" s="336">
        <v>0</v>
      </c>
      <c r="X52" s="336">
        <v>0</v>
      </c>
      <c r="Y52" s="336">
        <v>0</v>
      </c>
      <c r="Z52" s="336">
        <v>7</v>
      </c>
      <c r="AA52" s="336">
        <v>0</v>
      </c>
      <c r="AB52" s="336">
        <v>0</v>
      </c>
      <c r="AC52" s="336">
        <v>70</v>
      </c>
      <c r="AD52" s="336">
        <v>0</v>
      </c>
      <c r="AE52" s="336">
        <v>0</v>
      </c>
      <c r="AF52" s="336">
        <v>0</v>
      </c>
      <c r="AG52" s="336">
        <v>0</v>
      </c>
      <c r="AH52" s="336">
        <v>1</v>
      </c>
      <c r="AI52" s="336">
        <v>362</v>
      </c>
      <c r="AJ52" s="336">
        <v>0</v>
      </c>
      <c r="AK52" s="336">
        <v>0</v>
      </c>
      <c r="AL52" s="336">
        <v>0</v>
      </c>
      <c r="AM52" s="336">
        <v>18</v>
      </c>
      <c r="AN52" s="336">
        <v>0</v>
      </c>
      <c r="AO52" s="336">
        <v>0</v>
      </c>
      <c r="AP52" s="336">
        <v>678</v>
      </c>
      <c r="AQ52" s="379"/>
    </row>
    <row r="53" spans="1:42" s="11" customFormat="1" ht="18" customHeight="1">
      <c r="A53" s="47"/>
      <c r="B53" s="5" t="s">
        <v>22</v>
      </c>
      <c r="C53" s="45"/>
      <c r="D53" s="336">
        <v>0</v>
      </c>
      <c r="E53" s="336">
        <v>1</v>
      </c>
      <c r="F53" s="336">
        <v>0</v>
      </c>
      <c r="G53" s="336">
        <v>0</v>
      </c>
      <c r="H53" s="336">
        <v>0</v>
      </c>
      <c r="I53" s="336">
        <v>0</v>
      </c>
      <c r="J53" s="336">
        <v>0</v>
      </c>
      <c r="K53" s="336">
        <v>0</v>
      </c>
      <c r="L53" s="336">
        <v>0</v>
      </c>
      <c r="M53" s="336">
        <v>0</v>
      </c>
      <c r="N53" s="336">
        <v>0</v>
      </c>
      <c r="O53" s="336">
        <v>0</v>
      </c>
      <c r="P53" s="336">
        <v>1657</v>
      </c>
      <c r="Q53" s="336">
        <v>23</v>
      </c>
      <c r="R53" s="336">
        <v>0</v>
      </c>
      <c r="S53" s="336">
        <v>0</v>
      </c>
      <c r="T53" s="336">
        <v>150</v>
      </c>
      <c r="U53" s="336">
        <v>0</v>
      </c>
      <c r="V53" s="336">
        <v>0</v>
      </c>
      <c r="W53" s="336">
        <v>0</v>
      </c>
      <c r="X53" s="336">
        <v>0</v>
      </c>
      <c r="Y53" s="336">
        <v>19</v>
      </c>
      <c r="Z53" s="336">
        <v>5</v>
      </c>
      <c r="AA53" s="336">
        <v>0</v>
      </c>
      <c r="AB53" s="336">
        <v>0</v>
      </c>
      <c r="AC53" s="336">
        <v>17</v>
      </c>
      <c r="AD53" s="336">
        <v>0</v>
      </c>
      <c r="AE53" s="336">
        <v>0</v>
      </c>
      <c r="AF53" s="336">
        <v>0</v>
      </c>
      <c r="AG53" s="336">
        <v>0</v>
      </c>
      <c r="AH53" s="336">
        <v>0</v>
      </c>
      <c r="AI53" s="336">
        <v>0</v>
      </c>
      <c r="AJ53" s="336">
        <v>0</v>
      </c>
      <c r="AK53" s="336">
        <v>0</v>
      </c>
      <c r="AL53" s="336">
        <v>0</v>
      </c>
      <c r="AM53" s="336">
        <v>0</v>
      </c>
      <c r="AN53" s="336">
        <v>0</v>
      </c>
      <c r="AO53" s="336">
        <v>0</v>
      </c>
      <c r="AP53" s="336">
        <v>112</v>
      </c>
    </row>
    <row r="54" spans="1:42" s="11" customFormat="1" ht="18" customHeight="1">
      <c r="A54" s="52"/>
      <c r="B54" s="53" t="s">
        <v>23</v>
      </c>
      <c r="C54" s="56"/>
      <c r="D54" s="336">
        <v>0</v>
      </c>
      <c r="E54" s="336">
        <v>0</v>
      </c>
      <c r="F54" s="336">
        <v>0</v>
      </c>
      <c r="G54" s="336">
        <v>0</v>
      </c>
      <c r="H54" s="336">
        <v>0</v>
      </c>
      <c r="I54" s="336">
        <v>0</v>
      </c>
      <c r="J54" s="336">
        <v>0</v>
      </c>
      <c r="K54" s="336">
        <v>0</v>
      </c>
      <c r="L54" s="336">
        <v>0</v>
      </c>
      <c r="M54" s="336">
        <v>0</v>
      </c>
      <c r="N54" s="336">
        <v>0</v>
      </c>
      <c r="O54" s="336">
        <v>0</v>
      </c>
      <c r="P54" s="336">
        <v>0</v>
      </c>
      <c r="Q54" s="336">
        <v>0</v>
      </c>
      <c r="R54" s="336">
        <v>0</v>
      </c>
      <c r="S54" s="336">
        <v>0</v>
      </c>
      <c r="T54" s="336">
        <v>0</v>
      </c>
      <c r="U54" s="336">
        <v>0</v>
      </c>
      <c r="V54" s="336">
        <v>0</v>
      </c>
      <c r="W54" s="336">
        <v>0</v>
      </c>
      <c r="X54" s="336">
        <v>0</v>
      </c>
      <c r="Y54" s="336">
        <v>0</v>
      </c>
      <c r="Z54" s="336">
        <v>0</v>
      </c>
      <c r="AA54" s="336">
        <v>0</v>
      </c>
      <c r="AB54" s="336">
        <v>0</v>
      </c>
      <c r="AC54" s="336">
        <v>0</v>
      </c>
      <c r="AD54" s="336">
        <v>0</v>
      </c>
      <c r="AE54" s="336">
        <v>0</v>
      </c>
      <c r="AF54" s="336">
        <v>0</v>
      </c>
      <c r="AG54" s="336">
        <v>0</v>
      </c>
      <c r="AH54" s="336">
        <v>0</v>
      </c>
      <c r="AI54" s="336">
        <v>0</v>
      </c>
      <c r="AJ54" s="336">
        <v>0</v>
      </c>
      <c r="AK54" s="336">
        <v>0</v>
      </c>
      <c r="AL54" s="336">
        <v>0</v>
      </c>
      <c r="AM54" s="336">
        <v>0</v>
      </c>
      <c r="AN54" s="336">
        <v>0</v>
      </c>
      <c r="AO54" s="336">
        <v>0</v>
      </c>
      <c r="AP54" s="336">
        <v>0</v>
      </c>
    </row>
    <row r="55" spans="1:42" s="149" customFormat="1" ht="20.25">
      <c r="A55" s="225"/>
      <c r="B55" s="120"/>
      <c r="C55" s="120"/>
      <c r="AP55" s="226"/>
    </row>
    <row r="56" spans="1:42" s="149" customFormat="1" ht="20.25" hidden="1">
      <c r="A56" s="225"/>
      <c r="B56" s="120"/>
      <c r="C56" s="120"/>
      <c r="AP56" s="226"/>
    </row>
    <row r="57" spans="1:42" s="149" customFormat="1" ht="20.25" hidden="1">
      <c r="A57" s="198"/>
      <c r="B57" s="120"/>
      <c r="C57" s="120"/>
      <c r="D57" s="195"/>
      <c r="E57" s="195"/>
      <c r="F57" s="195"/>
      <c r="G57" s="195"/>
      <c r="H57" s="195"/>
      <c r="AP57" s="226"/>
    </row>
    <row r="58" spans="1:42" s="215" customFormat="1" ht="18" customHeight="1" hidden="1">
      <c r="A58" s="120"/>
      <c r="B58" s="120"/>
      <c r="C58" s="120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AP58" s="227"/>
    </row>
    <row r="59" spans="1:42" s="217" customFormat="1" ht="18" customHeight="1" hidden="1">
      <c r="A59" s="130"/>
      <c r="B59" s="130"/>
      <c r="C59" s="130"/>
      <c r="D59" s="228"/>
      <c r="E59" s="228"/>
      <c r="F59" s="228"/>
      <c r="G59" s="228"/>
      <c r="H59" s="228"/>
      <c r="J59" s="169"/>
      <c r="AP59" s="229"/>
    </row>
    <row r="60" s="219" customFormat="1" ht="12" hidden="1">
      <c r="AP60" s="230"/>
    </row>
    <row r="61" s="219" customFormat="1" ht="12" hidden="1">
      <c r="AP61" s="230"/>
    </row>
    <row r="62" s="219" customFormat="1" ht="12" hidden="1">
      <c r="AP62" s="230"/>
    </row>
    <row r="63" ht="12" hidden="1"/>
    <row r="64" ht="12" hidden="1"/>
    <row r="65" ht="12" hidden="1"/>
    <row r="66" ht="12" hidden="1"/>
    <row r="67" ht="12" hidden="1"/>
  </sheetData>
  <sheetProtection/>
  <mergeCells count="6">
    <mergeCell ref="D9:AP9"/>
    <mergeCell ref="D12:AP12"/>
    <mergeCell ref="D4:AP4"/>
    <mergeCell ref="D5:AP5"/>
    <mergeCell ref="D7:AP7"/>
    <mergeCell ref="D8:AP8"/>
  </mergeCells>
  <conditionalFormatting sqref="D52:AP54 D15:AP24 D26:AP35 D41:AP50 D37:AP39">
    <cfRule type="expression" priority="1" dxfId="3" stopIfTrue="1">
      <formula>AND(D15&lt;&gt;"",OR(D15&lt;0,NOT(ISNUMBER(D15))))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landscape" paperSize="9" scale="41" r:id="rId1"/>
  <headerFooter alignWithMargins="0">
    <oddFooter>&amp;C2010 Triennial Central Bank Survey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indexed="44"/>
    <outlinePr summaryBelow="0" summaryRight="0"/>
    <pageSetUpPr fitToPage="1"/>
  </sheetPr>
  <dimension ref="A1:N53"/>
  <sheetViews>
    <sheetView zoomScale="60" zoomScaleNormal="60" workbookViewId="0" topLeftCell="A1">
      <pane xSplit="3" ySplit="14" topLeftCell="D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9.00390625" defaultRowHeight="12" zeroHeight="1"/>
  <cols>
    <col min="1" max="1" width="2.375" style="202" customWidth="1"/>
    <col min="2" max="2" width="39.875" style="202" customWidth="1"/>
    <col min="3" max="3" width="13.00390625" style="202" customWidth="1"/>
    <col min="4" max="13" width="10.75390625" style="202" customWidth="1"/>
    <col min="14" max="14" width="2.875" style="202" customWidth="1"/>
    <col min="15" max="16384" width="0" style="202" hidden="1" customWidth="1"/>
  </cols>
  <sheetData>
    <row r="1" spans="1:14" s="90" customFormat="1" ht="19.5">
      <c r="A1" s="87" t="s">
        <v>32</v>
      </c>
      <c r="B1" s="88"/>
      <c r="C1" s="88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s="90" customFormat="1" ht="19.5">
      <c r="A2" s="87"/>
      <c r="B2" s="88"/>
      <c r="C2" s="88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s="90" customFormat="1" ht="18.75">
      <c r="A3" s="91"/>
      <c r="C3" s="210"/>
      <c r="D3" s="444" t="s">
        <v>3</v>
      </c>
      <c r="E3" s="444"/>
      <c r="F3" s="444"/>
      <c r="G3" s="444"/>
      <c r="H3" s="444"/>
      <c r="I3" s="444"/>
      <c r="J3" s="444"/>
      <c r="K3" s="444"/>
      <c r="L3" s="444"/>
      <c r="M3" s="444"/>
      <c r="N3" s="205"/>
    </row>
    <row r="4" spans="1:14" s="90" customFormat="1" ht="18.75">
      <c r="A4" s="92"/>
      <c r="C4" s="210"/>
      <c r="D4" s="444" t="s">
        <v>4</v>
      </c>
      <c r="E4" s="444"/>
      <c r="F4" s="444"/>
      <c r="G4" s="444"/>
      <c r="H4" s="444"/>
      <c r="I4" s="444"/>
      <c r="J4" s="444"/>
      <c r="K4" s="444"/>
      <c r="L4" s="444"/>
      <c r="M4" s="444"/>
      <c r="N4" s="205"/>
    </row>
    <row r="5" spans="1:14" s="90" customFormat="1" ht="9" customHeight="1">
      <c r="A5" s="92"/>
      <c r="C5" s="210"/>
      <c r="E5" s="93"/>
      <c r="F5" s="93"/>
      <c r="G5" s="93"/>
      <c r="H5" s="211"/>
      <c r="I5" s="93"/>
      <c r="J5" s="93"/>
      <c r="K5" s="93"/>
      <c r="L5" s="93"/>
      <c r="M5" s="93"/>
      <c r="N5" s="93"/>
    </row>
    <row r="6" spans="1:14" s="90" customFormat="1" ht="18.75">
      <c r="A6" s="91"/>
      <c r="C6" s="210"/>
      <c r="D6" s="444" t="s">
        <v>83</v>
      </c>
      <c r="E6" s="444"/>
      <c r="F6" s="444"/>
      <c r="G6" s="444"/>
      <c r="H6" s="444"/>
      <c r="I6" s="444"/>
      <c r="J6" s="444"/>
      <c r="K6" s="444"/>
      <c r="L6" s="444"/>
      <c r="M6" s="444"/>
      <c r="N6" s="205"/>
    </row>
    <row r="7" spans="1:14" s="90" customFormat="1" ht="18.75">
      <c r="A7" s="94"/>
      <c r="C7" s="210"/>
      <c r="D7" s="444" t="s">
        <v>80</v>
      </c>
      <c r="E7" s="444"/>
      <c r="F7" s="444"/>
      <c r="G7" s="444"/>
      <c r="H7" s="444"/>
      <c r="I7" s="444"/>
      <c r="J7" s="444"/>
      <c r="K7" s="444"/>
      <c r="L7" s="444"/>
      <c r="M7" s="444"/>
      <c r="N7" s="205"/>
    </row>
    <row r="8" spans="1:14" s="90" customFormat="1" ht="18.75">
      <c r="A8" s="94"/>
      <c r="C8" s="210"/>
      <c r="D8" s="444" t="s">
        <v>5</v>
      </c>
      <c r="E8" s="444"/>
      <c r="F8" s="444"/>
      <c r="G8" s="444"/>
      <c r="H8" s="444"/>
      <c r="I8" s="444"/>
      <c r="J8" s="444"/>
      <c r="K8" s="444"/>
      <c r="L8" s="444"/>
      <c r="M8" s="444"/>
      <c r="N8" s="205"/>
    </row>
    <row r="9" spans="1:14" s="90" customFormat="1" ht="6.75" customHeight="1">
      <c r="A9" s="94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05"/>
    </row>
    <row r="10" spans="1:14" s="90" customFormat="1" ht="14.25" customHeight="1">
      <c r="A10" s="94"/>
      <c r="C10" s="210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291"/>
    </row>
    <row r="11" spans="1:14" s="90" customFormat="1" ht="6.75" customHeight="1">
      <c r="A11" s="95"/>
      <c r="B11" s="96"/>
      <c r="C11" s="96"/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8"/>
    </row>
    <row r="12" spans="1:14" s="90" customFormat="1" ht="28.5" customHeight="1">
      <c r="A12" s="99"/>
      <c r="B12" s="100" t="s">
        <v>6</v>
      </c>
      <c r="C12" s="101"/>
      <c r="D12" s="448" t="s">
        <v>79</v>
      </c>
      <c r="E12" s="449"/>
      <c r="F12" s="449"/>
      <c r="G12" s="449"/>
      <c r="H12" s="449"/>
      <c r="I12" s="449"/>
      <c r="J12" s="449"/>
      <c r="K12" s="449"/>
      <c r="L12" s="449"/>
      <c r="M12" s="450"/>
      <c r="N12" s="303"/>
    </row>
    <row r="13" spans="1:14" s="90" customFormat="1" ht="28.5" customHeight="1">
      <c r="A13" s="264"/>
      <c r="B13" s="265"/>
      <c r="C13" s="266"/>
      <c r="D13" s="446" t="s">
        <v>7</v>
      </c>
      <c r="E13" s="446" t="s">
        <v>39</v>
      </c>
      <c r="F13" s="446" t="s">
        <v>8</v>
      </c>
      <c r="G13" s="446" t="s">
        <v>9</v>
      </c>
      <c r="H13" s="446" t="s">
        <v>10</v>
      </c>
      <c r="I13" s="446" t="s">
        <v>11</v>
      </c>
      <c r="J13" s="446" t="s">
        <v>12</v>
      </c>
      <c r="K13" s="446" t="s">
        <v>42</v>
      </c>
      <c r="L13" s="451" t="s">
        <v>87</v>
      </c>
      <c r="M13" s="446" t="s">
        <v>13</v>
      </c>
      <c r="N13" s="304"/>
    </row>
    <row r="14" spans="1:14" s="90" customFormat="1" ht="24.75" customHeight="1">
      <c r="A14" s="102"/>
      <c r="B14" s="103"/>
      <c r="C14" s="103"/>
      <c r="D14" s="447"/>
      <c r="E14" s="447"/>
      <c r="F14" s="447"/>
      <c r="G14" s="447"/>
      <c r="H14" s="447"/>
      <c r="I14" s="447"/>
      <c r="J14" s="447"/>
      <c r="K14" s="447"/>
      <c r="L14" s="452"/>
      <c r="M14" s="447"/>
      <c r="N14" s="304"/>
    </row>
    <row r="15" spans="1:14" s="90" customFormat="1" ht="35.25" customHeight="1">
      <c r="A15" s="104"/>
      <c r="B15" s="105" t="s">
        <v>91</v>
      </c>
      <c r="C15" s="106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05"/>
    </row>
    <row r="16" spans="1:14" s="90" customFormat="1" ht="18" customHeight="1">
      <c r="A16" s="107"/>
      <c r="B16" s="108" t="s">
        <v>14</v>
      </c>
      <c r="C16" s="108"/>
      <c r="D16" s="322">
        <f>+SUM(D17:D18)</f>
        <v>3</v>
      </c>
      <c r="E16" s="322">
        <f aca="true" t="shared" si="0" ref="E16:L16">+SUM(E17:E18)</f>
        <v>716</v>
      </c>
      <c r="F16" s="322">
        <f t="shared" si="0"/>
        <v>0</v>
      </c>
      <c r="G16" s="322">
        <f t="shared" si="0"/>
        <v>0</v>
      </c>
      <c r="H16" s="322">
        <f t="shared" si="0"/>
        <v>305</v>
      </c>
      <c r="I16" s="322">
        <f t="shared" si="0"/>
        <v>0</v>
      </c>
      <c r="J16" s="322">
        <f t="shared" si="0"/>
        <v>0</v>
      </c>
      <c r="K16" s="322">
        <f t="shared" si="0"/>
        <v>0</v>
      </c>
      <c r="L16" s="322">
        <f t="shared" si="0"/>
        <v>0</v>
      </c>
      <c r="M16" s="322">
        <f>+SUM(D16:L16)</f>
        <v>1024</v>
      </c>
      <c r="N16" s="295"/>
    </row>
    <row r="17" spans="1:14" s="90" customFormat="1" ht="18" customHeight="1">
      <c r="A17" s="109"/>
      <c r="B17" s="110" t="s">
        <v>15</v>
      </c>
      <c r="C17" s="108"/>
      <c r="D17" s="336">
        <v>0</v>
      </c>
      <c r="E17" s="336">
        <v>68</v>
      </c>
      <c r="F17" s="336">
        <v>0</v>
      </c>
      <c r="G17" s="336">
        <v>0</v>
      </c>
      <c r="H17" s="336">
        <v>0</v>
      </c>
      <c r="I17" s="336">
        <v>0</v>
      </c>
      <c r="J17" s="336">
        <v>0</v>
      </c>
      <c r="K17" s="336">
        <v>0</v>
      </c>
      <c r="L17" s="336">
        <v>0</v>
      </c>
      <c r="M17" s="322">
        <f aca="true" t="shared" si="1" ref="M17:M24">+SUM(D17:L17)</f>
        <v>68</v>
      </c>
      <c r="N17" s="295"/>
    </row>
    <row r="18" spans="1:14" s="90" customFormat="1" ht="18" customHeight="1">
      <c r="A18" s="109"/>
      <c r="B18" s="110" t="s">
        <v>16</v>
      </c>
      <c r="C18" s="108"/>
      <c r="D18" s="336">
        <v>3</v>
      </c>
      <c r="E18" s="336">
        <v>648</v>
      </c>
      <c r="F18" s="336">
        <v>0</v>
      </c>
      <c r="G18" s="336">
        <v>0</v>
      </c>
      <c r="H18" s="336">
        <v>305</v>
      </c>
      <c r="I18" s="336">
        <v>0</v>
      </c>
      <c r="J18" s="336">
        <v>0</v>
      </c>
      <c r="K18" s="336">
        <v>0</v>
      </c>
      <c r="L18" s="336">
        <v>0</v>
      </c>
      <c r="M18" s="322">
        <f t="shared" si="1"/>
        <v>956</v>
      </c>
      <c r="N18" s="295"/>
    </row>
    <row r="19" spans="1:14" s="90" customFormat="1" ht="18" customHeight="1">
      <c r="A19" s="107"/>
      <c r="B19" s="108" t="s">
        <v>17</v>
      </c>
      <c r="C19" s="108"/>
      <c r="D19" s="322">
        <f aca="true" t="shared" si="2" ref="D19:L19">+SUM(D20:D21)</f>
        <v>0</v>
      </c>
      <c r="E19" s="322">
        <f t="shared" si="2"/>
        <v>527</v>
      </c>
      <c r="F19" s="322">
        <f t="shared" si="2"/>
        <v>0</v>
      </c>
      <c r="G19" s="322">
        <f t="shared" si="2"/>
        <v>0</v>
      </c>
      <c r="H19" s="322">
        <f t="shared" si="2"/>
        <v>0</v>
      </c>
      <c r="I19" s="322">
        <f t="shared" si="2"/>
        <v>0</v>
      </c>
      <c r="J19" s="322">
        <f t="shared" si="2"/>
        <v>0</v>
      </c>
      <c r="K19" s="322">
        <f t="shared" si="2"/>
        <v>0</v>
      </c>
      <c r="L19" s="322">
        <f t="shared" si="2"/>
        <v>0</v>
      </c>
      <c r="M19" s="322">
        <f t="shared" si="1"/>
        <v>527</v>
      </c>
      <c r="N19" s="295"/>
    </row>
    <row r="20" spans="1:14" s="90" customFormat="1" ht="18" customHeight="1">
      <c r="A20" s="109"/>
      <c r="B20" s="110" t="s">
        <v>15</v>
      </c>
      <c r="C20" s="108"/>
      <c r="D20" s="336">
        <v>0</v>
      </c>
      <c r="E20" s="336">
        <v>15</v>
      </c>
      <c r="F20" s="336">
        <v>0</v>
      </c>
      <c r="G20" s="336">
        <v>0</v>
      </c>
      <c r="H20" s="336">
        <v>0</v>
      </c>
      <c r="I20" s="336">
        <v>0</v>
      </c>
      <c r="J20" s="336">
        <v>0</v>
      </c>
      <c r="K20" s="336">
        <v>0</v>
      </c>
      <c r="L20" s="336">
        <v>0</v>
      </c>
      <c r="M20" s="322">
        <f t="shared" si="1"/>
        <v>15</v>
      </c>
      <c r="N20" s="295"/>
    </row>
    <row r="21" spans="1:14" s="90" customFormat="1" ht="18" customHeight="1">
      <c r="A21" s="109"/>
      <c r="B21" s="110" t="s">
        <v>16</v>
      </c>
      <c r="C21" s="108"/>
      <c r="D21" s="336">
        <v>0</v>
      </c>
      <c r="E21" s="336">
        <v>512</v>
      </c>
      <c r="F21" s="336">
        <v>0</v>
      </c>
      <c r="G21" s="336">
        <v>0</v>
      </c>
      <c r="H21" s="336">
        <v>0</v>
      </c>
      <c r="I21" s="336">
        <v>0</v>
      </c>
      <c r="J21" s="336">
        <v>0</v>
      </c>
      <c r="K21" s="336">
        <v>0</v>
      </c>
      <c r="L21" s="336">
        <v>0</v>
      </c>
      <c r="M21" s="322">
        <f t="shared" si="1"/>
        <v>512</v>
      </c>
      <c r="N21" s="295"/>
    </row>
    <row r="22" spans="1:14" s="90" customFormat="1" ht="18" customHeight="1">
      <c r="A22" s="107"/>
      <c r="B22" s="108" t="s">
        <v>18</v>
      </c>
      <c r="C22" s="108"/>
      <c r="D22" s="322">
        <f aca="true" t="shared" si="3" ref="D22:L22">+SUM(D23:D24)</f>
        <v>0</v>
      </c>
      <c r="E22" s="322">
        <f t="shared" si="3"/>
        <v>0</v>
      </c>
      <c r="F22" s="322">
        <f t="shared" si="3"/>
        <v>0</v>
      </c>
      <c r="G22" s="322">
        <f t="shared" si="3"/>
        <v>0</v>
      </c>
      <c r="H22" s="322">
        <f t="shared" si="3"/>
        <v>0</v>
      </c>
      <c r="I22" s="322">
        <f t="shared" si="3"/>
        <v>0</v>
      </c>
      <c r="J22" s="322">
        <f t="shared" si="3"/>
        <v>0</v>
      </c>
      <c r="K22" s="322">
        <f t="shared" si="3"/>
        <v>0</v>
      </c>
      <c r="L22" s="322">
        <f t="shared" si="3"/>
        <v>0</v>
      </c>
      <c r="M22" s="322">
        <f t="shared" si="1"/>
        <v>0</v>
      </c>
      <c r="N22" s="295"/>
    </row>
    <row r="23" spans="1:14" s="90" customFormat="1" ht="18" customHeight="1">
      <c r="A23" s="109"/>
      <c r="B23" s="110" t="s">
        <v>15</v>
      </c>
      <c r="C23" s="108"/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22">
        <f t="shared" si="1"/>
        <v>0</v>
      </c>
      <c r="N23" s="295"/>
    </row>
    <row r="24" spans="1:14" s="90" customFormat="1" ht="18" customHeight="1">
      <c r="A24" s="109"/>
      <c r="B24" s="110" t="s">
        <v>16</v>
      </c>
      <c r="C24" s="108"/>
      <c r="D24" s="336">
        <v>0</v>
      </c>
      <c r="E24" s="336">
        <v>0</v>
      </c>
      <c r="F24" s="336">
        <v>0</v>
      </c>
      <c r="G24" s="336">
        <v>0</v>
      </c>
      <c r="H24" s="336">
        <v>0</v>
      </c>
      <c r="I24" s="336">
        <v>0</v>
      </c>
      <c r="J24" s="336">
        <v>0</v>
      </c>
      <c r="K24" s="336">
        <v>0</v>
      </c>
      <c r="L24" s="336">
        <v>0</v>
      </c>
      <c r="M24" s="322">
        <f t="shared" si="1"/>
        <v>0</v>
      </c>
      <c r="N24" s="295"/>
    </row>
    <row r="25" spans="1:14" s="90" customFormat="1" ht="18" customHeight="1">
      <c r="A25" s="107"/>
      <c r="B25" s="108" t="s">
        <v>19</v>
      </c>
      <c r="C25" s="108"/>
      <c r="D25" s="322">
        <f>+SUM(D22,D19,D16)</f>
        <v>3</v>
      </c>
      <c r="E25" s="322">
        <f aca="true" t="shared" si="4" ref="E25:L25">+SUM(E22,E19,E16)</f>
        <v>1243</v>
      </c>
      <c r="F25" s="322">
        <f t="shared" si="4"/>
        <v>0</v>
      </c>
      <c r="G25" s="322">
        <f t="shared" si="4"/>
        <v>0</v>
      </c>
      <c r="H25" s="322">
        <f t="shared" si="4"/>
        <v>305</v>
      </c>
      <c r="I25" s="322">
        <f t="shared" si="4"/>
        <v>0</v>
      </c>
      <c r="J25" s="322">
        <f t="shared" si="4"/>
        <v>0</v>
      </c>
      <c r="K25" s="322">
        <f t="shared" si="4"/>
        <v>0</v>
      </c>
      <c r="L25" s="322">
        <f t="shared" si="4"/>
        <v>0</v>
      </c>
      <c r="M25" s="322">
        <f>+SUM(D25:L25)</f>
        <v>1551</v>
      </c>
      <c r="N25" s="295"/>
    </row>
    <row r="26" spans="1:14" s="90" customFormat="1" ht="35.25" customHeight="1">
      <c r="A26" s="104"/>
      <c r="B26" s="105" t="s">
        <v>38</v>
      </c>
      <c r="C26" s="106"/>
      <c r="D26" s="389"/>
      <c r="E26" s="389"/>
      <c r="F26" s="389"/>
      <c r="G26" s="389"/>
      <c r="H26" s="389"/>
      <c r="I26" s="389"/>
      <c r="J26" s="389"/>
      <c r="K26" s="389"/>
      <c r="L26" s="389"/>
      <c r="M26" s="390"/>
      <c r="N26" s="295"/>
    </row>
    <row r="27" spans="1:14" s="90" customFormat="1" ht="18" customHeight="1">
      <c r="A27" s="104"/>
      <c r="B27" s="270" t="s">
        <v>28</v>
      </c>
      <c r="C27" s="106"/>
      <c r="D27" s="390"/>
      <c r="E27" s="390"/>
      <c r="F27" s="390"/>
      <c r="G27" s="390"/>
      <c r="H27" s="390"/>
      <c r="I27" s="390"/>
      <c r="J27" s="390"/>
      <c r="K27" s="390"/>
      <c r="L27" s="390"/>
      <c r="M27" s="390"/>
      <c r="N27" s="295"/>
    </row>
    <row r="28" spans="1:14" s="90" customFormat="1" ht="18" customHeight="1">
      <c r="A28" s="107"/>
      <c r="B28" s="108" t="s">
        <v>14</v>
      </c>
      <c r="C28" s="108"/>
      <c r="D28" s="322">
        <f aca="true" t="shared" si="5" ref="D28:L28">+SUM(D29:D30)</f>
        <v>60</v>
      </c>
      <c r="E28" s="322">
        <f t="shared" si="5"/>
        <v>572</v>
      </c>
      <c r="F28" s="322">
        <f t="shared" si="5"/>
        <v>1</v>
      </c>
      <c r="G28" s="322">
        <f t="shared" si="5"/>
        <v>0</v>
      </c>
      <c r="H28" s="322">
        <f t="shared" si="5"/>
        <v>0</v>
      </c>
      <c r="I28" s="322">
        <f t="shared" si="5"/>
        <v>0</v>
      </c>
      <c r="J28" s="322">
        <f t="shared" si="5"/>
        <v>0</v>
      </c>
      <c r="K28" s="322">
        <f t="shared" si="5"/>
        <v>0</v>
      </c>
      <c r="L28" s="322">
        <f t="shared" si="5"/>
        <v>0</v>
      </c>
      <c r="M28" s="322">
        <f>+SUM(D28:L28)</f>
        <v>633</v>
      </c>
      <c r="N28" s="295"/>
    </row>
    <row r="29" spans="1:14" s="90" customFormat="1" ht="18" customHeight="1">
      <c r="A29" s="109"/>
      <c r="B29" s="110" t="s">
        <v>15</v>
      </c>
      <c r="C29" s="108"/>
      <c r="D29" s="336">
        <v>10</v>
      </c>
      <c r="E29" s="336">
        <v>154</v>
      </c>
      <c r="F29" s="336">
        <v>0</v>
      </c>
      <c r="G29" s="336">
        <v>0</v>
      </c>
      <c r="H29" s="336">
        <v>0</v>
      </c>
      <c r="I29" s="336">
        <v>0</v>
      </c>
      <c r="J29" s="336">
        <v>0</v>
      </c>
      <c r="K29" s="336">
        <v>0</v>
      </c>
      <c r="L29" s="336">
        <v>0</v>
      </c>
      <c r="M29" s="322">
        <f aca="true" t="shared" si="6" ref="M29:M36">+SUM(D29:L29)</f>
        <v>164</v>
      </c>
      <c r="N29" s="295"/>
    </row>
    <row r="30" spans="1:14" s="90" customFormat="1" ht="18" customHeight="1">
      <c r="A30" s="109"/>
      <c r="B30" s="110" t="s">
        <v>16</v>
      </c>
      <c r="C30" s="108"/>
      <c r="D30" s="336">
        <v>50</v>
      </c>
      <c r="E30" s="336">
        <v>418</v>
      </c>
      <c r="F30" s="336">
        <v>1</v>
      </c>
      <c r="G30" s="336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22">
        <f t="shared" si="6"/>
        <v>469</v>
      </c>
      <c r="N30" s="295"/>
    </row>
    <row r="31" spans="1:14" s="90" customFormat="1" ht="18" customHeight="1">
      <c r="A31" s="107"/>
      <c r="B31" s="108" t="s">
        <v>17</v>
      </c>
      <c r="C31" s="108"/>
      <c r="D31" s="322">
        <f aca="true" t="shared" si="7" ref="D31:L31">+SUM(D32:D33)</f>
        <v>5</v>
      </c>
      <c r="E31" s="322">
        <f t="shared" si="7"/>
        <v>45</v>
      </c>
      <c r="F31" s="322">
        <f t="shared" si="7"/>
        <v>0</v>
      </c>
      <c r="G31" s="322">
        <f t="shared" si="7"/>
        <v>0</v>
      </c>
      <c r="H31" s="322">
        <f t="shared" si="7"/>
        <v>0</v>
      </c>
      <c r="I31" s="322">
        <f t="shared" si="7"/>
        <v>0</v>
      </c>
      <c r="J31" s="322">
        <f t="shared" si="7"/>
        <v>0</v>
      </c>
      <c r="K31" s="322">
        <f t="shared" si="7"/>
        <v>0</v>
      </c>
      <c r="L31" s="322">
        <f t="shared" si="7"/>
        <v>0</v>
      </c>
      <c r="M31" s="322">
        <f t="shared" si="6"/>
        <v>50</v>
      </c>
      <c r="N31" s="295"/>
    </row>
    <row r="32" spans="1:14" s="90" customFormat="1" ht="18" customHeight="1">
      <c r="A32" s="109"/>
      <c r="B32" s="110" t="s">
        <v>15</v>
      </c>
      <c r="C32" s="108"/>
      <c r="D32" s="336">
        <v>5</v>
      </c>
      <c r="E32" s="336">
        <v>5</v>
      </c>
      <c r="F32" s="336">
        <v>0</v>
      </c>
      <c r="G32" s="336">
        <v>0</v>
      </c>
      <c r="H32" s="336">
        <v>0</v>
      </c>
      <c r="I32" s="336">
        <v>0</v>
      </c>
      <c r="J32" s="336">
        <v>0</v>
      </c>
      <c r="K32" s="336">
        <v>0</v>
      </c>
      <c r="L32" s="336">
        <v>0</v>
      </c>
      <c r="M32" s="322">
        <f t="shared" si="6"/>
        <v>10</v>
      </c>
      <c r="N32" s="295"/>
    </row>
    <row r="33" spans="1:14" s="90" customFormat="1" ht="18" customHeight="1">
      <c r="A33" s="109"/>
      <c r="B33" s="110" t="s">
        <v>16</v>
      </c>
      <c r="C33" s="108"/>
      <c r="D33" s="336">
        <v>0</v>
      </c>
      <c r="E33" s="336">
        <v>40</v>
      </c>
      <c r="F33" s="336">
        <v>0</v>
      </c>
      <c r="G33" s="336">
        <v>0</v>
      </c>
      <c r="H33" s="336">
        <v>0</v>
      </c>
      <c r="I33" s="336">
        <v>0</v>
      </c>
      <c r="J33" s="336">
        <v>0</v>
      </c>
      <c r="K33" s="336">
        <v>0</v>
      </c>
      <c r="L33" s="336">
        <v>0</v>
      </c>
      <c r="M33" s="322">
        <f t="shared" si="6"/>
        <v>40</v>
      </c>
      <c r="N33" s="295"/>
    </row>
    <row r="34" spans="1:14" s="90" customFormat="1" ht="18" customHeight="1">
      <c r="A34" s="107"/>
      <c r="B34" s="108" t="s">
        <v>18</v>
      </c>
      <c r="C34" s="108"/>
      <c r="D34" s="322">
        <f aca="true" t="shared" si="8" ref="D34:L34">+SUM(D35:D36)</f>
        <v>86</v>
      </c>
      <c r="E34" s="322">
        <f t="shared" si="8"/>
        <v>419</v>
      </c>
      <c r="F34" s="322">
        <f t="shared" si="8"/>
        <v>0</v>
      </c>
      <c r="G34" s="322">
        <f t="shared" si="8"/>
        <v>0</v>
      </c>
      <c r="H34" s="322">
        <f t="shared" si="8"/>
        <v>0</v>
      </c>
      <c r="I34" s="322">
        <f t="shared" si="8"/>
        <v>0</v>
      </c>
      <c r="J34" s="322">
        <f t="shared" si="8"/>
        <v>0</v>
      </c>
      <c r="K34" s="322">
        <f t="shared" si="8"/>
        <v>0</v>
      </c>
      <c r="L34" s="322">
        <f t="shared" si="8"/>
        <v>4</v>
      </c>
      <c r="M34" s="322">
        <f t="shared" si="6"/>
        <v>509</v>
      </c>
      <c r="N34" s="295"/>
    </row>
    <row r="35" spans="1:14" s="90" customFormat="1" ht="18" customHeight="1">
      <c r="A35" s="109"/>
      <c r="B35" s="110" t="s">
        <v>15</v>
      </c>
      <c r="C35" s="108"/>
      <c r="D35" s="336">
        <v>86</v>
      </c>
      <c r="E35" s="336">
        <v>419</v>
      </c>
      <c r="F35" s="336">
        <v>0</v>
      </c>
      <c r="G35" s="336">
        <v>0</v>
      </c>
      <c r="H35" s="336">
        <v>0</v>
      </c>
      <c r="I35" s="336">
        <v>0</v>
      </c>
      <c r="J35" s="336">
        <v>0</v>
      </c>
      <c r="K35" s="336">
        <v>0</v>
      </c>
      <c r="L35" s="336">
        <v>4</v>
      </c>
      <c r="M35" s="322">
        <f t="shared" si="6"/>
        <v>509</v>
      </c>
      <c r="N35" s="295"/>
    </row>
    <row r="36" spans="1:14" s="90" customFormat="1" ht="18" customHeight="1">
      <c r="A36" s="109"/>
      <c r="B36" s="110" t="s">
        <v>16</v>
      </c>
      <c r="C36" s="108"/>
      <c r="D36" s="336">
        <v>0</v>
      </c>
      <c r="E36" s="336">
        <v>0</v>
      </c>
      <c r="F36" s="336">
        <v>0</v>
      </c>
      <c r="G36" s="336">
        <v>0</v>
      </c>
      <c r="H36" s="336">
        <v>0</v>
      </c>
      <c r="I36" s="336">
        <v>0</v>
      </c>
      <c r="J36" s="336">
        <v>0</v>
      </c>
      <c r="K36" s="336">
        <v>0</v>
      </c>
      <c r="L36" s="336">
        <v>0</v>
      </c>
      <c r="M36" s="322">
        <f t="shared" si="6"/>
        <v>0</v>
      </c>
      <c r="N36" s="295"/>
    </row>
    <row r="37" spans="1:14" s="90" customFormat="1" ht="18" customHeight="1">
      <c r="A37" s="107"/>
      <c r="B37" s="108" t="s">
        <v>19</v>
      </c>
      <c r="C37" s="108"/>
      <c r="D37" s="322">
        <f>+SUM(D34,D31,D28)</f>
        <v>151</v>
      </c>
      <c r="E37" s="322">
        <f aca="true" t="shared" si="9" ref="E37:L37">+SUM(E34,E31,E28)</f>
        <v>1036</v>
      </c>
      <c r="F37" s="322">
        <f t="shared" si="9"/>
        <v>1</v>
      </c>
      <c r="G37" s="322">
        <f t="shared" si="9"/>
        <v>0</v>
      </c>
      <c r="H37" s="322">
        <f t="shared" si="9"/>
        <v>0</v>
      </c>
      <c r="I37" s="322">
        <f t="shared" si="9"/>
        <v>0</v>
      </c>
      <c r="J37" s="322">
        <f t="shared" si="9"/>
        <v>0</v>
      </c>
      <c r="K37" s="322">
        <f t="shared" si="9"/>
        <v>0</v>
      </c>
      <c r="L37" s="322">
        <f t="shared" si="9"/>
        <v>4</v>
      </c>
      <c r="M37" s="322">
        <f>+SUM(D37:L37)</f>
        <v>1192</v>
      </c>
      <c r="N37" s="295"/>
    </row>
    <row r="38" spans="1:14" s="90" customFormat="1" ht="18" customHeight="1">
      <c r="A38" s="104"/>
      <c r="B38" s="270" t="s">
        <v>29</v>
      </c>
      <c r="C38" s="106"/>
      <c r="D38" s="389"/>
      <c r="E38" s="389"/>
      <c r="F38" s="389"/>
      <c r="G38" s="389"/>
      <c r="H38" s="389"/>
      <c r="I38" s="389"/>
      <c r="J38" s="389"/>
      <c r="K38" s="389"/>
      <c r="L38" s="389"/>
      <c r="M38" s="389"/>
      <c r="N38" s="306"/>
    </row>
    <row r="39" spans="1:14" s="90" customFormat="1" ht="18" customHeight="1">
      <c r="A39" s="107"/>
      <c r="B39" s="108" t="s">
        <v>14</v>
      </c>
      <c r="C39" s="108"/>
      <c r="D39" s="322">
        <f aca="true" t="shared" si="10" ref="D39:L39">+SUM(D40:D41)</f>
        <v>62</v>
      </c>
      <c r="E39" s="322">
        <f t="shared" si="10"/>
        <v>812</v>
      </c>
      <c r="F39" s="322">
        <f t="shared" si="10"/>
        <v>0</v>
      </c>
      <c r="G39" s="322">
        <f t="shared" si="10"/>
        <v>0</v>
      </c>
      <c r="H39" s="322">
        <f t="shared" si="10"/>
        <v>0</v>
      </c>
      <c r="I39" s="322">
        <f t="shared" si="10"/>
        <v>0</v>
      </c>
      <c r="J39" s="322">
        <f t="shared" si="10"/>
        <v>0</v>
      </c>
      <c r="K39" s="322">
        <f t="shared" si="10"/>
        <v>0</v>
      </c>
      <c r="L39" s="322">
        <f t="shared" si="10"/>
        <v>0</v>
      </c>
      <c r="M39" s="322">
        <f>+SUM(D39:L39)</f>
        <v>874</v>
      </c>
      <c r="N39" s="295"/>
    </row>
    <row r="40" spans="1:14" s="90" customFormat="1" ht="18" customHeight="1">
      <c r="A40" s="109"/>
      <c r="B40" s="110" t="s">
        <v>15</v>
      </c>
      <c r="C40" s="108"/>
      <c r="D40" s="336">
        <v>10</v>
      </c>
      <c r="E40" s="336">
        <v>154</v>
      </c>
      <c r="F40" s="336">
        <v>0</v>
      </c>
      <c r="G40" s="336">
        <v>0</v>
      </c>
      <c r="H40" s="336">
        <v>0</v>
      </c>
      <c r="I40" s="336">
        <v>0</v>
      </c>
      <c r="J40" s="336">
        <v>0</v>
      </c>
      <c r="K40" s="336">
        <v>0</v>
      </c>
      <c r="L40" s="336">
        <v>0</v>
      </c>
      <c r="M40" s="322">
        <f aca="true" t="shared" si="11" ref="M40:M47">+SUM(D40:L40)</f>
        <v>164</v>
      </c>
      <c r="N40" s="295"/>
    </row>
    <row r="41" spans="1:14" s="90" customFormat="1" ht="18" customHeight="1">
      <c r="A41" s="109"/>
      <c r="B41" s="110" t="s">
        <v>16</v>
      </c>
      <c r="C41" s="108"/>
      <c r="D41" s="336">
        <v>52</v>
      </c>
      <c r="E41" s="336">
        <v>658</v>
      </c>
      <c r="F41" s="336">
        <v>0</v>
      </c>
      <c r="G41" s="336">
        <v>0</v>
      </c>
      <c r="H41" s="336">
        <v>0</v>
      </c>
      <c r="I41" s="336">
        <v>0</v>
      </c>
      <c r="J41" s="336">
        <v>0</v>
      </c>
      <c r="K41" s="336">
        <v>0</v>
      </c>
      <c r="L41" s="336">
        <v>0</v>
      </c>
      <c r="M41" s="322">
        <f t="shared" si="11"/>
        <v>710</v>
      </c>
      <c r="N41" s="295"/>
    </row>
    <row r="42" spans="1:14" s="90" customFormat="1" ht="18" customHeight="1">
      <c r="A42" s="107"/>
      <c r="B42" s="108" t="s">
        <v>17</v>
      </c>
      <c r="C42" s="108"/>
      <c r="D42" s="322">
        <f aca="true" t="shared" si="12" ref="D42:L42">+SUM(D43:D44)</f>
        <v>29</v>
      </c>
      <c r="E42" s="322">
        <f t="shared" si="12"/>
        <v>148</v>
      </c>
      <c r="F42" s="322">
        <f t="shared" si="12"/>
        <v>0</v>
      </c>
      <c r="G42" s="322">
        <f t="shared" si="12"/>
        <v>0</v>
      </c>
      <c r="H42" s="322">
        <f t="shared" si="12"/>
        <v>0</v>
      </c>
      <c r="I42" s="322">
        <f t="shared" si="12"/>
        <v>0</v>
      </c>
      <c r="J42" s="322">
        <f t="shared" si="12"/>
        <v>0</v>
      </c>
      <c r="K42" s="322">
        <f t="shared" si="12"/>
        <v>0</v>
      </c>
      <c r="L42" s="322">
        <f t="shared" si="12"/>
        <v>0</v>
      </c>
      <c r="M42" s="322">
        <f t="shared" si="11"/>
        <v>177</v>
      </c>
      <c r="N42" s="295"/>
    </row>
    <row r="43" spans="1:14" s="90" customFormat="1" ht="18" customHeight="1">
      <c r="A43" s="109"/>
      <c r="B43" s="110" t="s">
        <v>15</v>
      </c>
      <c r="C43" s="108"/>
      <c r="D43" s="336">
        <v>14</v>
      </c>
      <c r="E43" s="336">
        <v>16</v>
      </c>
      <c r="F43" s="336">
        <v>0</v>
      </c>
      <c r="G43" s="336">
        <v>0</v>
      </c>
      <c r="H43" s="336">
        <v>0</v>
      </c>
      <c r="I43" s="336">
        <v>0</v>
      </c>
      <c r="J43" s="336">
        <v>0</v>
      </c>
      <c r="K43" s="336">
        <v>0</v>
      </c>
      <c r="L43" s="336">
        <v>0</v>
      </c>
      <c r="M43" s="322">
        <f t="shared" si="11"/>
        <v>30</v>
      </c>
      <c r="N43" s="295"/>
    </row>
    <row r="44" spans="1:14" s="90" customFormat="1" ht="18" customHeight="1">
      <c r="A44" s="109"/>
      <c r="B44" s="110" t="s">
        <v>16</v>
      </c>
      <c r="C44" s="108"/>
      <c r="D44" s="336">
        <v>15</v>
      </c>
      <c r="E44" s="336">
        <v>132</v>
      </c>
      <c r="F44" s="336">
        <v>0</v>
      </c>
      <c r="G44" s="336">
        <v>0</v>
      </c>
      <c r="H44" s="336">
        <v>0</v>
      </c>
      <c r="I44" s="336">
        <v>0</v>
      </c>
      <c r="J44" s="336">
        <v>0</v>
      </c>
      <c r="K44" s="336">
        <v>0</v>
      </c>
      <c r="L44" s="336">
        <v>0</v>
      </c>
      <c r="M44" s="322">
        <f t="shared" si="11"/>
        <v>147</v>
      </c>
      <c r="N44" s="295"/>
    </row>
    <row r="45" spans="1:14" s="90" customFormat="1" ht="18" customHeight="1">
      <c r="A45" s="107"/>
      <c r="B45" s="108" t="s">
        <v>18</v>
      </c>
      <c r="C45" s="108"/>
      <c r="D45" s="322">
        <f aca="true" t="shared" si="13" ref="D45:L45">+SUM(D46:D47)</f>
        <v>72</v>
      </c>
      <c r="E45" s="322">
        <f t="shared" si="13"/>
        <v>485</v>
      </c>
      <c r="F45" s="322">
        <f t="shared" si="13"/>
        <v>1</v>
      </c>
      <c r="G45" s="322">
        <f t="shared" si="13"/>
        <v>0</v>
      </c>
      <c r="H45" s="322">
        <f t="shared" si="13"/>
        <v>0</v>
      </c>
      <c r="I45" s="322">
        <f t="shared" si="13"/>
        <v>0</v>
      </c>
      <c r="J45" s="322">
        <f t="shared" si="13"/>
        <v>0</v>
      </c>
      <c r="K45" s="322">
        <f t="shared" si="13"/>
        <v>0</v>
      </c>
      <c r="L45" s="322">
        <f t="shared" si="13"/>
        <v>4</v>
      </c>
      <c r="M45" s="322">
        <f t="shared" si="11"/>
        <v>562</v>
      </c>
      <c r="N45" s="295"/>
    </row>
    <row r="46" spans="1:14" s="90" customFormat="1" ht="18" customHeight="1">
      <c r="A46" s="109"/>
      <c r="B46" s="110" t="s">
        <v>15</v>
      </c>
      <c r="C46" s="108"/>
      <c r="D46" s="336">
        <v>72</v>
      </c>
      <c r="E46" s="336">
        <v>485</v>
      </c>
      <c r="F46" s="336">
        <v>1</v>
      </c>
      <c r="G46" s="336">
        <v>0</v>
      </c>
      <c r="H46" s="336">
        <v>0</v>
      </c>
      <c r="I46" s="336">
        <v>0</v>
      </c>
      <c r="J46" s="336">
        <v>0</v>
      </c>
      <c r="K46" s="336">
        <v>0</v>
      </c>
      <c r="L46" s="336">
        <v>4</v>
      </c>
      <c r="M46" s="322">
        <f t="shared" si="11"/>
        <v>562</v>
      </c>
      <c r="N46" s="295"/>
    </row>
    <row r="47" spans="1:14" s="90" customFormat="1" ht="18" customHeight="1">
      <c r="A47" s="109"/>
      <c r="B47" s="110" t="s">
        <v>16</v>
      </c>
      <c r="C47" s="108"/>
      <c r="D47" s="336">
        <v>0</v>
      </c>
      <c r="E47" s="336">
        <v>0</v>
      </c>
      <c r="F47" s="336">
        <v>0</v>
      </c>
      <c r="G47" s="336">
        <v>0</v>
      </c>
      <c r="H47" s="336">
        <v>0</v>
      </c>
      <c r="I47" s="336">
        <v>0</v>
      </c>
      <c r="J47" s="336">
        <v>0</v>
      </c>
      <c r="K47" s="336">
        <v>0</v>
      </c>
      <c r="L47" s="336">
        <v>0</v>
      </c>
      <c r="M47" s="322">
        <f t="shared" si="11"/>
        <v>0</v>
      </c>
      <c r="N47" s="295"/>
    </row>
    <row r="48" spans="1:14" s="90" customFormat="1" ht="18" customHeight="1">
      <c r="A48" s="107"/>
      <c r="B48" s="108" t="s">
        <v>19</v>
      </c>
      <c r="C48" s="108"/>
      <c r="D48" s="322">
        <f>+SUM(D45,D42,D39)</f>
        <v>163</v>
      </c>
      <c r="E48" s="322">
        <f aca="true" t="shared" si="14" ref="E48:K48">+SUM(E45,E42,E39)</f>
        <v>1445</v>
      </c>
      <c r="F48" s="322">
        <f t="shared" si="14"/>
        <v>1</v>
      </c>
      <c r="G48" s="322">
        <f>+SUM(G45,G42,G39)</f>
        <v>0</v>
      </c>
      <c r="H48" s="322">
        <f t="shared" si="14"/>
        <v>0</v>
      </c>
      <c r="I48" s="322">
        <f t="shared" si="14"/>
        <v>0</v>
      </c>
      <c r="J48" s="322">
        <f t="shared" si="14"/>
        <v>0</v>
      </c>
      <c r="K48" s="322">
        <f t="shared" si="14"/>
        <v>0</v>
      </c>
      <c r="L48" s="322">
        <f>+SUM(L45,L42,L39)</f>
        <v>4</v>
      </c>
      <c r="M48" s="322">
        <f>+SUM(D48:L48)</f>
        <v>1613</v>
      </c>
      <c r="N48" s="295"/>
    </row>
    <row r="49" spans="1:14" s="90" customFormat="1" ht="35.25" customHeight="1">
      <c r="A49" s="107"/>
      <c r="B49" s="108" t="s">
        <v>30</v>
      </c>
      <c r="C49" s="108"/>
      <c r="D49" s="322">
        <f>+D48+D37</f>
        <v>314</v>
      </c>
      <c r="E49" s="322">
        <f aca="true" t="shared" si="15" ref="E49:M49">+E48+E37</f>
        <v>2481</v>
      </c>
      <c r="F49" s="322">
        <f t="shared" si="15"/>
        <v>2</v>
      </c>
      <c r="G49" s="322">
        <f t="shared" si="15"/>
        <v>0</v>
      </c>
      <c r="H49" s="322">
        <f t="shared" si="15"/>
        <v>0</v>
      </c>
      <c r="I49" s="322">
        <f t="shared" si="15"/>
        <v>0</v>
      </c>
      <c r="J49" s="322">
        <f t="shared" si="15"/>
        <v>0</v>
      </c>
      <c r="K49" s="322">
        <f t="shared" si="15"/>
        <v>0</v>
      </c>
      <c r="L49" s="322">
        <f t="shared" si="15"/>
        <v>8</v>
      </c>
      <c r="M49" s="322">
        <f t="shared" si="15"/>
        <v>2805</v>
      </c>
      <c r="N49" s="295"/>
    </row>
    <row r="50" spans="1:14" s="90" customFormat="1" ht="35.25" customHeight="1">
      <c r="A50" s="111"/>
      <c r="B50" s="112" t="s">
        <v>31</v>
      </c>
      <c r="C50" s="112"/>
      <c r="D50" s="322">
        <f>+SUM(D48,D37,D25,'A1'!D24,'A1'!D35,'A1'!D50)</f>
        <v>77765</v>
      </c>
      <c r="E50" s="322">
        <f>+SUM(E48,E37,E25,'A1'!E24,'A1'!E35,'A1'!E50)</f>
        <v>58341</v>
      </c>
      <c r="F50" s="322">
        <f>+SUM(F48,F37,F25,'A1'!F24,'A1'!F35,'A1'!F50)</f>
        <v>134</v>
      </c>
      <c r="G50" s="322">
        <f>+SUM(G48,G37,G25,'A1'!G24,'A1'!G35,'A1'!G50)</f>
        <v>670</v>
      </c>
      <c r="H50" s="322">
        <f>+SUM(H48,H37,H25,'A1'!H24,'A1'!H35,'A1'!H50)</f>
        <v>1351</v>
      </c>
      <c r="I50" s="322">
        <f>+SUM(I48,I37,I25,'A1'!I24,'A1'!I35,'A1'!I50)</f>
        <v>63</v>
      </c>
      <c r="J50" s="322">
        <f>+SUM(J48,J37,J25,'A1'!J24,'A1'!J35,'A1'!J50)</f>
        <v>7</v>
      </c>
      <c r="K50" s="322">
        <f>+SUM(K48,K37,K25,'A1'!K24,'A1'!K35,'A1'!K50)</f>
        <v>65</v>
      </c>
      <c r="L50" s="322">
        <f>+SUM(L48,L37,L25,'A1'!L24,'A1'!L35,'A1'!L50)</f>
        <v>1169</v>
      </c>
      <c r="M50" s="322">
        <f>+SUM(M48,M37,M25,'A1'!M24,'A1'!M35,'A1'!M50)</f>
        <v>139565</v>
      </c>
      <c r="N50" s="295"/>
    </row>
    <row r="51" spans="1:14" s="235" customFormat="1" ht="18">
      <c r="A51" s="231"/>
      <c r="B51" s="232"/>
      <c r="C51" s="232"/>
      <c r="D51" s="233"/>
      <c r="E51" s="233"/>
      <c r="F51" s="234"/>
      <c r="G51" s="234"/>
      <c r="H51" s="234"/>
      <c r="I51" s="234"/>
      <c r="J51" s="234"/>
      <c r="K51" s="234"/>
      <c r="L51" s="234"/>
      <c r="M51" s="234"/>
      <c r="N51" s="234"/>
    </row>
    <row r="52" spans="1:14" s="235" customFormat="1" ht="18" hidden="1">
      <c r="A52" s="231"/>
      <c r="B52" s="232"/>
      <c r="C52" s="232"/>
      <c r="D52" s="234"/>
      <c r="E52" s="236"/>
      <c r="F52" s="234"/>
      <c r="G52" s="234"/>
      <c r="H52" s="234"/>
      <c r="I52" s="234"/>
      <c r="J52" s="234"/>
      <c r="K52" s="234"/>
      <c r="L52" s="234"/>
      <c r="M52" s="234"/>
      <c r="N52" s="234"/>
    </row>
    <row r="53" spans="1:14" s="235" customFormat="1" ht="18" hidden="1">
      <c r="A53" s="231"/>
      <c r="B53" s="232"/>
      <c r="C53" s="232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</row>
    <row r="54" s="235" customFormat="1" ht="12.75" hidden="1"/>
    <row r="55" s="235" customFormat="1" ht="12.75" hidden="1"/>
    <row r="56" ht="12.75" hidden="1"/>
    <row r="57" ht="12.75" hidden="1"/>
    <row r="58" ht="12.75" hidden="1"/>
    <row r="59" ht="12.75" hidden="1"/>
    <row r="60" ht="12.75" hidden="1"/>
  </sheetData>
  <sheetProtection/>
  <mergeCells count="17">
    <mergeCell ref="M13:M14"/>
    <mergeCell ref="F13:F14"/>
    <mergeCell ref="D10:M10"/>
    <mergeCell ref="D13:D14"/>
    <mergeCell ref="K13:K14"/>
    <mergeCell ref="E13:E14"/>
    <mergeCell ref="D12:M12"/>
    <mergeCell ref="L13:L14"/>
    <mergeCell ref="I13:I14"/>
    <mergeCell ref="J13:J14"/>
    <mergeCell ref="G13:G14"/>
    <mergeCell ref="H13:H14"/>
    <mergeCell ref="D8:M8"/>
    <mergeCell ref="D3:M3"/>
    <mergeCell ref="D4:M4"/>
    <mergeCell ref="D6:M6"/>
    <mergeCell ref="D7:M7"/>
  </mergeCells>
  <conditionalFormatting sqref="D10">
    <cfRule type="expression" priority="1" dxfId="4" stopIfTrue="1">
      <formula>COUNTA(D16:M50)&lt;&gt;COUNTIF(D16:M50,"&gt;=0")</formula>
    </cfRule>
  </conditionalFormatting>
  <conditionalFormatting sqref="D16:M25 D27:M37 D39:M50">
    <cfRule type="expression" priority="2" dxfId="3" stopIfTrue="1">
      <formula>AND(D16&lt;&gt;"",OR(D16&lt;0,NOT(ISNUMBER(D16))))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portrait" paperSize="9" scale="65" r:id="rId1"/>
  <headerFooter alignWithMargins="0">
    <oddFooter>&amp;C2010 Triennial Central Bank Survey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indexed="44"/>
    <outlinePr summaryBelow="0" summaryRight="0"/>
    <pageSetUpPr fitToPage="1"/>
  </sheetPr>
  <dimension ref="A1:S58"/>
  <sheetViews>
    <sheetView zoomScale="60" zoomScaleNormal="60" workbookViewId="0" topLeftCell="A1">
      <pane xSplit="3" ySplit="14" topLeftCell="D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9.00390625" defaultRowHeight="12" zeroHeight="1"/>
  <cols>
    <col min="1" max="1" width="2.00390625" style="75" customWidth="1"/>
    <col min="2" max="2" width="39.625" style="75" customWidth="1"/>
    <col min="3" max="3" width="12.125" style="75" customWidth="1"/>
    <col min="4" max="18" width="10.75390625" style="75" customWidth="1"/>
    <col min="19" max="19" width="2.875" style="75" customWidth="1"/>
    <col min="20" max="16384" width="0" style="75" hidden="1" customWidth="1"/>
  </cols>
  <sheetData>
    <row r="1" spans="1:19" s="4" customFormat="1" ht="18" customHeight="1">
      <c r="A1" s="1" t="s">
        <v>33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4" customFormat="1" ht="18" customHeight="1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4" customFormat="1" ht="31.5" customHeight="1">
      <c r="A3" s="5"/>
      <c r="C3" s="45"/>
      <c r="D3" s="420" t="s">
        <v>3</v>
      </c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420"/>
      <c r="S3" s="69"/>
    </row>
    <row r="4" spans="1:19" s="4" customFormat="1" ht="18.75">
      <c r="A4" s="6"/>
      <c r="C4" s="45"/>
      <c r="D4" s="420" t="s">
        <v>4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420"/>
      <c r="S4" s="69"/>
    </row>
    <row r="5" spans="1:19" s="4" customFormat="1" ht="6.75" customHeight="1">
      <c r="A5" s="6"/>
      <c r="C5" s="45"/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68"/>
    </row>
    <row r="6" spans="1:19" s="4" customFormat="1" ht="18.75">
      <c r="A6" s="5"/>
      <c r="C6" s="45"/>
      <c r="D6" s="420" t="s">
        <v>83</v>
      </c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69"/>
    </row>
    <row r="7" spans="1:19" s="4" customFormat="1" ht="18.75">
      <c r="A7" s="8"/>
      <c r="C7" s="45"/>
      <c r="D7" s="420" t="s">
        <v>80</v>
      </c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69"/>
    </row>
    <row r="8" spans="1:19" s="4" customFormat="1" ht="18.75">
      <c r="A8" s="8"/>
      <c r="C8" s="45"/>
      <c r="D8" s="420" t="s">
        <v>5</v>
      </c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69"/>
    </row>
    <row r="9" spans="1:19" s="4" customFormat="1" ht="9" customHeight="1">
      <c r="A9" s="8"/>
      <c r="C9" s="45"/>
      <c r="D9" s="78"/>
      <c r="E9" s="212"/>
      <c r="F9" s="212"/>
      <c r="G9" s="212"/>
      <c r="H9" s="69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</row>
    <row r="10" spans="1:19" s="4" customFormat="1" ht="10.5" customHeight="1">
      <c r="A10" s="8"/>
      <c r="C10" s="45"/>
      <c r="D10" s="453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288"/>
    </row>
    <row r="11" spans="1:19" s="11" customFormat="1" ht="9.75" customHeight="1">
      <c r="A11" s="58"/>
      <c r="B11" s="31"/>
      <c r="C11" s="3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s="11" customFormat="1" ht="27.75" customHeight="1">
      <c r="A12" s="12"/>
      <c r="B12" s="13" t="s">
        <v>6</v>
      </c>
      <c r="C12" s="14"/>
      <c r="D12" s="429" t="s">
        <v>25</v>
      </c>
      <c r="E12" s="411"/>
      <c r="F12" s="411"/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04"/>
      <c r="S12" s="292"/>
    </row>
    <row r="13" spans="1:19" s="11" customFormat="1" ht="27.75" customHeight="1">
      <c r="A13" s="261"/>
      <c r="B13" s="262"/>
      <c r="C13" s="263"/>
      <c r="D13" s="421" t="s">
        <v>39</v>
      </c>
      <c r="E13" s="421" t="s">
        <v>8</v>
      </c>
      <c r="F13" s="421" t="s">
        <v>9</v>
      </c>
      <c r="G13" s="421" t="s">
        <v>10</v>
      </c>
      <c r="H13" s="421" t="s">
        <v>11</v>
      </c>
      <c r="I13" s="421" t="s">
        <v>12</v>
      </c>
      <c r="J13" s="421" t="s">
        <v>42</v>
      </c>
      <c r="K13" s="421" t="s">
        <v>43</v>
      </c>
      <c r="L13" s="421" t="s">
        <v>56</v>
      </c>
      <c r="M13" s="421" t="s">
        <v>45</v>
      </c>
      <c r="N13" s="421" t="s">
        <v>58</v>
      </c>
      <c r="O13" s="421" t="s">
        <v>47</v>
      </c>
      <c r="P13" s="421" t="s">
        <v>55</v>
      </c>
      <c r="Q13" s="406" t="s">
        <v>87</v>
      </c>
      <c r="R13" s="421" t="s">
        <v>13</v>
      </c>
      <c r="S13" s="293"/>
    </row>
    <row r="14" spans="1:19" s="11" customFormat="1" ht="27.75" customHeight="1">
      <c r="A14" s="15"/>
      <c r="B14" s="16"/>
      <c r="C14" s="16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00"/>
      <c r="R14" s="422"/>
      <c r="S14" s="293"/>
    </row>
    <row r="15" spans="1:19" s="11" customFormat="1" ht="35.25" customHeight="1">
      <c r="A15" s="18"/>
      <c r="B15" s="19" t="s">
        <v>91</v>
      </c>
      <c r="C15" s="34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340"/>
      <c r="S15" s="221"/>
    </row>
    <row r="16" spans="1:19" s="11" customFormat="1" ht="18" customHeight="1">
      <c r="A16" s="20"/>
      <c r="B16" s="9" t="s">
        <v>14</v>
      </c>
      <c r="C16" s="9"/>
      <c r="D16" s="322">
        <f>+SUM(D17:D18)</f>
        <v>0</v>
      </c>
      <c r="E16" s="322">
        <f aca="true" t="shared" si="0" ref="E16:Q16">+SUM(E17:E18)</f>
        <v>0</v>
      </c>
      <c r="F16" s="322">
        <f t="shared" si="0"/>
        <v>0</v>
      </c>
      <c r="G16" s="322">
        <f t="shared" si="0"/>
        <v>0</v>
      </c>
      <c r="H16" s="322">
        <f t="shared" si="0"/>
        <v>0</v>
      </c>
      <c r="I16" s="322">
        <f t="shared" si="0"/>
        <v>0</v>
      </c>
      <c r="J16" s="322">
        <f t="shared" si="0"/>
        <v>0</v>
      </c>
      <c r="K16" s="322">
        <f t="shared" si="0"/>
        <v>0</v>
      </c>
      <c r="L16" s="322">
        <f t="shared" si="0"/>
        <v>0</v>
      </c>
      <c r="M16" s="322">
        <f t="shared" si="0"/>
        <v>0</v>
      </c>
      <c r="N16" s="322">
        <f t="shared" si="0"/>
        <v>0</v>
      </c>
      <c r="O16" s="322">
        <f t="shared" si="0"/>
        <v>0</v>
      </c>
      <c r="P16" s="322">
        <f t="shared" si="0"/>
        <v>0</v>
      </c>
      <c r="Q16" s="322">
        <f t="shared" si="0"/>
        <v>0</v>
      </c>
      <c r="R16" s="322">
        <f>+SUM(D16:Q16)</f>
        <v>0</v>
      </c>
      <c r="S16" s="295"/>
    </row>
    <row r="17" spans="1:19" s="11" customFormat="1" ht="18" customHeight="1">
      <c r="A17" s="21"/>
      <c r="B17" s="22" t="s">
        <v>15</v>
      </c>
      <c r="C17" s="9"/>
      <c r="D17" s="336">
        <v>0</v>
      </c>
      <c r="E17" s="336">
        <v>0</v>
      </c>
      <c r="F17" s="336">
        <v>0</v>
      </c>
      <c r="G17" s="336">
        <v>0</v>
      </c>
      <c r="H17" s="336">
        <v>0</v>
      </c>
      <c r="I17" s="336">
        <v>0</v>
      </c>
      <c r="J17" s="336">
        <v>0</v>
      </c>
      <c r="K17" s="336">
        <v>0</v>
      </c>
      <c r="L17" s="336">
        <v>0</v>
      </c>
      <c r="M17" s="336">
        <v>0</v>
      </c>
      <c r="N17" s="336">
        <v>0</v>
      </c>
      <c r="O17" s="336">
        <v>0</v>
      </c>
      <c r="P17" s="336">
        <v>0</v>
      </c>
      <c r="Q17" s="336">
        <v>0</v>
      </c>
      <c r="R17" s="322">
        <f aca="true" t="shared" si="1" ref="R17:R25">+SUM(D17:Q17)</f>
        <v>0</v>
      </c>
      <c r="S17" s="295"/>
    </row>
    <row r="18" spans="1:19" s="11" customFormat="1" ht="18" customHeight="1">
      <c r="A18" s="21"/>
      <c r="B18" s="22" t="s">
        <v>16</v>
      </c>
      <c r="C18" s="9"/>
      <c r="D18" s="336">
        <v>0</v>
      </c>
      <c r="E18" s="336">
        <v>0</v>
      </c>
      <c r="F18" s="336">
        <v>0</v>
      </c>
      <c r="G18" s="336">
        <v>0</v>
      </c>
      <c r="H18" s="336">
        <v>0</v>
      </c>
      <c r="I18" s="336">
        <v>0</v>
      </c>
      <c r="J18" s="336">
        <v>0</v>
      </c>
      <c r="K18" s="336">
        <v>0</v>
      </c>
      <c r="L18" s="336">
        <v>0</v>
      </c>
      <c r="M18" s="336">
        <v>0</v>
      </c>
      <c r="N18" s="336">
        <v>0</v>
      </c>
      <c r="O18" s="336">
        <v>0</v>
      </c>
      <c r="P18" s="336">
        <v>0</v>
      </c>
      <c r="Q18" s="336">
        <v>0</v>
      </c>
      <c r="R18" s="322">
        <f t="shared" si="1"/>
        <v>0</v>
      </c>
      <c r="S18" s="295"/>
    </row>
    <row r="19" spans="1:19" s="11" customFormat="1" ht="18" customHeight="1">
      <c r="A19" s="20"/>
      <c r="B19" s="9" t="s">
        <v>17</v>
      </c>
      <c r="C19" s="9"/>
      <c r="D19" s="322">
        <f aca="true" t="shared" si="2" ref="D19:Q19">+SUM(D20:D21)</f>
        <v>0</v>
      </c>
      <c r="E19" s="322">
        <f t="shared" si="2"/>
        <v>0</v>
      </c>
      <c r="F19" s="322">
        <f t="shared" si="2"/>
        <v>0</v>
      </c>
      <c r="G19" s="322">
        <f t="shared" si="2"/>
        <v>0</v>
      </c>
      <c r="H19" s="322">
        <f t="shared" si="2"/>
        <v>0</v>
      </c>
      <c r="I19" s="322">
        <f t="shared" si="2"/>
        <v>0</v>
      </c>
      <c r="J19" s="322">
        <f t="shared" si="2"/>
        <v>0</v>
      </c>
      <c r="K19" s="322">
        <f t="shared" si="2"/>
        <v>0</v>
      </c>
      <c r="L19" s="322">
        <f t="shared" si="2"/>
        <v>0</v>
      </c>
      <c r="M19" s="322">
        <f t="shared" si="2"/>
        <v>0</v>
      </c>
      <c r="N19" s="322">
        <f t="shared" si="2"/>
        <v>0</v>
      </c>
      <c r="O19" s="322">
        <f t="shared" si="2"/>
        <v>0</v>
      </c>
      <c r="P19" s="322">
        <f t="shared" si="2"/>
        <v>0</v>
      </c>
      <c r="Q19" s="322">
        <f t="shared" si="2"/>
        <v>0</v>
      </c>
      <c r="R19" s="322">
        <f t="shared" si="1"/>
        <v>0</v>
      </c>
      <c r="S19" s="295"/>
    </row>
    <row r="20" spans="1:19" s="11" customFormat="1" ht="18" customHeight="1">
      <c r="A20" s="21"/>
      <c r="B20" s="22" t="s">
        <v>15</v>
      </c>
      <c r="C20" s="9"/>
      <c r="D20" s="336">
        <v>0</v>
      </c>
      <c r="E20" s="336">
        <v>0</v>
      </c>
      <c r="F20" s="336">
        <v>0</v>
      </c>
      <c r="G20" s="336">
        <v>0</v>
      </c>
      <c r="H20" s="336">
        <v>0</v>
      </c>
      <c r="I20" s="336">
        <v>0</v>
      </c>
      <c r="J20" s="336">
        <v>0</v>
      </c>
      <c r="K20" s="336">
        <v>0</v>
      </c>
      <c r="L20" s="336">
        <v>0</v>
      </c>
      <c r="M20" s="336">
        <v>0</v>
      </c>
      <c r="N20" s="336">
        <v>0</v>
      </c>
      <c r="O20" s="336">
        <v>0</v>
      </c>
      <c r="P20" s="336">
        <v>0</v>
      </c>
      <c r="Q20" s="336">
        <v>0</v>
      </c>
      <c r="R20" s="322">
        <f t="shared" si="1"/>
        <v>0</v>
      </c>
      <c r="S20" s="295"/>
    </row>
    <row r="21" spans="1:19" s="11" customFormat="1" ht="18" customHeight="1">
      <c r="A21" s="21"/>
      <c r="B21" s="22" t="s">
        <v>16</v>
      </c>
      <c r="C21" s="9"/>
      <c r="D21" s="336">
        <v>0</v>
      </c>
      <c r="E21" s="336">
        <v>0</v>
      </c>
      <c r="F21" s="336">
        <v>0</v>
      </c>
      <c r="G21" s="336">
        <v>0</v>
      </c>
      <c r="H21" s="336">
        <v>0</v>
      </c>
      <c r="I21" s="336">
        <v>0</v>
      </c>
      <c r="J21" s="336">
        <v>0</v>
      </c>
      <c r="K21" s="336">
        <v>0</v>
      </c>
      <c r="L21" s="336">
        <v>0</v>
      </c>
      <c r="M21" s="336">
        <v>0</v>
      </c>
      <c r="N21" s="336">
        <v>0</v>
      </c>
      <c r="O21" s="336">
        <v>0</v>
      </c>
      <c r="P21" s="336">
        <v>0</v>
      </c>
      <c r="Q21" s="336">
        <v>0</v>
      </c>
      <c r="R21" s="322">
        <f t="shared" si="1"/>
        <v>0</v>
      </c>
      <c r="S21" s="295"/>
    </row>
    <row r="22" spans="1:19" s="11" customFormat="1" ht="18" customHeight="1">
      <c r="A22" s="20"/>
      <c r="B22" s="9" t="s">
        <v>18</v>
      </c>
      <c r="C22" s="9"/>
      <c r="D22" s="322">
        <f aca="true" t="shared" si="3" ref="D22:Q22">+SUM(D23:D24)</f>
        <v>0</v>
      </c>
      <c r="E22" s="322">
        <f t="shared" si="3"/>
        <v>0</v>
      </c>
      <c r="F22" s="322">
        <f t="shared" si="3"/>
        <v>0</v>
      </c>
      <c r="G22" s="322">
        <f t="shared" si="3"/>
        <v>0</v>
      </c>
      <c r="H22" s="322">
        <f t="shared" si="3"/>
        <v>0</v>
      </c>
      <c r="I22" s="322">
        <f t="shared" si="3"/>
        <v>0</v>
      </c>
      <c r="J22" s="322">
        <f t="shared" si="3"/>
        <v>0</v>
      </c>
      <c r="K22" s="322">
        <f t="shared" si="3"/>
        <v>0</v>
      </c>
      <c r="L22" s="322">
        <f t="shared" si="3"/>
        <v>0</v>
      </c>
      <c r="M22" s="322">
        <f t="shared" si="3"/>
        <v>0</v>
      </c>
      <c r="N22" s="322">
        <f t="shared" si="3"/>
        <v>0</v>
      </c>
      <c r="O22" s="322">
        <f t="shared" si="3"/>
        <v>0</v>
      </c>
      <c r="P22" s="322">
        <f t="shared" si="3"/>
        <v>0</v>
      </c>
      <c r="Q22" s="322">
        <f t="shared" si="3"/>
        <v>0</v>
      </c>
      <c r="R22" s="322">
        <f t="shared" si="1"/>
        <v>0</v>
      </c>
      <c r="S22" s="295"/>
    </row>
    <row r="23" spans="1:19" s="11" customFormat="1" ht="18" customHeight="1">
      <c r="A23" s="21"/>
      <c r="B23" s="22" t="s">
        <v>15</v>
      </c>
      <c r="C23" s="9"/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36">
        <v>0</v>
      </c>
      <c r="L23" s="336">
        <v>0</v>
      </c>
      <c r="M23" s="336">
        <v>0</v>
      </c>
      <c r="N23" s="336">
        <v>0</v>
      </c>
      <c r="O23" s="336">
        <v>0</v>
      </c>
      <c r="P23" s="336">
        <v>0</v>
      </c>
      <c r="Q23" s="336">
        <v>0</v>
      </c>
      <c r="R23" s="322">
        <f t="shared" si="1"/>
        <v>0</v>
      </c>
      <c r="S23" s="295"/>
    </row>
    <row r="24" spans="1:19" s="11" customFormat="1" ht="18" customHeight="1">
      <c r="A24" s="21"/>
      <c r="B24" s="22" t="s">
        <v>16</v>
      </c>
      <c r="C24" s="9"/>
      <c r="D24" s="336">
        <v>0</v>
      </c>
      <c r="E24" s="336">
        <v>0</v>
      </c>
      <c r="F24" s="336">
        <v>0</v>
      </c>
      <c r="G24" s="336">
        <v>0</v>
      </c>
      <c r="H24" s="336">
        <v>0</v>
      </c>
      <c r="I24" s="336">
        <v>0</v>
      </c>
      <c r="J24" s="336">
        <v>0</v>
      </c>
      <c r="K24" s="336">
        <v>0</v>
      </c>
      <c r="L24" s="336">
        <v>0</v>
      </c>
      <c r="M24" s="336">
        <v>0</v>
      </c>
      <c r="N24" s="336">
        <v>0</v>
      </c>
      <c r="O24" s="336">
        <v>0</v>
      </c>
      <c r="P24" s="336">
        <v>0</v>
      </c>
      <c r="Q24" s="336">
        <v>0</v>
      </c>
      <c r="R24" s="322">
        <f t="shared" si="1"/>
        <v>0</v>
      </c>
      <c r="S24" s="295"/>
    </row>
    <row r="25" spans="1:19" s="11" customFormat="1" ht="18" customHeight="1">
      <c r="A25" s="20"/>
      <c r="B25" s="9" t="s">
        <v>19</v>
      </c>
      <c r="C25" s="9"/>
      <c r="D25" s="322">
        <f>+SUM(D22,D19,D16)</f>
        <v>0</v>
      </c>
      <c r="E25" s="322">
        <f aca="true" t="shared" si="4" ref="E25:P25">+SUM(E22,E19,E16)</f>
        <v>0</v>
      </c>
      <c r="F25" s="322">
        <f t="shared" si="4"/>
        <v>0</v>
      </c>
      <c r="G25" s="322">
        <f t="shared" si="4"/>
        <v>0</v>
      </c>
      <c r="H25" s="322">
        <f t="shared" si="4"/>
        <v>0</v>
      </c>
      <c r="I25" s="322">
        <f t="shared" si="4"/>
        <v>0</v>
      </c>
      <c r="J25" s="322">
        <f t="shared" si="4"/>
        <v>0</v>
      </c>
      <c r="K25" s="322">
        <f>+SUM(K22,K19,K16)</f>
        <v>0</v>
      </c>
      <c r="L25" s="322">
        <f>+SUM(L22,L19,L16)</f>
        <v>0</v>
      </c>
      <c r="M25" s="322">
        <f>+SUM(M22,M19,M16)</f>
        <v>0</v>
      </c>
      <c r="N25" s="322">
        <f>+SUM(N22,N19,N16)</f>
        <v>0</v>
      </c>
      <c r="O25" s="322">
        <f t="shared" si="4"/>
        <v>0</v>
      </c>
      <c r="P25" s="322">
        <f t="shared" si="4"/>
        <v>0</v>
      </c>
      <c r="Q25" s="322">
        <f>+SUM(Q22,Q19,Q16)</f>
        <v>0</v>
      </c>
      <c r="R25" s="322">
        <f t="shared" si="1"/>
        <v>0</v>
      </c>
      <c r="S25" s="295"/>
    </row>
    <row r="26" spans="1:19" s="11" customFormat="1" ht="35.25" customHeight="1">
      <c r="A26" s="18"/>
      <c r="B26" s="19" t="s">
        <v>38</v>
      </c>
      <c r="C26" s="34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214"/>
    </row>
    <row r="27" spans="1:19" s="11" customFormat="1" ht="18" customHeight="1">
      <c r="A27" s="18"/>
      <c r="B27" s="252" t="s">
        <v>28</v>
      </c>
      <c r="C27" s="34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214"/>
    </row>
    <row r="28" spans="1:19" s="11" customFormat="1" ht="18" customHeight="1">
      <c r="A28" s="20"/>
      <c r="B28" s="9" t="s">
        <v>14</v>
      </c>
      <c r="C28" s="9"/>
      <c r="D28" s="322">
        <f aca="true" t="shared" si="5" ref="D28:Q28">+SUM(D29:D30)</f>
        <v>4</v>
      </c>
      <c r="E28" s="322">
        <f t="shared" si="5"/>
        <v>0</v>
      </c>
      <c r="F28" s="322">
        <f t="shared" si="5"/>
        <v>0</v>
      </c>
      <c r="G28" s="322">
        <f t="shared" si="5"/>
        <v>0</v>
      </c>
      <c r="H28" s="322">
        <f t="shared" si="5"/>
        <v>0</v>
      </c>
      <c r="I28" s="322">
        <f t="shared" si="5"/>
        <v>0</v>
      </c>
      <c r="J28" s="322">
        <f t="shared" si="5"/>
        <v>0</v>
      </c>
      <c r="K28" s="322">
        <f t="shared" si="5"/>
        <v>0</v>
      </c>
      <c r="L28" s="322">
        <f t="shared" si="5"/>
        <v>0</v>
      </c>
      <c r="M28" s="322">
        <f t="shared" si="5"/>
        <v>0</v>
      </c>
      <c r="N28" s="322">
        <f t="shared" si="5"/>
        <v>0</v>
      </c>
      <c r="O28" s="322">
        <f t="shared" si="5"/>
        <v>0</v>
      </c>
      <c r="P28" s="322">
        <f t="shared" si="5"/>
        <v>0</v>
      </c>
      <c r="Q28" s="322">
        <f t="shared" si="5"/>
        <v>0</v>
      </c>
      <c r="R28" s="322">
        <f>+SUM(D28:Q28)</f>
        <v>4</v>
      </c>
      <c r="S28" s="295"/>
    </row>
    <row r="29" spans="1:19" s="11" customFormat="1" ht="18" customHeight="1">
      <c r="A29" s="21"/>
      <c r="B29" s="22" t="s">
        <v>15</v>
      </c>
      <c r="C29" s="9"/>
      <c r="D29" s="336">
        <v>0</v>
      </c>
      <c r="E29" s="336">
        <v>0</v>
      </c>
      <c r="F29" s="336">
        <v>0</v>
      </c>
      <c r="G29" s="336">
        <v>0</v>
      </c>
      <c r="H29" s="336">
        <v>0</v>
      </c>
      <c r="I29" s="336">
        <v>0</v>
      </c>
      <c r="J29" s="336">
        <v>0</v>
      </c>
      <c r="K29" s="336">
        <v>0</v>
      </c>
      <c r="L29" s="336">
        <v>0</v>
      </c>
      <c r="M29" s="336">
        <v>0</v>
      </c>
      <c r="N29" s="336">
        <v>0</v>
      </c>
      <c r="O29" s="336">
        <v>0</v>
      </c>
      <c r="P29" s="336">
        <v>0</v>
      </c>
      <c r="Q29" s="336">
        <v>0</v>
      </c>
      <c r="R29" s="322">
        <f aca="true" t="shared" si="6" ref="R29:R37">+SUM(D29:Q29)</f>
        <v>0</v>
      </c>
      <c r="S29" s="295"/>
    </row>
    <row r="30" spans="1:19" s="11" customFormat="1" ht="18" customHeight="1">
      <c r="A30" s="21"/>
      <c r="B30" s="22" t="s">
        <v>16</v>
      </c>
      <c r="C30" s="9"/>
      <c r="D30" s="336">
        <v>4</v>
      </c>
      <c r="E30" s="336">
        <v>0</v>
      </c>
      <c r="F30" s="336">
        <v>0</v>
      </c>
      <c r="G30" s="336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36">
        <v>0</v>
      </c>
      <c r="N30" s="336">
        <v>0</v>
      </c>
      <c r="O30" s="336">
        <v>0</v>
      </c>
      <c r="P30" s="336">
        <v>0</v>
      </c>
      <c r="Q30" s="336">
        <v>0</v>
      </c>
      <c r="R30" s="322">
        <f t="shared" si="6"/>
        <v>4</v>
      </c>
      <c r="S30" s="295"/>
    </row>
    <row r="31" spans="1:19" s="11" customFormat="1" ht="18" customHeight="1">
      <c r="A31" s="20"/>
      <c r="B31" s="9" t="s">
        <v>17</v>
      </c>
      <c r="C31" s="9"/>
      <c r="D31" s="322">
        <f aca="true" t="shared" si="7" ref="D31:Q31">+SUM(D32:D33)</f>
        <v>0</v>
      </c>
      <c r="E31" s="322">
        <f t="shared" si="7"/>
        <v>0</v>
      </c>
      <c r="F31" s="322">
        <f t="shared" si="7"/>
        <v>0</v>
      </c>
      <c r="G31" s="322">
        <f t="shared" si="7"/>
        <v>0</v>
      </c>
      <c r="H31" s="322">
        <f t="shared" si="7"/>
        <v>0</v>
      </c>
      <c r="I31" s="322">
        <f t="shared" si="7"/>
        <v>0</v>
      </c>
      <c r="J31" s="322">
        <f t="shared" si="7"/>
        <v>0</v>
      </c>
      <c r="K31" s="322">
        <f t="shared" si="7"/>
        <v>0</v>
      </c>
      <c r="L31" s="322">
        <f t="shared" si="7"/>
        <v>0</v>
      </c>
      <c r="M31" s="322">
        <f t="shared" si="7"/>
        <v>0</v>
      </c>
      <c r="N31" s="322">
        <f t="shared" si="7"/>
        <v>0</v>
      </c>
      <c r="O31" s="322">
        <f t="shared" si="7"/>
        <v>0</v>
      </c>
      <c r="P31" s="322">
        <f t="shared" si="7"/>
        <v>0</v>
      </c>
      <c r="Q31" s="322">
        <f t="shared" si="7"/>
        <v>0</v>
      </c>
      <c r="R31" s="322">
        <f t="shared" si="6"/>
        <v>0</v>
      </c>
      <c r="S31" s="295"/>
    </row>
    <row r="32" spans="1:19" s="11" customFormat="1" ht="18" customHeight="1">
      <c r="A32" s="21"/>
      <c r="B32" s="22" t="s">
        <v>15</v>
      </c>
      <c r="C32" s="9"/>
      <c r="D32" s="336">
        <v>0</v>
      </c>
      <c r="E32" s="336">
        <v>0</v>
      </c>
      <c r="F32" s="336">
        <v>0</v>
      </c>
      <c r="G32" s="336">
        <v>0</v>
      </c>
      <c r="H32" s="336">
        <v>0</v>
      </c>
      <c r="I32" s="336">
        <v>0</v>
      </c>
      <c r="J32" s="336">
        <v>0</v>
      </c>
      <c r="K32" s="336">
        <v>0</v>
      </c>
      <c r="L32" s="336">
        <v>0</v>
      </c>
      <c r="M32" s="336">
        <v>0</v>
      </c>
      <c r="N32" s="336">
        <v>0</v>
      </c>
      <c r="O32" s="336">
        <v>0</v>
      </c>
      <c r="P32" s="336">
        <v>0</v>
      </c>
      <c r="Q32" s="336">
        <v>0</v>
      </c>
      <c r="R32" s="322">
        <f t="shared" si="6"/>
        <v>0</v>
      </c>
      <c r="S32" s="295"/>
    </row>
    <row r="33" spans="1:19" s="11" customFormat="1" ht="18" customHeight="1">
      <c r="A33" s="21"/>
      <c r="B33" s="22" t="s">
        <v>16</v>
      </c>
      <c r="C33" s="9"/>
      <c r="D33" s="336">
        <v>0</v>
      </c>
      <c r="E33" s="336">
        <v>0</v>
      </c>
      <c r="F33" s="336">
        <v>0</v>
      </c>
      <c r="G33" s="336">
        <v>0</v>
      </c>
      <c r="H33" s="336">
        <v>0</v>
      </c>
      <c r="I33" s="336">
        <v>0</v>
      </c>
      <c r="J33" s="336">
        <v>0</v>
      </c>
      <c r="K33" s="336">
        <v>0</v>
      </c>
      <c r="L33" s="336">
        <v>0</v>
      </c>
      <c r="M33" s="336">
        <v>0</v>
      </c>
      <c r="N33" s="336">
        <v>0</v>
      </c>
      <c r="O33" s="336">
        <v>0</v>
      </c>
      <c r="P33" s="336">
        <v>0</v>
      </c>
      <c r="Q33" s="336">
        <v>0</v>
      </c>
      <c r="R33" s="322">
        <f t="shared" si="6"/>
        <v>0</v>
      </c>
      <c r="S33" s="295"/>
    </row>
    <row r="34" spans="1:19" s="11" customFormat="1" ht="18" customHeight="1">
      <c r="A34" s="20"/>
      <c r="B34" s="9" t="s">
        <v>18</v>
      </c>
      <c r="C34" s="9"/>
      <c r="D34" s="322">
        <f aca="true" t="shared" si="8" ref="D34:Q34">+SUM(D35:D36)</f>
        <v>2</v>
      </c>
      <c r="E34" s="322">
        <f t="shared" si="8"/>
        <v>0</v>
      </c>
      <c r="F34" s="322">
        <f t="shared" si="8"/>
        <v>0</v>
      </c>
      <c r="G34" s="322">
        <f t="shared" si="8"/>
        <v>0</v>
      </c>
      <c r="H34" s="322">
        <f t="shared" si="8"/>
        <v>0</v>
      </c>
      <c r="I34" s="322">
        <f t="shared" si="8"/>
        <v>0</v>
      </c>
      <c r="J34" s="322">
        <f t="shared" si="8"/>
        <v>0</v>
      </c>
      <c r="K34" s="322">
        <f t="shared" si="8"/>
        <v>0</v>
      </c>
      <c r="L34" s="322">
        <f t="shared" si="8"/>
        <v>0</v>
      </c>
      <c r="M34" s="322">
        <f t="shared" si="8"/>
        <v>0</v>
      </c>
      <c r="N34" s="322">
        <f t="shared" si="8"/>
        <v>0</v>
      </c>
      <c r="O34" s="322">
        <f t="shared" si="8"/>
        <v>0</v>
      </c>
      <c r="P34" s="322">
        <f t="shared" si="8"/>
        <v>0</v>
      </c>
      <c r="Q34" s="322">
        <f t="shared" si="8"/>
        <v>0</v>
      </c>
      <c r="R34" s="322">
        <f t="shared" si="6"/>
        <v>2</v>
      </c>
      <c r="S34" s="295"/>
    </row>
    <row r="35" spans="1:19" s="11" customFormat="1" ht="18" customHeight="1">
      <c r="A35" s="21"/>
      <c r="B35" s="22" t="s">
        <v>15</v>
      </c>
      <c r="C35" s="9"/>
      <c r="D35" s="336">
        <v>2</v>
      </c>
      <c r="E35" s="336">
        <v>0</v>
      </c>
      <c r="F35" s="336">
        <v>0</v>
      </c>
      <c r="G35" s="336">
        <v>0</v>
      </c>
      <c r="H35" s="336">
        <v>0</v>
      </c>
      <c r="I35" s="336">
        <v>0</v>
      </c>
      <c r="J35" s="336">
        <v>0</v>
      </c>
      <c r="K35" s="336">
        <v>0</v>
      </c>
      <c r="L35" s="336">
        <v>0</v>
      </c>
      <c r="M35" s="336">
        <v>0</v>
      </c>
      <c r="N35" s="336">
        <v>0</v>
      </c>
      <c r="O35" s="336">
        <v>0</v>
      </c>
      <c r="P35" s="336">
        <v>0</v>
      </c>
      <c r="Q35" s="336">
        <v>0</v>
      </c>
      <c r="R35" s="322">
        <f t="shared" si="6"/>
        <v>2</v>
      </c>
      <c r="S35" s="295"/>
    </row>
    <row r="36" spans="1:19" s="11" customFormat="1" ht="18" customHeight="1">
      <c r="A36" s="21"/>
      <c r="B36" s="22" t="s">
        <v>16</v>
      </c>
      <c r="C36" s="9"/>
      <c r="D36" s="336">
        <v>0</v>
      </c>
      <c r="E36" s="336">
        <v>0</v>
      </c>
      <c r="F36" s="336">
        <v>0</v>
      </c>
      <c r="G36" s="336">
        <v>0</v>
      </c>
      <c r="H36" s="336">
        <v>0</v>
      </c>
      <c r="I36" s="336">
        <v>0</v>
      </c>
      <c r="J36" s="336">
        <v>0</v>
      </c>
      <c r="K36" s="336">
        <v>0</v>
      </c>
      <c r="L36" s="336">
        <v>0</v>
      </c>
      <c r="M36" s="336">
        <v>0</v>
      </c>
      <c r="N36" s="336">
        <v>0</v>
      </c>
      <c r="O36" s="336">
        <v>0</v>
      </c>
      <c r="P36" s="336">
        <v>0</v>
      </c>
      <c r="Q36" s="336">
        <v>0</v>
      </c>
      <c r="R36" s="322">
        <f t="shared" si="6"/>
        <v>0</v>
      </c>
      <c r="S36" s="295"/>
    </row>
    <row r="37" spans="1:19" s="11" customFormat="1" ht="18" customHeight="1">
      <c r="A37" s="20"/>
      <c r="B37" s="9" t="s">
        <v>19</v>
      </c>
      <c r="C37" s="9"/>
      <c r="D37" s="322">
        <f>+SUM(D34,D31,D28)</f>
        <v>6</v>
      </c>
      <c r="E37" s="322">
        <f aca="true" t="shared" si="9" ref="E37:P37">+SUM(E34,E31,E28)</f>
        <v>0</v>
      </c>
      <c r="F37" s="322">
        <f t="shared" si="9"/>
        <v>0</v>
      </c>
      <c r="G37" s="322">
        <f t="shared" si="9"/>
        <v>0</v>
      </c>
      <c r="H37" s="322">
        <f t="shared" si="9"/>
        <v>0</v>
      </c>
      <c r="I37" s="322">
        <f t="shared" si="9"/>
        <v>0</v>
      </c>
      <c r="J37" s="322">
        <f t="shared" si="9"/>
        <v>0</v>
      </c>
      <c r="K37" s="322">
        <f>+SUM(K34,K31,K28)</f>
        <v>0</v>
      </c>
      <c r="L37" s="322">
        <f>+SUM(L34,L31,L28)</f>
        <v>0</v>
      </c>
      <c r="M37" s="322">
        <f>+SUM(M34,M31,M28)</f>
        <v>0</v>
      </c>
      <c r="N37" s="322">
        <f>+SUM(N34,N31,N28)</f>
        <v>0</v>
      </c>
      <c r="O37" s="322">
        <f t="shared" si="9"/>
        <v>0</v>
      </c>
      <c r="P37" s="322">
        <f t="shared" si="9"/>
        <v>0</v>
      </c>
      <c r="Q37" s="322">
        <f>+SUM(Q34,Q31,Q28)</f>
        <v>0</v>
      </c>
      <c r="R37" s="322">
        <f t="shared" si="6"/>
        <v>6</v>
      </c>
      <c r="S37" s="295"/>
    </row>
    <row r="38" spans="1:19" s="11" customFormat="1" ht="18" customHeight="1">
      <c r="A38" s="18"/>
      <c r="B38" s="252" t="s">
        <v>29</v>
      </c>
      <c r="C38" s="34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214"/>
    </row>
    <row r="39" spans="1:19" s="11" customFormat="1" ht="18" customHeight="1">
      <c r="A39" s="20"/>
      <c r="B39" s="9" t="s">
        <v>14</v>
      </c>
      <c r="C39" s="9"/>
      <c r="D39" s="322">
        <f aca="true" t="shared" si="10" ref="D39:Q39">+SUM(D40:D41)</f>
        <v>0</v>
      </c>
      <c r="E39" s="322">
        <f t="shared" si="10"/>
        <v>9</v>
      </c>
      <c r="F39" s="322">
        <f t="shared" si="10"/>
        <v>0</v>
      </c>
      <c r="G39" s="322">
        <f t="shared" si="10"/>
        <v>0</v>
      </c>
      <c r="H39" s="322">
        <f t="shared" si="10"/>
        <v>0</v>
      </c>
      <c r="I39" s="322">
        <f t="shared" si="10"/>
        <v>0</v>
      </c>
      <c r="J39" s="322">
        <f t="shared" si="10"/>
        <v>0</v>
      </c>
      <c r="K39" s="322">
        <f t="shared" si="10"/>
        <v>0</v>
      </c>
      <c r="L39" s="322">
        <f t="shared" si="10"/>
        <v>0</v>
      </c>
      <c r="M39" s="322">
        <f t="shared" si="10"/>
        <v>0</v>
      </c>
      <c r="N39" s="322">
        <f t="shared" si="10"/>
        <v>0</v>
      </c>
      <c r="O39" s="322">
        <f t="shared" si="10"/>
        <v>0</v>
      </c>
      <c r="P39" s="322">
        <f t="shared" si="10"/>
        <v>0</v>
      </c>
      <c r="Q39" s="322">
        <f t="shared" si="10"/>
        <v>0</v>
      </c>
      <c r="R39" s="322">
        <f>+SUM(D39:Q39)</f>
        <v>9</v>
      </c>
      <c r="S39" s="295"/>
    </row>
    <row r="40" spans="1:19" s="11" customFormat="1" ht="18" customHeight="1">
      <c r="A40" s="21"/>
      <c r="B40" s="22" t="s">
        <v>15</v>
      </c>
      <c r="C40" s="9"/>
      <c r="D40" s="336">
        <v>0</v>
      </c>
      <c r="E40" s="336">
        <v>0</v>
      </c>
      <c r="F40" s="336">
        <v>0</v>
      </c>
      <c r="G40" s="336">
        <v>0</v>
      </c>
      <c r="H40" s="336">
        <v>0</v>
      </c>
      <c r="I40" s="336">
        <v>0</v>
      </c>
      <c r="J40" s="336">
        <v>0</v>
      </c>
      <c r="K40" s="336">
        <v>0</v>
      </c>
      <c r="L40" s="336">
        <v>0</v>
      </c>
      <c r="M40" s="336">
        <v>0</v>
      </c>
      <c r="N40" s="336">
        <v>0</v>
      </c>
      <c r="O40" s="336">
        <v>0</v>
      </c>
      <c r="P40" s="336">
        <v>0</v>
      </c>
      <c r="Q40" s="336">
        <v>0</v>
      </c>
      <c r="R40" s="322">
        <f aca="true" t="shared" si="11" ref="R40:R48">+SUM(D40:Q40)</f>
        <v>0</v>
      </c>
      <c r="S40" s="295"/>
    </row>
    <row r="41" spans="1:19" s="11" customFormat="1" ht="18" customHeight="1">
      <c r="A41" s="21"/>
      <c r="B41" s="22" t="s">
        <v>16</v>
      </c>
      <c r="C41" s="9"/>
      <c r="D41" s="336">
        <v>0</v>
      </c>
      <c r="E41" s="336">
        <v>9</v>
      </c>
      <c r="F41" s="336">
        <v>0</v>
      </c>
      <c r="G41" s="336">
        <v>0</v>
      </c>
      <c r="H41" s="336">
        <v>0</v>
      </c>
      <c r="I41" s="336">
        <v>0</v>
      </c>
      <c r="J41" s="336">
        <v>0</v>
      </c>
      <c r="K41" s="336">
        <v>0</v>
      </c>
      <c r="L41" s="336">
        <v>0</v>
      </c>
      <c r="M41" s="336">
        <v>0</v>
      </c>
      <c r="N41" s="336">
        <v>0</v>
      </c>
      <c r="O41" s="336">
        <v>0</v>
      </c>
      <c r="P41" s="336">
        <v>0</v>
      </c>
      <c r="Q41" s="336">
        <v>0</v>
      </c>
      <c r="R41" s="322">
        <f t="shared" si="11"/>
        <v>9</v>
      </c>
      <c r="S41" s="295"/>
    </row>
    <row r="42" spans="1:19" s="11" customFormat="1" ht="18" customHeight="1">
      <c r="A42" s="20"/>
      <c r="B42" s="9" t="s">
        <v>17</v>
      </c>
      <c r="C42" s="9"/>
      <c r="D42" s="322">
        <f aca="true" t="shared" si="12" ref="D42:Q42">+SUM(D43:D44)</f>
        <v>3</v>
      </c>
      <c r="E42" s="322">
        <f t="shared" si="12"/>
        <v>9</v>
      </c>
      <c r="F42" s="322">
        <f t="shared" si="12"/>
        <v>0</v>
      </c>
      <c r="G42" s="322">
        <f t="shared" si="12"/>
        <v>0</v>
      </c>
      <c r="H42" s="322">
        <f t="shared" si="12"/>
        <v>0</v>
      </c>
      <c r="I42" s="322">
        <f t="shared" si="12"/>
        <v>0</v>
      </c>
      <c r="J42" s="322">
        <f t="shared" si="12"/>
        <v>0</v>
      </c>
      <c r="K42" s="322">
        <f t="shared" si="12"/>
        <v>0</v>
      </c>
      <c r="L42" s="322">
        <f t="shared" si="12"/>
        <v>0</v>
      </c>
      <c r="M42" s="322">
        <f t="shared" si="12"/>
        <v>0</v>
      </c>
      <c r="N42" s="322">
        <f t="shared" si="12"/>
        <v>0</v>
      </c>
      <c r="O42" s="322">
        <f t="shared" si="12"/>
        <v>0</v>
      </c>
      <c r="P42" s="322">
        <f t="shared" si="12"/>
        <v>0</v>
      </c>
      <c r="Q42" s="322">
        <f t="shared" si="12"/>
        <v>0</v>
      </c>
      <c r="R42" s="322">
        <f t="shared" si="11"/>
        <v>12</v>
      </c>
      <c r="S42" s="295"/>
    </row>
    <row r="43" spans="1:19" s="11" customFormat="1" ht="18" customHeight="1">
      <c r="A43" s="21"/>
      <c r="B43" s="22" t="s">
        <v>15</v>
      </c>
      <c r="C43" s="9"/>
      <c r="D43" s="336">
        <v>1</v>
      </c>
      <c r="E43" s="336">
        <v>9</v>
      </c>
      <c r="F43" s="336">
        <v>0</v>
      </c>
      <c r="G43" s="336">
        <v>0</v>
      </c>
      <c r="H43" s="336">
        <v>0</v>
      </c>
      <c r="I43" s="336">
        <v>0</v>
      </c>
      <c r="J43" s="336">
        <v>0</v>
      </c>
      <c r="K43" s="336">
        <v>0</v>
      </c>
      <c r="L43" s="336">
        <v>0</v>
      </c>
      <c r="M43" s="336">
        <v>0</v>
      </c>
      <c r="N43" s="336">
        <v>0</v>
      </c>
      <c r="O43" s="336">
        <v>0</v>
      </c>
      <c r="P43" s="336">
        <v>0</v>
      </c>
      <c r="Q43" s="336">
        <v>0</v>
      </c>
      <c r="R43" s="322">
        <f t="shared" si="11"/>
        <v>10</v>
      </c>
      <c r="S43" s="295"/>
    </row>
    <row r="44" spans="1:19" s="11" customFormat="1" ht="18" customHeight="1">
      <c r="A44" s="21"/>
      <c r="B44" s="22" t="s">
        <v>16</v>
      </c>
      <c r="C44" s="9"/>
      <c r="D44" s="336">
        <v>2</v>
      </c>
      <c r="E44" s="336">
        <v>0</v>
      </c>
      <c r="F44" s="336">
        <v>0</v>
      </c>
      <c r="G44" s="336">
        <v>0</v>
      </c>
      <c r="H44" s="336">
        <v>0</v>
      </c>
      <c r="I44" s="336">
        <v>0</v>
      </c>
      <c r="J44" s="336">
        <v>0</v>
      </c>
      <c r="K44" s="336">
        <v>0</v>
      </c>
      <c r="L44" s="336">
        <v>0</v>
      </c>
      <c r="M44" s="336">
        <v>0</v>
      </c>
      <c r="N44" s="336">
        <v>0</v>
      </c>
      <c r="O44" s="336">
        <v>0</v>
      </c>
      <c r="P44" s="336">
        <v>0</v>
      </c>
      <c r="Q44" s="336">
        <v>0</v>
      </c>
      <c r="R44" s="322">
        <f t="shared" si="11"/>
        <v>2</v>
      </c>
      <c r="S44" s="295"/>
    </row>
    <row r="45" spans="1:19" s="11" customFormat="1" ht="18" customHeight="1">
      <c r="A45" s="20"/>
      <c r="B45" s="9" t="s">
        <v>18</v>
      </c>
      <c r="C45" s="9"/>
      <c r="D45" s="322">
        <f aca="true" t="shared" si="13" ref="D45:Q45">+SUM(D46:D47)</f>
        <v>11</v>
      </c>
      <c r="E45" s="322">
        <f t="shared" si="13"/>
        <v>0</v>
      </c>
      <c r="F45" s="322">
        <f t="shared" si="13"/>
        <v>0</v>
      </c>
      <c r="G45" s="322">
        <f t="shared" si="13"/>
        <v>0</v>
      </c>
      <c r="H45" s="322">
        <f t="shared" si="13"/>
        <v>0</v>
      </c>
      <c r="I45" s="322">
        <f t="shared" si="13"/>
        <v>0</v>
      </c>
      <c r="J45" s="322">
        <f t="shared" si="13"/>
        <v>0</v>
      </c>
      <c r="K45" s="322">
        <f t="shared" si="13"/>
        <v>0</v>
      </c>
      <c r="L45" s="322">
        <f t="shared" si="13"/>
        <v>0</v>
      </c>
      <c r="M45" s="322">
        <f t="shared" si="13"/>
        <v>0</v>
      </c>
      <c r="N45" s="322">
        <f t="shared" si="13"/>
        <v>0</v>
      </c>
      <c r="O45" s="322">
        <f t="shared" si="13"/>
        <v>0</v>
      </c>
      <c r="P45" s="322">
        <f t="shared" si="13"/>
        <v>0</v>
      </c>
      <c r="Q45" s="322">
        <f t="shared" si="13"/>
        <v>0</v>
      </c>
      <c r="R45" s="322">
        <f t="shared" si="11"/>
        <v>11</v>
      </c>
      <c r="S45" s="295"/>
    </row>
    <row r="46" spans="1:19" s="11" customFormat="1" ht="18" customHeight="1">
      <c r="A46" s="21"/>
      <c r="B46" s="22" t="s">
        <v>15</v>
      </c>
      <c r="C46" s="9"/>
      <c r="D46" s="336">
        <v>11</v>
      </c>
      <c r="E46" s="336">
        <v>0</v>
      </c>
      <c r="F46" s="336">
        <v>0</v>
      </c>
      <c r="G46" s="336">
        <v>0</v>
      </c>
      <c r="H46" s="336">
        <v>0</v>
      </c>
      <c r="I46" s="336">
        <v>0</v>
      </c>
      <c r="J46" s="336">
        <v>0</v>
      </c>
      <c r="K46" s="336">
        <v>0</v>
      </c>
      <c r="L46" s="336">
        <v>0</v>
      </c>
      <c r="M46" s="336">
        <v>0</v>
      </c>
      <c r="N46" s="336">
        <v>0</v>
      </c>
      <c r="O46" s="336">
        <v>0</v>
      </c>
      <c r="P46" s="336">
        <v>0</v>
      </c>
      <c r="Q46" s="336">
        <v>0</v>
      </c>
      <c r="R46" s="322">
        <f t="shared" si="11"/>
        <v>11</v>
      </c>
      <c r="S46" s="295"/>
    </row>
    <row r="47" spans="1:19" s="11" customFormat="1" ht="18" customHeight="1">
      <c r="A47" s="21"/>
      <c r="B47" s="22" t="s">
        <v>16</v>
      </c>
      <c r="C47" s="9"/>
      <c r="D47" s="336">
        <v>0</v>
      </c>
      <c r="E47" s="336">
        <v>0</v>
      </c>
      <c r="F47" s="336">
        <v>0</v>
      </c>
      <c r="G47" s="336">
        <v>0</v>
      </c>
      <c r="H47" s="336">
        <v>0</v>
      </c>
      <c r="I47" s="336">
        <v>0</v>
      </c>
      <c r="J47" s="336">
        <v>0</v>
      </c>
      <c r="K47" s="336">
        <v>0</v>
      </c>
      <c r="L47" s="336">
        <v>0</v>
      </c>
      <c r="M47" s="336">
        <v>0</v>
      </c>
      <c r="N47" s="336">
        <v>0</v>
      </c>
      <c r="O47" s="336">
        <v>0</v>
      </c>
      <c r="P47" s="336">
        <v>0</v>
      </c>
      <c r="Q47" s="336">
        <v>0</v>
      </c>
      <c r="R47" s="322">
        <f t="shared" si="11"/>
        <v>0</v>
      </c>
      <c r="S47" s="295"/>
    </row>
    <row r="48" spans="1:19" s="11" customFormat="1" ht="18" customHeight="1">
      <c r="A48" s="20"/>
      <c r="B48" s="9" t="s">
        <v>19</v>
      </c>
      <c r="C48" s="9"/>
      <c r="D48" s="322">
        <f>+SUM(D45,D42,D39)</f>
        <v>14</v>
      </c>
      <c r="E48" s="322">
        <f aca="true" t="shared" si="14" ref="E48:P48">+SUM(E45,E42,E39)</f>
        <v>18</v>
      </c>
      <c r="F48" s="322">
        <f t="shared" si="14"/>
        <v>0</v>
      </c>
      <c r="G48" s="322">
        <f t="shared" si="14"/>
        <v>0</v>
      </c>
      <c r="H48" s="322">
        <f t="shared" si="14"/>
        <v>0</v>
      </c>
      <c r="I48" s="322">
        <f t="shared" si="14"/>
        <v>0</v>
      </c>
      <c r="J48" s="322">
        <f t="shared" si="14"/>
        <v>0</v>
      </c>
      <c r="K48" s="322">
        <f>+SUM(K45,K42,K39)</f>
        <v>0</v>
      </c>
      <c r="L48" s="322">
        <f>+SUM(L45,L42,L39)</f>
        <v>0</v>
      </c>
      <c r="M48" s="322">
        <f>+SUM(M45,M42,M39)</f>
        <v>0</v>
      </c>
      <c r="N48" s="322">
        <f>+SUM(N45,N42,N39)</f>
        <v>0</v>
      </c>
      <c r="O48" s="322">
        <f t="shared" si="14"/>
        <v>0</v>
      </c>
      <c r="P48" s="322">
        <f t="shared" si="14"/>
        <v>0</v>
      </c>
      <c r="Q48" s="322">
        <f>+SUM(Q45,Q42,Q39)</f>
        <v>0</v>
      </c>
      <c r="R48" s="322">
        <f t="shared" si="11"/>
        <v>32</v>
      </c>
      <c r="S48" s="295"/>
    </row>
    <row r="49" spans="1:19" s="11" customFormat="1" ht="35.25" customHeight="1">
      <c r="A49" s="20"/>
      <c r="B49" s="9" t="s">
        <v>30</v>
      </c>
      <c r="C49" s="9"/>
      <c r="D49" s="322">
        <f>+D48+D37</f>
        <v>20</v>
      </c>
      <c r="E49" s="322">
        <f aca="true" t="shared" si="15" ref="E49:R49">+E48+E37</f>
        <v>18</v>
      </c>
      <c r="F49" s="322">
        <f t="shared" si="15"/>
        <v>0</v>
      </c>
      <c r="G49" s="322">
        <f t="shared" si="15"/>
        <v>0</v>
      </c>
      <c r="H49" s="322">
        <f t="shared" si="15"/>
        <v>0</v>
      </c>
      <c r="I49" s="322">
        <f t="shared" si="15"/>
        <v>0</v>
      </c>
      <c r="J49" s="322">
        <f t="shared" si="15"/>
        <v>0</v>
      </c>
      <c r="K49" s="322">
        <f>+K48+K37</f>
        <v>0</v>
      </c>
      <c r="L49" s="322">
        <f>+L48+L37</f>
        <v>0</v>
      </c>
      <c r="M49" s="322">
        <f>+M48+M37</f>
        <v>0</v>
      </c>
      <c r="N49" s="322">
        <f>+N48+N37</f>
        <v>0</v>
      </c>
      <c r="O49" s="322">
        <f t="shared" si="15"/>
        <v>0</v>
      </c>
      <c r="P49" s="322">
        <f t="shared" si="15"/>
        <v>0</v>
      </c>
      <c r="Q49" s="322">
        <f t="shared" si="15"/>
        <v>0</v>
      </c>
      <c r="R49" s="322">
        <f t="shared" si="15"/>
        <v>38</v>
      </c>
      <c r="S49" s="295"/>
    </row>
    <row r="50" spans="1:19" s="11" customFormat="1" ht="35.25" customHeight="1">
      <c r="A50" s="59"/>
      <c r="B50" s="60" t="s">
        <v>31</v>
      </c>
      <c r="C50" s="60"/>
      <c r="D50" s="322">
        <f>+SUM('A2'!D24,'A2'!D35,'A2'!D50,'A6'!D25,'A6'!D37,'A6'!D48)</f>
        <v>23999</v>
      </c>
      <c r="E50" s="322">
        <f>+SUM('A2'!E24,'A2'!E35,'A2'!E50,'A6'!E25,'A6'!E37,'A6'!E48)</f>
        <v>419</v>
      </c>
      <c r="F50" s="322">
        <f>+SUM('A2'!F24,'A2'!F35,'A2'!F50,'A6'!F25,'A6'!F37,'A6'!F48)</f>
        <v>1718</v>
      </c>
      <c r="G50" s="322">
        <f>+SUM('A2'!G24,'A2'!G35,'A2'!G50,'A6'!G25,'A6'!G37,'A6'!G48)</f>
        <v>3795</v>
      </c>
      <c r="H50" s="322">
        <f>+SUM('A2'!H24,'A2'!H35,'A2'!H50,'A6'!H25,'A6'!H37,'A6'!H48)</f>
        <v>40</v>
      </c>
      <c r="I50" s="322">
        <f>+SUM('A2'!I24,'A2'!I35,'A2'!I50,'A6'!I25,'A6'!I37,'A6'!I48)</f>
        <v>71</v>
      </c>
      <c r="J50" s="322">
        <f>+SUM('A2'!J24,'A2'!J35,'A2'!J50,'A6'!J25,'A6'!J37,'A6'!J48)</f>
        <v>48</v>
      </c>
      <c r="K50" s="322">
        <f>+SUM('A2'!K24,'A2'!K35,'A2'!K50,'A6'!K25,'A6'!K37,'A6'!K48)</f>
        <v>0</v>
      </c>
      <c r="L50" s="322">
        <f>+SUM('A2'!L24,'A2'!L35,'A2'!L50,'A6'!L25,'A6'!L37,'A6'!L48)</f>
        <v>0</v>
      </c>
      <c r="M50" s="322">
        <f>+SUM('A2'!M24,'A2'!M35,'A2'!M50,'A6'!M25,'A6'!M37,'A6'!M48)</f>
        <v>0</v>
      </c>
      <c r="N50" s="322">
        <f>+SUM('A2'!N24,'A2'!N35,'A2'!N50,'A6'!N25,'A6'!N37,'A6'!N48)</f>
        <v>0</v>
      </c>
      <c r="O50" s="322">
        <f>+SUM('A2'!O24,'A2'!O35,'A2'!O50,'A6'!O25,'A6'!O37,'A6'!O48)</f>
        <v>0</v>
      </c>
      <c r="P50" s="322">
        <f>+SUM('A2'!P24,'A2'!P35,'A2'!P50,'A6'!P25,'A6'!P37,'A6'!P48)</f>
        <v>15</v>
      </c>
      <c r="Q50" s="322">
        <f>+SUM('A2'!Q24,'A2'!Q35,'A2'!Q50,'A6'!Q25,'A6'!Q37,'A6'!Q48)</f>
        <v>3593</v>
      </c>
      <c r="R50" s="322">
        <f>+SUM('A2'!R24,'A2'!R35,'A2'!R50,'A6'!R25,'A6'!R37,'A6'!R48)</f>
        <v>33698</v>
      </c>
      <c r="S50" s="295"/>
    </row>
    <row r="51" spans="1:19" s="149" customFormat="1" ht="18" customHeight="1">
      <c r="A51" s="158"/>
      <c r="B51" s="237"/>
      <c r="C51" s="237"/>
      <c r="D51" s="146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</row>
    <row r="52" spans="1:19" s="149" customFormat="1" ht="18" customHeight="1" hidden="1">
      <c r="A52" s="158"/>
      <c r="B52" s="237"/>
      <c r="C52" s="237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</row>
    <row r="53" spans="1:19" s="149" customFormat="1" ht="18" customHeight="1" hidden="1">
      <c r="A53" s="222"/>
      <c r="B53" s="237"/>
      <c r="C53" s="237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</row>
    <row r="54" spans="2:3" s="215" customFormat="1" ht="18" customHeight="1" hidden="1">
      <c r="B54" s="238"/>
      <c r="C54" s="238"/>
    </row>
    <row r="55" spans="1:19" s="217" customFormat="1" ht="18" customHeight="1" hidden="1">
      <c r="A55" s="237"/>
      <c r="B55" s="237"/>
      <c r="C55" s="237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</row>
    <row r="56" spans="1:19" s="74" customFormat="1" ht="18" customHeight="1" hidden="1">
      <c r="A56" s="77"/>
      <c r="B56" s="77"/>
      <c r="C56" s="77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</row>
    <row r="57" spans="1:19" s="74" customFormat="1" ht="18" customHeight="1" hidden="1">
      <c r="A57" s="204"/>
      <c r="B57" s="204"/>
      <c r="C57" s="204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</row>
    <row r="58" spans="1:19" s="74" customFormat="1" ht="12" hidden="1">
      <c r="A58" s="83"/>
      <c r="B58" s="83"/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</row>
    <row r="59" ht="12" hidden="1"/>
    <row r="60" ht="12" hidden="1"/>
    <row r="61" ht="12" hidden="1"/>
    <row r="62" ht="12" hidden="1"/>
    <row r="63" ht="12" hidden="1"/>
  </sheetData>
  <sheetProtection/>
  <mergeCells count="22">
    <mergeCell ref="D8:R8"/>
    <mergeCell ref="D7:R7"/>
    <mergeCell ref="D6:R6"/>
    <mergeCell ref="D4:R5"/>
    <mergeCell ref="D13:D14"/>
    <mergeCell ref="E13:E14"/>
    <mergeCell ref="R13:R14"/>
    <mergeCell ref="F13:F14"/>
    <mergeCell ref="G13:G14"/>
    <mergeCell ref="M13:M14"/>
    <mergeCell ref="N13:N14"/>
    <mergeCell ref="P13:P14"/>
    <mergeCell ref="D3:R3"/>
    <mergeCell ref="D12:R12"/>
    <mergeCell ref="H13:H14"/>
    <mergeCell ref="I13:I14"/>
    <mergeCell ref="J13:J14"/>
    <mergeCell ref="O13:O14"/>
    <mergeCell ref="K13:K14"/>
    <mergeCell ref="L13:L14"/>
    <mergeCell ref="Q13:Q14"/>
    <mergeCell ref="D10:R10"/>
  </mergeCells>
  <conditionalFormatting sqref="D10:E10">
    <cfRule type="expression" priority="1" dxfId="4" stopIfTrue="1">
      <formula>COUNTA(D16:R50)&lt;&gt;COUNTIF(D16:R50,"&gt;=0")</formula>
    </cfRule>
  </conditionalFormatting>
  <conditionalFormatting sqref="F10">
    <cfRule type="expression" priority="2" dxfId="4" stopIfTrue="1">
      <formula>COUNTA(F16:S50)&lt;&gt;COUNTIF(F16:S50,"&gt;=0")</formula>
    </cfRule>
  </conditionalFormatting>
  <conditionalFormatting sqref="G10">
    <cfRule type="expression" priority="3" dxfId="4" stopIfTrue="1">
      <formula>COUNTA(G16:S50)&lt;&gt;COUNTIF(G16:S50,"&gt;=0")</formula>
    </cfRule>
  </conditionalFormatting>
  <conditionalFormatting sqref="H10">
    <cfRule type="expression" priority="4" dxfId="4" stopIfTrue="1">
      <formula>COUNTA(H16:S50)&lt;&gt;COUNTIF(H16:S50,"&gt;=0")</formula>
    </cfRule>
  </conditionalFormatting>
  <conditionalFormatting sqref="I10">
    <cfRule type="expression" priority="5" dxfId="4" stopIfTrue="1">
      <formula>COUNTA(I16:S50)&lt;&gt;COUNTIF(I16:S50,"&gt;=0")</formula>
    </cfRule>
  </conditionalFormatting>
  <conditionalFormatting sqref="J10">
    <cfRule type="expression" priority="6" dxfId="4" stopIfTrue="1">
      <formula>COUNTA(J16:S50)&lt;&gt;COUNTIF(J16:S50,"&gt;=0")</formula>
    </cfRule>
  </conditionalFormatting>
  <conditionalFormatting sqref="K10">
    <cfRule type="expression" priority="7" dxfId="4" stopIfTrue="1">
      <formula>COUNTA(K16:S50)&lt;&gt;COUNTIF(K16:S50,"&gt;=0")</formula>
    </cfRule>
  </conditionalFormatting>
  <conditionalFormatting sqref="L10">
    <cfRule type="expression" priority="8" dxfId="4" stopIfTrue="1">
      <formula>COUNTA(L16:S50)&lt;&gt;COUNTIF(L16:S50,"&gt;=0")</formula>
    </cfRule>
  </conditionalFormatting>
  <conditionalFormatting sqref="M10">
    <cfRule type="expression" priority="9" dxfId="4" stopIfTrue="1">
      <formula>COUNTA(M16:S50)&lt;&gt;COUNTIF(M16:S50,"&gt;=0")</formula>
    </cfRule>
  </conditionalFormatting>
  <conditionalFormatting sqref="N10">
    <cfRule type="expression" priority="10" dxfId="4" stopIfTrue="1">
      <formula>COUNTA(N16:S50)&lt;&gt;COUNTIF(N16:S50,"&gt;=0")</formula>
    </cfRule>
  </conditionalFormatting>
  <conditionalFormatting sqref="O10">
    <cfRule type="expression" priority="11" dxfId="4" stopIfTrue="1">
      <formula>COUNTA(O16:S50)&lt;&gt;COUNTIF(O16:S50,"&gt;=0")</formula>
    </cfRule>
  </conditionalFormatting>
  <conditionalFormatting sqref="P10">
    <cfRule type="expression" priority="12" dxfId="4" stopIfTrue="1">
      <formula>COUNTA(P16:S50)&lt;&gt;COUNTIF(P16:S50,"&gt;=0")</formula>
    </cfRule>
  </conditionalFormatting>
  <conditionalFormatting sqref="Q10">
    <cfRule type="expression" priority="13" dxfId="4" stopIfTrue="1">
      <formula>COUNTA(Q16:S50)&lt;&gt;COUNTIF(Q16:S50,"&gt;=0")</formula>
    </cfRule>
  </conditionalFormatting>
  <conditionalFormatting sqref="R10">
    <cfRule type="expression" priority="14" dxfId="4" stopIfTrue="1">
      <formula>COUNTA(R16:S50)&lt;&gt;COUNTIF(R16:S50,"&gt;=0")</formula>
    </cfRule>
  </conditionalFormatting>
  <conditionalFormatting sqref="D16:R25 D28:R37 D39:R50">
    <cfRule type="expression" priority="15" dxfId="3" stopIfTrue="1">
      <formula>AND(D16&lt;&gt;"",OR(D16&lt;0,NOT(ISNUMBER(D16))))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portrait" paperSize="9" scale="49" r:id="rId1"/>
  <headerFooter alignWithMargins="0">
    <oddFooter>&amp;C2010 Triennial Central Bank Survey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indexed="44"/>
    <outlinePr summaryBelow="0" summaryRight="0"/>
    <pageSetUpPr fitToPage="1"/>
  </sheetPr>
  <dimension ref="A1:R54"/>
  <sheetViews>
    <sheetView zoomScale="60" zoomScaleNormal="60" workbookViewId="0" topLeftCell="A1">
      <pane xSplit="3" ySplit="14" topLeftCell="D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5" sqref="D15"/>
    </sheetView>
  </sheetViews>
  <sheetFormatPr defaultColWidth="9.00390625" defaultRowHeight="12" zeroHeight="1"/>
  <cols>
    <col min="1" max="1" width="2.375" style="219" customWidth="1"/>
    <col min="2" max="2" width="39.375" style="219" customWidth="1"/>
    <col min="3" max="3" width="8.25390625" style="219" customWidth="1"/>
    <col min="4" max="15" width="10.75390625" style="219" customWidth="1"/>
    <col min="16" max="16" width="13.625" style="219" customWidth="1"/>
    <col min="17" max="17" width="10.75390625" style="219" customWidth="1"/>
    <col min="18" max="18" width="3.25390625" style="219" customWidth="1"/>
    <col min="19" max="16384" width="0" style="219" hidden="1" customWidth="1"/>
  </cols>
  <sheetData>
    <row r="1" spans="1:18" s="70" customFormat="1" ht="18" customHeight="1">
      <c r="A1" s="119" t="s">
        <v>62</v>
      </c>
      <c r="B1" s="120"/>
      <c r="C1" s="120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r="2" spans="1:18" s="70" customFormat="1" ht="18" customHeight="1">
      <c r="A2" s="119"/>
      <c r="B2" s="120"/>
      <c r="C2" s="120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</row>
    <row r="3" spans="1:18" s="70" customFormat="1" ht="18.75">
      <c r="A3" s="130"/>
      <c r="C3" s="45"/>
      <c r="D3" s="420" t="s">
        <v>3</v>
      </c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  <c r="Q3" s="420"/>
      <c r="R3" s="69"/>
    </row>
    <row r="4" spans="1:18" s="70" customFormat="1" ht="18.75">
      <c r="A4" s="136"/>
      <c r="C4" s="45"/>
      <c r="D4" s="420" t="s">
        <v>4</v>
      </c>
      <c r="E4" s="420"/>
      <c r="F4" s="420"/>
      <c r="G4" s="420"/>
      <c r="H4" s="420"/>
      <c r="I4" s="420"/>
      <c r="J4" s="420"/>
      <c r="K4" s="420"/>
      <c r="L4" s="420"/>
      <c r="M4" s="420"/>
      <c r="N4" s="420"/>
      <c r="O4" s="420"/>
      <c r="P4" s="420"/>
      <c r="Q4" s="420"/>
      <c r="R4" s="69"/>
    </row>
    <row r="5" spans="1:18" s="70" customFormat="1" ht="6.75" customHeight="1">
      <c r="A5" s="136"/>
      <c r="C5" s="129"/>
      <c r="E5" s="169"/>
      <c r="F5" s="169"/>
      <c r="G5" s="169"/>
      <c r="H5" s="209"/>
      <c r="I5" s="169"/>
      <c r="J5" s="169"/>
      <c r="K5" s="169"/>
      <c r="L5" s="169"/>
      <c r="M5" s="169"/>
      <c r="N5" s="169"/>
      <c r="O5" s="169"/>
      <c r="P5" s="169"/>
      <c r="Q5" s="169"/>
      <c r="R5" s="169"/>
    </row>
    <row r="6" spans="1:18" s="70" customFormat="1" ht="18.75">
      <c r="A6" s="130"/>
      <c r="C6" s="45"/>
      <c r="D6" s="420" t="s">
        <v>83</v>
      </c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69"/>
    </row>
    <row r="7" spans="1:18" s="70" customFormat="1" ht="18.75">
      <c r="A7" s="133"/>
      <c r="C7" s="45"/>
      <c r="D7" s="420" t="s">
        <v>80</v>
      </c>
      <c r="E7" s="420"/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69"/>
    </row>
    <row r="8" spans="1:18" s="70" customFormat="1" ht="18.75">
      <c r="A8" s="133"/>
      <c r="C8" s="45"/>
      <c r="D8" s="420" t="s">
        <v>5</v>
      </c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69"/>
    </row>
    <row r="9" spans="1:18" s="70" customFormat="1" ht="7.5" customHeight="1">
      <c r="A9" s="133"/>
      <c r="C9" s="123"/>
      <c r="D9" s="169"/>
      <c r="E9" s="169"/>
      <c r="F9" s="169"/>
      <c r="G9" s="169"/>
      <c r="H9" s="69"/>
      <c r="I9" s="169"/>
      <c r="J9" s="169"/>
      <c r="K9" s="169"/>
      <c r="L9" s="169"/>
      <c r="M9" s="169"/>
      <c r="N9" s="169"/>
      <c r="O9" s="169"/>
      <c r="P9" s="169"/>
      <c r="Q9" s="169"/>
      <c r="R9" s="169"/>
    </row>
    <row r="10" spans="1:18" s="70" customFormat="1" ht="18" customHeight="1">
      <c r="A10" s="133"/>
      <c r="B10" s="123"/>
      <c r="C10" s="123"/>
      <c r="D10" s="401"/>
      <c r="E10" s="473"/>
      <c r="F10" s="473"/>
      <c r="G10" s="473"/>
      <c r="H10" s="473"/>
      <c r="I10" s="473"/>
      <c r="J10" s="473"/>
      <c r="K10" s="473"/>
      <c r="L10" s="473"/>
      <c r="M10" s="473"/>
      <c r="N10" s="473"/>
      <c r="O10" s="473"/>
      <c r="P10" s="473"/>
      <c r="Q10" s="473"/>
      <c r="R10" s="288"/>
    </row>
    <row r="11" spans="1:18" s="73" customFormat="1" ht="9" customHeight="1">
      <c r="A11" s="147"/>
      <c r="B11" s="148"/>
      <c r="C11" s="148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</row>
    <row r="12" spans="1:18" s="73" customFormat="1" ht="27.75" customHeight="1">
      <c r="A12" s="150"/>
      <c r="B12" s="151" t="s">
        <v>6</v>
      </c>
      <c r="C12" s="152"/>
      <c r="D12" s="341" t="s">
        <v>40</v>
      </c>
      <c r="E12" s="342"/>
      <c r="F12" s="342"/>
      <c r="G12" s="342"/>
      <c r="H12" s="342"/>
      <c r="I12" s="342"/>
      <c r="J12" s="342"/>
      <c r="K12" s="342"/>
      <c r="L12" s="432" t="s">
        <v>81</v>
      </c>
      <c r="M12" s="433"/>
      <c r="N12" s="433"/>
      <c r="O12" s="474"/>
      <c r="P12" s="457" t="s">
        <v>88</v>
      </c>
      <c r="Q12" s="460" t="s">
        <v>89</v>
      </c>
      <c r="R12" s="307"/>
    </row>
    <row r="13" spans="1:18" s="73" customFormat="1" ht="27.75" customHeight="1">
      <c r="A13" s="267"/>
      <c r="B13" s="268"/>
      <c r="C13" s="269"/>
      <c r="D13" s="455" t="s">
        <v>8</v>
      </c>
      <c r="E13" s="465" t="s">
        <v>9</v>
      </c>
      <c r="F13" s="455" t="s">
        <v>10</v>
      </c>
      <c r="G13" s="455" t="s">
        <v>11</v>
      </c>
      <c r="H13" s="455" t="s">
        <v>12</v>
      </c>
      <c r="I13" s="455" t="s">
        <v>42</v>
      </c>
      <c r="J13" s="471" t="s">
        <v>87</v>
      </c>
      <c r="K13" s="467" t="s">
        <v>13</v>
      </c>
      <c r="L13" s="469" t="s">
        <v>12</v>
      </c>
      <c r="M13" s="421" t="s">
        <v>59</v>
      </c>
      <c r="N13" s="421" t="s">
        <v>87</v>
      </c>
      <c r="O13" s="463" t="s">
        <v>13</v>
      </c>
      <c r="P13" s="458"/>
      <c r="Q13" s="461"/>
      <c r="R13" s="308"/>
    </row>
    <row r="14" spans="1:18" s="73" customFormat="1" ht="27.75" customHeight="1">
      <c r="A14" s="153"/>
      <c r="B14" s="154"/>
      <c r="C14" s="154"/>
      <c r="D14" s="456"/>
      <c r="E14" s="466"/>
      <c r="F14" s="456"/>
      <c r="G14" s="456"/>
      <c r="H14" s="456"/>
      <c r="I14" s="456"/>
      <c r="J14" s="472"/>
      <c r="K14" s="468"/>
      <c r="L14" s="470"/>
      <c r="M14" s="422"/>
      <c r="N14" s="422"/>
      <c r="O14" s="464"/>
      <c r="P14" s="459"/>
      <c r="Q14" s="462"/>
      <c r="R14" s="308"/>
    </row>
    <row r="15" spans="1:18" s="73" customFormat="1" ht="35.25" customHeight="1">
      <c r="A15" s="155"/>
      <c r="B15" s="156" t="s">
        <v>91</v>
      </c>
      <c r="C15" s="156"/>
      <c r="D15" s="340"/>
      <c r="E15" s="340"/>
      <c r="F15" s="340"/>
      <c r="G15" s="340"/>
      <c r="H15" s="340"/>
      <c r="I15" s="340"/>
      <c r="J15" s="340"/>
      <c r="K15" s="340"/>
      <c r="L15" s="340"/>
      <c r="M15" s="340"/>
      <c r="N15" s="340"/>
      <c r="O15" s="340"/>
      <c r="P15" s="340"/>
      <c r="Q15" s="340"/>
      <c r="R15" s="221"/>
    </row>
    <row r="16" spans="1:18" s="73" customFormat="1" ht="18" customHeight="1">
      <c r="A16" s="157"/>
      <c r="B16" s="158" t="s">
        <v>14</v>
      </c>
      <c r="C16" s="158"/>
      <c r="D16" s="322">
        <f>+SUM(D17:D18)</f>
        <v>0</v>
      </c>
      <c r="E16" s="322">
        <f aca="true" t="shared" si="0" ref="E16:J16">+SUM(E17:E18)</f>
        <v>0</v>
      </c>
      <c r="F16" s="322">
        <f t="shared" si="0"/>
        <v>141</v>
      </c>
      <c r="G16" s="322">
        <f t="shared" si="0"/>
        <v>0</v>
      </c>
      <c r="H16" s="322">
        <f t="shared" si="0"/>
        <v>0</v>
      </c>
      <c r="I16" s="322">
        <f t="shared" si="0"/>
        <v>0</v>
      </c>
      <c r="J16" s="322">
        <f t="shared" si="0"/>
        <v>0</v>
      </c>
      <c r="K16" s="322">
        <f>+SUM(D16:J16)</f>
        <v>141</v>
      </c>
      <c r="L16" s="322">
        <f>+SUM(L17:L18)</f>
        <v>0</v>
      </c>
      <c r="M16" s="322">
        <f>+SUM(M17:M18)</f>
        <v>0</v>
      </c>
      <c r="N16" s="322">
        <f>+SUM(N17:N18)</f>
        <v>0</v>
      </c>
      <c r="O16" s="322">
        <f>+SUM(L16:N16)</f>
        <v>0</v>
      </c>
      <c r="P16" s="322">
        <f>+SUM(P17:P18)</f>
        <v>0</v>
      </c>
      <c r="Q16" s="322">
        <f>+SUM('A5'!M16,'A6'!R16,'A7'!K16,'A7'!O16,'A7'!P16)</f>
        <v>1165</v>
      </c>
      <c r="R16" s="295"/>
    </row>
    <row r="17" spans="1:18" s="73" customFormat="1" ht="18" customHeight="1">
      <c r="A17" s="159"/>
      <c r="B17" s="160" t="s">
        <v>15</v>
      </c>
      <c r="C17" s="158"/>
      <c r="D17" s="336">
        <v>0</v>
      </c>
      <c r="E17" s="336">
        <v>0</v>
      </c>
      <c r="F17" s="336">
        <v>0</v>
      </c>
      <c r="G17" s="336">
        <v>0</v>
      </c>
      <c r="H17" s="336">
        <v>0</v>
      </c>
      <c r="I17" s="336">
        <v>0</v>
      </c>
      <c r="J17" s="336">
        <v>0</v>
      </c>
      <c r="K17" s="322">
        <f aca="true" t="shared" si="1" ref="K17:K25">+SUM(D17:J17)</f>
        <v>0</v>
      </c>
      <c r="L17" s="336">
        <v>0</v>
      </c>
      <c r="M17" s="336">
        <v>0</v>
      </c>
      <c r="N17" s="336">
        <v>0</v>
      </c>
      <c r="O17" s="322">
        <f aca="true" t="shared" si="2" ref="O17:O25">+SUM(L17:N17)</f>
        <v>0</v>
      </c>
      <c r="P17" s="336">
        <v>0</v>
      </c>
      <c r="Q17" s="322">
        <f>+SUM('A5'!M17,'A6'!R17,'A7'!K17,'A7'!O17,'A7'!P17)</f>
        <v>68</v>
      </c>
      <c r="R17" s="295"/>
    </row>
    <row r="18" spans="1:18" s="73" customFormat="1" ht="18" customHeight="1">
      <c r="A18" s="159"/>
      <c r="B18" s="160" t="s">
        <v>16</v>
      </c>
      <c r="C18" s="158"/>
      <c r="D18" s="336">
        <v>0</v>
      </c>
      <c r="E18" s="336">
        <v>0</v>
      </c>
      <c r="F18" s="336">
        <v>141</v>
      </c>
      <c r="G18" s="336">
        <v>0</v>
      </c>
      <c r="H18" s="336">
        <v>0</v>
      </c>
      <c r="I18" s="336">
        <v>0</v>
      </c>
      <c r="J18" s="336">
        <v>0</v>
      </c>
      <c r="K18" s="322">
        <f t="shared" si="1"/>
        <v>141</v>
      </c>
      <c r="L18" s="336">
        <v>0</v>
      </c>
      <c r="M18" s="336">
        <v>0</v>
      </c>
      <c r="N18" s="336">
        <v>0</v>
      </c>
      <c r="O18" s="322">
        <f t="shared" si="2"/>
        <v>0</v>
      </c>
      <c r="P18" s="336">
        <v>0</v>
      </c>
      <c r="Q18" s="322">
        <f>+SUM('A5'!M18,'A6'!R18,'A7'!K18,'A7'!O18,'A7'!P18)</f>
        <v>1097</v>
      </c>
      <c r="R18" s="295"/>
    </row>
    <row r="19" spans="1:18" s="73" customFormat="1" ht="18" customHeight="1">
      <c r="A19" s="157"/>
      <c r="B19" s="158" t="s">
        <v>17</v>
      </c>
      <c r="C19" s="158"/>
      <c r="D19" s="322">
        <f aca="true" t="shared" si="3" ref="D19:J19">+SUM(D20:D21)</f>
        <v>0</v>
      </c>
      <c r="E19" s="322">
        <f t="shared" si="3"/>
        <v>0</v>
      </c>
      <c r="F19" s="322">
        <f t="shared" si="3"/>
        <v>0</v>
      </c>
      <c r="G19" s="322">
        <f t="shared" si="3"/>
        <v>0</v>
      </c>
      <c r="H19" s="322">
        <f t="shared" si="3"/>
        <v>0</v>
      </c>
      <c r="I19" s="322">
        <f t="shared" si="3"/>
        <v>0</v>
      </c>
      <c r="J19" s="322">
        <f t="shared" si="3"/>
        <v>0</v>
      </c>
      <c r="K19" s="322">
        <f t="shared" si="1"/>
        <v>0</v>
      </c>
      <c r="L19" s="322">
        <f>+SUM(L20:L21)</f>
        <v>0</v>
      </c>
      <c r="M19" s="322">
        <f>+SUM(M20:M21)</f>
        <v>0</v>
      </c>
      <c r="N19" s="322">
        <f>+SUM(N20:N21)</f>
        <v>0</v>
      </c>
      <c r="O19" s="322">
        <f t="shared" si="2"/>
        <v>0</v>
      </c>
      <c r="P19" s="322">
        <f>+SUM(P20:P21)</f>
        <v>0</v>
      </c>
      <c r="Q19" s="322">
        <f>+SUM('A5'!M19,'A6'!R19,'A7'!K19,'A7'!O19,'A7'!P19)</f>
        <v>527</v>
      </c>
      <c r="R19" s="295"/>
    </row>
    <row r="20" spans="1:18" s="73" customFormat="1" ht="18" customHeight="1">
      <c r="A20" s="159"/>
      <c r="B20" s="160" t="s">
        <v>15</v>
      </c>
      <c r="C20" s="158"/>
      <c r="D20" s="336">
        <v>0</v>
      </c>
      <c r="E20" s="336">
        <v>0</v>
      </c>
      <c r="F20" s="336">
        <v>0</v>
      </c>
      <c r="G20" s="336">
        <v>0</v>
      </c>
      <c r="H20" s="336">
        <v>0</v>
      </c>
      <c r="I20" s="336">
        <v>0</v>
      </c>
      <c r="J20" s="336">
        <v>0</v>
      </c>
      <c r="K20" s="322">
        <f t="shared" si="1"/>
        <v>0</v>
      </c>
      <c r="L20" s="336">
        <v>0</v>
      </c>
      <c r="M20" s="336">
        <v>0</v>
      </c>
      <c r="N20" s="336">
        <v>0</v>
      </c>
      <c r="O20" s="322">
        <f t="shared" si="2"/>
        <v>0</v>
      </c>
      <c r="P20" s="336">
        <v>0</v>
      </c>
      <c r="Q20" s="322">
        <f>+SUM('A5'!M20,'A6'!R20,'A7'!K20,'A7'!O20,'A7'!P20)</f>
        <v>15</v>
      </c>
      <c r="R20" s="295"/>
    </row>
    <row r="21" spans="1:18" s="73" customFormat="1" ht="18" customHeight="1">
      <c r="A21" s="159"/>
      <c r="B21" s="160" t="s">
        <v>16</v>
      </c>
      <c r="C21" s="158"/>
      <c r="D21" s="336">
        <v>0</v>
      </c>
      <c r="E21" s="336">
        <v>0</v>
      </c>
      <c r="F21" s="336">
        <v>0</v>
      </c>
      <c r="G21" s="336">
        <v>0</v>
      </c>
      <c r="H21" s="336">
        <v>0</v>
      </c>
      <c r="I21" s="336">
        <v>0</v>
      </c>
      <c r="J21" s="336">
        <v>0</v>
      </c>
      <c r="K21" s="322">
        <f t="shared" si="1"/>
        <v>0</v>
      </c>
      <c r="L21" s="336">
        <v>0</v>
      </c>
      <c r="M21" s="336">
        <v>0</v>
      </c>
      <c r="N21" s="336">
        <v>0</v>
      </c>
      <c r="O21" s="322">
        <f t="shared" si="2"/>
        <v>0</v>
      </c>
      <c r="P21" s="336">
        <v>0</v>
      </c>
      <c r="Q21" s="322">
        <f>+SUM('A5'!M21,'A6'!R21,'A7'!K21,'A7'!O21,'A7'!P21)</f>
        <v>512</v>
      </c>
      <c r="R21" s="295"/>
    </row>
    <row r="22" spans="1:18" s="73" customFormat="1" ht="18" customHeight="1">
      <c r="A22" s="157"/>
      <c r="B22" s="158" t="s">
        <v>18</v>
      </c>
      <c r="C22" s="158"/>
      <c r="D22" s="322">
        <f aca="true" t="shared" si="4" ref="D22:J22">+SUM(D23:D24)</f>
        <v>0</v>
      </c>
      <c r="E22" s="322">
        <f t="shared" si="4"/>
        <v>0</v>
      </c>
      <c r="F22" s="322">
        <f t="shared" si="4"/>
        <v>0</v>
      </c>
      <c r="G22" s="322">
        <f t="shared" si="4"/>
        <v>0</v>
      </c>
      <c r="H22" s="322">
        <f t="shared" si="4"/>
        <v>0</v>
      </c>
      <c r="I22" s="322">
        <f t="shared" si="4"/>
        <v>0</v>
      </c>
      <c r="J22" s="322">
        <f t="shared" si="4"/>
        <v>0</v>
      </c>
      <c r="K22" s="322">
        <f t="shared" si="1"/>
        <v>0</v>
      </c>
      <c r="L22" s="322">
        <f>+SUM(L23:L24)</f>
        <v>0</v>
      </c>
      <c r="M22" s="322">
        <f>+SUM(M23:M24)</f>
        <v>0</v>
      </c>
      <c r="N22" s="322">
        <f>+SUM(N23:N24)</f>
        <v>0</v>
      </c>
      <c r="O22" s="322">
        <f t="shared" si="2"/>
        <v>0</v>
      </c>
      <c r="P22" s="322">
        <f>+SUM(P23:P24)</f>
        <v>0</v>
      </c>
      <c r="Q22" s="322">
        <f>+SUM('A5'!M22,'A6'!R22,'A7'!K22,'A7'!O22,'A7'!P22)</f>
        <v>0</v>
      </c>
      <c r="R22" s="295"/>
    </row>
    <row r="23" spans="1:18" s="73" customFormat="1" ht="18" customHeight="1">
      <c r="A23" s="159"/>
      <c r="B23" s="160" t="s">
        <v>15</v>
      </c>
      <c r="C23" s="158"/>
      <c r="D23" s="336">
        <v>0</v>
      </c>
      <c r="E23" s="336">
        <v>0</v>
      </c>
      <c r="F23" s="336">
        <v>0</v>
      </c>
      <c r="G23" s="336">
        <v>0</v>
      </c>
      <c r="H23" s="336">
        <v>0</v>
      </c>
      <c r="I23" s="336">
        <v>0</v>
      </c>
      <c r="J23" s="336">
        <v>0</v>
      </c>
      <c r="K23" s="322">
        <f t="shared" si="1"/>
        <v>0</v>
      </c>
      <c r="L23" s="336">
        <v>0</v>
      </c>
      <c r="M23" s="336">
        <v>0</v>
      </c>
      <c r="N23" s="336">
        <v>0</v>
      </c>
      <c r="O23" s="322">
        <f t="shared" si="2"/>
        <v>0</v>
      </c>
      <c r="P23" s="336">
        <v>0</v>
      </c>
      <c r="Q23" s="322">
        <f>+SUM('A5'!M23,'A6'!R23,'A7'!K23,'A7'!O23,'A7'!P23)</f>
        <v>0</v>
      </c>
      <c r="R23" s="295"/>
    </row>
    <row r="24" spans="1:18" s="73" customFormat="1" ht="18" customHeight="1">
      <c r="A24" s="159"/>
      <c r="B24" s="160" t="s">
        <v>16</v>
      </c>
      <c r="C24" s="158"/>
      <c r="D24" s="336">
        <v>0</v>
      </c>
      <c r="E24" s="336">
        <v>0</v>
      </c>
      <c r="F24" s="336">
        <v>0</v>
      </c>
      <c r="G24" s="336">
        <v>0</v>
      </c>
      <c r="H24" s="336">
        <v>0</v>
      </c>
      <c r="I24" s="336">
        <v>0</v>
      </c>
      <c r="J24" s="336">
        <v>0</v>
      </c>
      <c r="K24" s="322">
        <f t="shared" si="1"/>
        <v>0</v>
      </c>
      <c r="L24" s="336">
        <v>0</v>
      </c>
      <c r="M24" s="336">
        <v>0</v>
      </c>
      <c r="N24" s="336">
        <v>0</v>
      </c>
      <c r="O24" s="322">
        <f t="shared" si="2"/>
        <v>0</v>
      </c>
      <c r="P24" s="336">
        <v>0</v>
      </c>
      <c r="Q24" s="322">
        <f>+SUM('A5'!M24,'A6'!R24,'A7'!K24,'A7'!O24,'A7'!P24)</f>
        <v>0</v>
      </c>
      <c r="R24" s="295"/>
    </row>
    <row r="25" spans="1:18" s="73" customFormat="1" ht="18" customHeight="1">
      <c r="A25" s="157"/>
      <c r="B25" s="158" t="s">
        <v>19</v>
      </c>
      <c r="C25" s="158"/>
      <c r="D25" s="322">
        <f>+SUM(D22,D19,D16)</f>
        <v>0</v>
      </c>
      <c r="E25" s="322">
        <f aca="true" t="shared" si="5" ref="E25:P25">+SUM(E22,E19,E16)</f>
        <v>0</v>
      </c>
      <c r="F25" s="322">
        <f t="shared" si="5"/>
        <v>141</v>
      </c>
      <c r="G25" s="322">
        <f t="shared" si="5"/>
        <v>0</v>
      </c>
      <c r="H25" s="322">
        <f t="shared" si="5"/>
        <v>0</v>
      </c>
      <c r="I25" s="322">
        <f>+SUM(I22,I19,I16)</f>
        <v>0</v>
      </c>
      <c r="J25" s="322">
        <f>+SUM(J22,J19,J16)</f>
        <v>0</v>
      </c>
      <c r="K25" s="322">
        <f t="shared" si="1"/>
        <v>141</v>
      </c>
      <c r="L25" s="322">
        <f t="shared" si="5"/>
        <v>0</v>
      </c>
      <c r="M25" s="322">
        <f>+SUM(M22,M19,M16)</f>
        <v>0</v>
      </c>
      <c r="N25" s="322">
        <f>+SUM(N22,N19,N16)</f>
        <v>0</v>
      </c>
      <c r="O25" s="322">
        <f t="shared" si="2"/>
        <v>0</v>
      </c>
      <c r="P25" s="322">
        <f t="shared" si="5"/>
        <v>0</v>
      </c>
      <c r="Q25" s="322">
        <f>+SUM('A5'!M25,'A6'!R25,'A7'!K25,'A7'!O25,'A7'!P25)</f>
        <v>1692</v>
      </c>
      <c r="R25" s="295"/>
    </row>
    <row r="26" spans="1:18" s="73" customFormat="1" ht="35.25" customHeight="1">
      <c r="A26" s="155"/>
      <c r="B26" s="156" t="s">
        <v>38</v>
      </c>
      <c r="C26" s="161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214"/>
    </row>
    <row r="27" spans="1:18" s="73" customFormat="1" ht="18" customHeight="1">
      <c r="A27" s="155"/>
      <c r="B27" s="271" t="s">
        <v>28</v>
      </c>
      <c r="C27" s="161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214"/>
    </row>
    <row r="28" spans="1:18" s="73" customFormat="1" ht="18" customHeight="1">
      <c r="A28" s="157"/>
      <c r="B28" s="158" t="s">
        <v>14</v>
      </c>
      <c r="C28" s="158"/>
      <c r="D28" s="322">
        <f aca="true" t="shared" si="6" ref="D28:J28">+SUM(D29:D30)</f>
        <v>0</v>
      </c>
      <c r="E28" s="322">
        <f t="shared" si="6"/>
        <v>0</v>
      </c>
      <c r="F28" s="322">
        <f t="shared" si="6"/>
        <v>0</v>
      </c>
      <c r="G28" s="322">
        <f t="shared" si="6"/>
        <v>0</v>
      </c>
      <c r="H28" s="322">
        <f t="shared" si="6"/>
        <v>0</v>
      </c>
      <c r="I28" s="322">
        <f t="shared" si="6"/>
        <v>0</v>
      </c>
      <c r="J28" s="322">
        <f t="shared" si="6"/>
        <v>0</v>
      </c>
      <c r="K28" s="322">
        <f aca="true" t="shared" si="7" ref="K28:K37">+SUM(D28:J28)</f>
        <v>0</v>
      </c>
      <c r="L28" s="322">
        <f>+SUM(L29:L30)</f>
        <v>0</v>
      </c>
      <c r="M28" s="322">
        <f>+SUM(M29:M30)</f>
        <v>0</v>
      </c>
      <c r="N28" s="322">
        <f>+SUM(N29:N30)</f>
        <v>0</v>
      </c>
      <c r="O28" s="322">
        <f>+SUM(L28:N28)</f>
        <v>0</v>
      </c>
      <c r="P28" s="322">
        <f>+SUM(P29:P30)</f>
        <v>0</v>
      </c>
      <c r="Q28" s="322">
        <f>+SUM('A5'!M28,'A6'!R28,'A7'!K28,'A7'!O28,'A7'!P28)</f>
        <v>637</v>
      </c>
      <c r="R28" s="295"/>
    </row>
    <row r="29" spans="1:18" s="73" customFormat="1" ht="18" customHeight="1">
      <c r="A29" s="159"/>
      <c r="B29" s="160" t="s">
        <v>15</v>
      </c>
      <c r="C29" s="158"/>
      <c r="D29" s="336">
        <v>0</v>
      </c>
      <c r="E29" s="336">
        <v>0</v>
      </c>
      <c r="F29" s="336">
        <v>0</v>
      </c>
      <c r="G29" s="336">
        <v>0</v>
      </c>
      <c r="H29" s="336">
        <v>0</v>
      </c>
      <c r="I29" s="336">
        <v>0</v>
      </c>
      <c r="J29" s="336">
        <v>0</v>
      </c>
      <c r="K29" s="322">
        <f t="shared" si="7"/>
        <v>0</v>
      </c>
      <c r="L29" s="336">
        <v>0</v>
      </c>
      <c r="M29" s="336">
        <v>0</v>
      </c>
      <c r="N29" s="336">
        <v>0</v>
      </c>
      <c r="O29" s="322">
        <f aca="true" t="shared" si="8" ref="O29:O37">+SUM(L29:N29)</f>
        <v>0</v>
      </c>
      <c r="P29" s="336">
        <v>0</v>
      </c>
      <c r="Q29" s="322">
        <f>+SUM('A5'!M29,'A6'!R29,'A7'!K29,'A7'!O29,'A7'!P29)</f>
        <v>164</v>
      </c>
      <c r="R29" s="295"/>
    </row>
    <row r="30" spans="1:18" s="73" customFormat="1" ht="18" customHeight="1">
      <c r="A30" s="159"/>
      <c r="B30" s="160" t="s">
        <v>16</v>
      </c>
      <c r="C30" s="158"/>
      <c r="D30" s="336">
        <v>0</v>
      </c>
      <c r="E30" s="336">
        <v>0</v>
      </c>
      <c r="F30" s="336">
        <v>0</v>
      </c>
      <c r="G30" s="336">
        <v>0</v>
      </c>
      <c r="H30" s="336">
        <v>0</v>
      </c>
      <c r="I30" s="336">
        <v>0</v>
      </c>
      <c r="J30" s="336">
        <v>0</v>
      </c>
      <c r="K30" s="322">
        <f t="shared" si="7"/>
        <v>0</v>
      </c>
      <c r="L30" s="336">
        <v>0</v>
      </c>
      <c r="M30" s="336">
        <v>0</v>
      </c>
      <c r="N30" s="336">
        <v>0</v>
      </c>
      <c r="O30" s="322">
        <f t="shared" si="8"/>
        <v>0</v>
      </c>
      <c r="P30" s="336">
        <v>0</v>
      </c>
      <c r="Q30" s="322">
        <f>+SUM('A5'!M30,'A6'!R30,'A7'!K30,'A7'!O30,'A7'!P30)</f>
        <v>473</v>
      </c>
      <c r="R30" s="295"/>
    </row>
    <row r="31" spans="1:18" s="73" customFormat="1" ht="18" customHeight="1">
      <c r="A31" s="157"/>
      <c r="B31" s="158" t="s">
        <v>17</v>
      </c>
      <c r="C31" s="158"/>
      <c r="D31" s="322">
        <f aca="true" t="shared" si="9" ref="D31:J31">+SUM(D32:D33)</f>
        <v>0</v>
      </c>
      <c r="E31" s="322">
        <f t="shared" si="9"/>
        <v>0</v>
      </c>
      <c r="F31" s="322">
        <f t="shared" si="9"/>
        <v>0</v>
      </c>
      <c r="G31" s="322">
        <f t="shared" si="9"/>
        <v>0</v>
      </c>
      <c r="H31" s="322">
        <f t="shared" si="9"/>
        <v>0</v>
      </c>
      <c r="I31" s="322">
        <f t="shared" si="9"/>
        <v>0</v>
      </c>
      <c r="J31" s="322">
        <f t="shared" si="9"/>
        <v>0</v>
      </c>
      <c r="K31" s="322">
        <f t="shared" si="7"/>
        <v>0</v>
      </c>
      <c r="L31" s="322">
        <f>+SUM(L32:L33)</f>
        <v>0</v>
      </c>
      <c r="M31" s="322">
        <f>+SUM(M32:M33)</f>
        <v>0</v>
      </c>
      <c r="N31" s="322">
        <f>+SUM(N32:N33)</f>
        <v>0</v>
      </c>
      <c r="O31" s="322">
        <f t="shared" si="8"/>
        <v>0</v>
      </c>
      <c r="P31" s="322">
        <f>+SUM(P32:P33)</f>
        <v>0</v>
      </c>
      <c r="Q31" s="322">
        <f>+SUM('A5'!M31,'A6'!R31,'A7'!K31,'A7'!O31,'A7'!P31)</f>
        <v>50</v>
      </c>
      <c r="R31" s="295"/>
    </row>
    <row r="32" spans="1:18" s="73" customFormat="1" ht="18" customHeight="1">
      <c r="A32" s="159"/>
      <c r="B32" s="160" t="s">
        <v>15</v>
      </c>
      <c r="C32" s="158"/>
      <c r="D32" s="336">
        <v>0</v>
      </c>
      <c r="E32" s="336">
        <v>0</v>
      </c>
      <c r="F32" s="336">
        <v>0</v>
      </c>
      <c r="G32" s="336">
        <v>0</v>
      </c>
      <c r="H32" s="336">
        <v>0</v>
      </c>
      <c r="I32" s="336">
        <v>0</v>
      </c>
      <c r="J32" s="336">
        <v>0</v>
      </c>
      <c r="K32" s="322">
        <f t="shared" si="7"/>
        <v>0</v>
      </c>
      <c r="L32" s="336">
        <v>0</v>
      </c>
      <c r="M32" s="336">
        <v>0</v>
      </c>
      <c r="N32" s="336">
        <v>0</v>
      </c>
      <c r="O32" s="322">
        <f t="shared" si="8"/>
        <v>0</v>
      </c>
      <c r="P32" s="336">
        <v>0</v>
      </c>
      <c r="Q32" s="322">
        <f>+SUM('A5'!M32,'A6'!R32,'A7'!K32,'A7'!O32,'A7'!P32)</f>
        <v>10</v>
      </c>
      <c r="R32" s="295"/>
    </row>
    <row r="33" spans="1:18" s="73" customFormat="1" ht="18" customHeight="1">
      <c r="A33" s="159"/>
      <c r="B33" s="160" t="s">
        <v>16</v>
      </c>
      <c r="C33" s="158"/>
      <c r="D33" s="336">
        <v>0</v>
      </c>
      <c r="E33" s="336">
        <v>0</v>
      </c>
      <c r="F33" s="336">
        <v>0</v>
      </c>
      <c r="G33" s="336">
        <v>0</v>
      </c>
      <c r="H33" s="336">
        <v>0</v>
      </c>
      <c r="I33" s="336">
        <v>0</v>
      </c>
      <c r="J33" s="336">
        <v>0</v>
      </c>
      <c r="K33" s="322">
        <f t="shared" si="7"/>
        <v>0</v>
      </c>
      <c r="L33" s="336">
        <v>0</v>
      </c>
      <c r="M33" s="336">
        <v>0</v>
      </c>
      <c r="N33" s="336">
        <v>0</v>
      </c>
      <c r="O33" s="322">
        <f t="shared" si="8"/>
        <v>0</v>
      </c>
      <c r="P33" s="336">
        <v>0</v>
      </c>
      <c r="Q33" s="322">
        <f>+SUM('A5'!M33,'A6'!R33,'A7'!K33,'A7'!O33,'A7'!P33)</f>
        <v>40</v>
      </c>
      <c r="R33" s="295"/>
    </row>
    <row r="34" spans="1:18" s="76" customFormat="1" ht="18" customHeight="1">
      <c r="A34" s="157"/>
      <c r="B34" s="158" t="s">
        <v>18</v>
      </c>
      <c r="C34" s="158"/>
      <c r="D34" s="322">
        <f aca="true" t="shared" si="10" ref="D34:J34">+SUM(D35:D36)</f>
        <v>0</v>
      </c>
      <c r="E34" s="322">
        <f t="shared" si="10"/>
        <v>4</v>
      </c>
      <c r="F34" s="322">
        <f t="shared" si="10"/>
        <v>0</v>
      </c>
      <c r="G34" s="322">
        <f t="shared" si="10"/>
        <v>0</v>
      </c>
      <c r="H34" s="322">
        <f t="shared" si="10"/>
        <v>0</v>
      </c>
      <c r="I34" s="322">
        <f t="shared" si="10"/>
        <v>0</v>
      </c>
      <c r="J34" s="322">
        <f t="shared" si="10"/>
        <v>0</v>
      </c>
      <c r="K34" s="322">
        <f t="shared" si="7"/>
        <v>4</v>
      </c>
      <c r="L34" s="322">
        <f>+SUM(L35:L36)</f>
        <v>0</v>
      </c>
      <c r="M34" s="322">
        <f>+SUM(M35:M36)</f>
        <v>0</v>
      </c>
      <c r="N34" s="322">
        <f>+SUM(N35:N36)</f>
        <v>0</v>
      </c>
      <c r="O34" s="322">
        <f t="shared" si="8"/>
        <v>0</v>
      </c>
      <c r="P34" s="322">
        <f>+SUM(P35:P36)</f>
        <v>0</v>
      </c>
      <c r="Q34" s="322">
        <f>+SUM('A5'!M34,'A6'!R34,'A7'!K34,'A7'!O34,'A7'!P34)</f>
        <v>515</v>
      </c>
      <c r="R34" s="295"/>
    </row>
    <row r="35" spans="1:18" s="76" customFormat="1" ht="18" customHeight="1">
      <c r="A35" s="159"/>
      <c r="B35" s="160" t="s">
        <v>15</v>
      </c>
      <c r="C35" s="158"/>
      <c r="D35" s="336">
        <v>0</v>
      </c>
      <c r="E35" s="336">
        <v>4</v>
      </c>
      <c r="F35" s="336">
        <v>0</v>
      </c>
      <c r="G35" s="336">
        <v>0</v>
      </c>
      <c r="H35" s="336">
        <v>0</v>
      </c>
      <c r="I35" s="336">
        <v>0</v>
      </c>
      <c r="J35" s="336">
        <v>0</v>
      </c>
      <c r="K35" s="322">
        <f t="shared" si="7"/>
        <v>4</v>
      </c>
      <c r="L35" s="336">
        <v>0</v>
      </c>
      <c r="M35" s="336">
        <v>0</v>
      </c>
      <c r="N35" s="336">
        <v>0</v>
      </c>
      <c r="O35" s="322">
        <f t="shared" si="8"/>
        <v>0</v>
      </c>
      <c r="P35" s="336">
        <v>0</v>
      </c>
      <c r="Q35" s="322">
        <f>+SUM('A5'!M35,'A6'!R35,'A7'!K35,'A7'!O35,'A7'!P35)</f>
        <v>515</v>
      </c>
      <c r="R35" s="295"/>
    </row>
    <row r="36" spans="1:18" s="73" customFormat="1" ht="18" customHeight="1">
      <c r="A36" s="159"/>
      <c r="B36" s="160" t="s">
        <v>16</v>
      </c>
      <c r="C36" s="158"/>
      <c r="D36" s="336">
        <v>0</v>
      </c>
      <c r="E36" s="336">
        <v>0</v>
      </c>
      <c r="F36" s="336">
        <v>0</v>
      </c>
      <c r="G36" s="336">
        <v>0</v>
      </c>
      <c r="H36" s="336">
        <v>0</v>
      </c>
      <c r="I36" s="336">
        <v>0</v>
      </c>
      <c r="J36" s="336">
        <v>0</v>
      </c>
      <c r="K36" s="322">
        <f t="shared" si="7"/>
        <v>0</v>
      </c>
      <c r="L36" s="336">
        <v>0</v>
      </c>
      <c r="M36" s="336">
        <v>0</v>
      </c>
      <c r="N36" s="336">
        <v>0</v>
      </c>
      <c r="O36" s="322">
        <f t="shared" si="8"/>
        <v>0</v>
      </c>
      <c r="P36" s="336">
        <v>0</v>
      </c>
      <c r="Q36" s="322">
        <f>+SUM('A5'!M36,'A6'!R36,'A7'!K36,'A7'!O36,'A7'!P36)</f>
        <v>0</v>
      </c>
      <c r="R36" s="295"/>
    </row>
    <row r="37" spans="1:18" s="73" customFormat="1" ht="18" customHeight="1">
      <c r="A37" s="157"/>
      <c r="B37" s="158" t="s">
        <v>19</v>
      </c>
      <c r="C37" s="158"/>
      <c r="D37" s="322">
        <f>+SUM(D34,D31,D28)</f>
        <v>0</v>
      </c>
      <c r="E37" s="322">
        <f aca="true" t="shared" si="11" ref="E37:P37">+SUM(E34,E31,E28)</f>
        <v>4</v>
      </c>
      <c r="F37" s="322">
        <f t="shared" si="11"/>
        <v>0</v>
      </c>
      <c r="G37" s="322">
        <f t="shared" si="11"/>
        <v>0</v>
      </c>
      <c r="H37" s="322">
        <f t="shared" si="11"/>
        <v>0</v>
      </c>
      <c r="I37" s="322">
        <f>+SUM(I34,I31,I28)</f>
        <v>0</v>
      </c>
      <c r="J37" s="322">
        <f>+SUM(J34,J31,J28)</f>
        <v>0</v>
      </c>
      <c r="K37" s="322">
        <f t="shared" si="7"/>
        <v>4</v>
      </c>
      <c r="L37" s="322">
        <f t="shared" si="11"/>
        <v>0</v>
      </c>
      <c r="M37" s="322">
        <f>+SUM(M34,M31,M28)</f>
        <v>0</v>
      </c>
      <c r="N37" s="322">
        <f>+SUM(N34,N31,N28)</f>
        <v>0</v>
      </c>
      <c r="O37" s="322">
        <f t="shared" si="8"/>
        <v>0</v>
      </c>
      <c r="P37" s="322">
        <f t="shared" si="11"/>
        <v>0</v>
      </c>
      <c r="Q37" s="322">
        <f>+SUM('A5'!M37,'A6'!R37,'A7'!K37,'A7'!O37,'A7'!P37)</f>
        <v>1202</v>
      </c>
      <c r="R37" s="295"/>
    </row>
    <row r="38" spans="1:18" s="73" customFormat="1" ht="18" customHeight="1">
      <c r="A38" s="155"/>
      <c r="B38" s="271" t="s">
        <v>29</v>
      </c>
      <c r="C38" s="161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214"/>
    </row>
    <row r="39" spans="1:18" s="73" customFormat="1" ht="18" customHeight="1">
      <c r="A39" s="157"/>
      <c r="B39" s="158" t="s">
        <v>14</v>
      </c>
      <c r="C39" s="158"/>
      <c r="D39" s="322">
        <f aca="true" t="shared" si="12" ref="D39:J39">+SUM(D40:D41)</f>
        <v>0</v>
      </c>
      <c r="E39" s="322">
        <f t="shared" si="12"/>
        <v>4</v>
      </c>
      <c r="F39" s="322">
        <f t="shared" si="12"/>
        <v>0</v>
      </c>
      <c r="G39" s="322">
        <f t="shared" si="12"/>
        <v>0</v>
      </c>
      <c r="H39" s="322">
        <f t="shared" si="12"/>
        <v>0</v>
      </c>
      <c r="I39" s="322">
        <f t="shared" si="12"/>
        <v>0</v>
      </c>
      <c r="J39" s="322">
        <f t="shared" si="12"/>
        <v>0</v>
      </c>
      <c r="K39" s="322">
        <f aca="true" t="shared" si="13" ref="K39:K49">+SUM(D39:J39)</f>
        <v>4</v>
      </c>
      <c r="L39" s="322">
        <f>+SUM(L40:L41)</f>
        <v>0</v>
      </c>
      <c r="M39" s="322">
        <f>+SUM(M40:M41)</f>
        <v>0</v>
      </c>
      <c r="N39" s="322">
        <f>+SUM(N40:N41)</f>
        <v>0</v>
      </c>
      <c r="O39" s="322">
        <f>+SUM(L39:N39)</f>
        <v>0</v>
      </c>
      <c r="P39" s="322">
        <f>+SUM(P40:P41)</f>
        <v>0</v>
      </c>
      <c r="Q39" s="322">
        <f>+SUM('A5'!M39,'A6'!R39,'A7'!K39,'A7'!O39,'A7'!P39)</f>
        <v>887</v>
      </c>
      <c r="R39" s="295"/>
    </row>
    <row r="40" spans="1:18" s="73" customFormat="1" ht="18" customHeight="1">
      <c r="A40" s="159"/>
      <c r="B40" s="160" t="s">
        <v>15</v>
      </c>
      <c r="C40" s="158"/>
      <c r="D40" s="336">
        <v>0</v>
      </c>
      <c r="E40" s="336">
        <v>0</v>
      </c>
      <c r="F40" s="336">
        <v>0</v>
      </c>
      <c r="G40" s="336">
        <v>0</v>
      </c>
      <c r="H40" s="336">
        <v>0</v>
      </c>
      <c r="I40" s="336">
        <v>0</v>
      </c>
      <c r="J40" s="336">
        <v>0</v>
      </c>
      <c r="K40" s="322">
        <f t="shared" si="13"/>
        <v>0</v>
      </c>
      <c r="L40" s="336">
        <v>0</v>
      </c>
      <c r="M40" s="336">
        <v>0</v>
      </c>
      <c r="N40" s="336">
        <v>0</v>
      </c>
      <c r="O40" s="322">
        <f aca="true" t="shared" si="14" ref="O40:O49">+SUM(L40:N40)</f>
        <v>0</v>
      </c>
      <c r="P40" s="336">
        <v>0</v>
      </c>
      <c r="Q40" s="322">
        <f>+SUM('A5'!M40,'A6'!R40,'A7'!K40,'A7'!O40,'A7'!P40)</f>
        <v>164</v>
      </c>
      <c r="R40" s="295"/>
    </row>
    <row r="41" spans="1:18" s="73" customFormat="1" ht="18" customHeight="1">
      <c r="A41" s="159"/>
      <c r="B41" s="160" t="s">
        <v>16</v>
      </c>
      <c r="C41" s="158"/>
      <c r="D41" s="336">
        <v>0</v>
      </c>
      <c r="E41" s="336">
        <v>4</v>
      </c>
      <c r="F41" s="336">
        <v>0</v>
      </c>
      <c r="G41" s="336">
        <v>0</v>
      </c>
      <c r="H41" s="336">
        <v>0</v>
      </c>
      <c r="I41" s="336">
        <v>0</v>
      </c>
      <c r="J41" s="336">
        <v>0</v>
      </c>
      <c r="K41" s="322">
        <f t="shared" si="13"/>
        <v>4</v>
      </c>
      <c r="L41" s="336">
        <v>0</v>
      </c>
      <c r="M41" s="336">
        <v>0</v>
      </c>
      <c r="N41" s="336">
        <v>0</v>
      </c>
      <c r="O41" s="322">
        <f t="shared" si="14"/>
        <v>0</v>
      </c>
      <c r="P41" s="336">
        <v>0</v>
      </c>
      <c r="Q41" s="322">
        <f>+SUM('A5'!M41,'A6'!R41,'A7'!K41,'A7'!O41,'A7'!P41)</f>
        <v>723</v>
      </c>
      <c r="R41" s="295"/>
    </row>
    <row r="42" spans="1:18" s="73" customFormat="1" ht="18" customHeight="1">
      <c r="A42" s="157"/>
      <c r="B42" s="158" t="s">
        <v>17</v>
      </c>
      <c r="C42" s="158"/>
      <c r="D42" s="322">
        <f aca="true" t="shared" si="15" ref="D42:J42">+SUM(D43:D44)</f>
        <v>0</v>
      </c>
      <c r="E42" s="322">
        <f t="shared" si="15"/>
        <v>0</v>
      </c>
      <c r="F42" s="322">
        <f t="shared" si="15"/>
        <v>0</v>
      </c>
      <c r="G42" s="322">
        <f t="shared" si="15"/>
        <v>0</v>
      </c>
      <c r="H42" s="322">
        <f t="shared" si="15"/>
        <v>0</v>
      </c>
      <c r="I42" s="322">
        <f t="shared" si="15"/>
        <v>0</v>
      </c>
      <c r="J42" s="322">
        <f t="shared" si="15"/>
        <v>0</v>
      </c>
      <c r="K42" s="322">
        <f t="shared" si="13"/>
        <v>0</v>
      </c>
      <c r="L42" s="322">
        <f>+SUM(L43:L44)</f>
        <v>0</v>
      </c>
      <c r="M42" s="322">
        <f>+SUM(M43:M44)</f>
        <v>0</v>
      </c>
      <c r="N42" s="322">
        <f>+SUM(N43:N44)</f>
        <v>0</v>
      </c>
      <c r="O42" s="322">
        <f t="shared" si="14"/>
        <v>0</v>
      </c>
      <c r="P42" s="322">
        <f>+SUM(P43:P44)</f>
        <v>0</v>
      </c>
      <c r="Q42" s="322">
        <f>+SUM('A5'!M42,'A6'!R42,'A7'!K42,'A7'!O42,'A7'!P42)</f>
        <v>189</v>
      </c>
      <c r="R42" s="295"/>
    </row>
    <row r="43" spans="1:18" s="73" customFormat="1" ht="18" customHeight="1">
      <c r="A43" s="159"/>
      <c r="B43" s="160" t="s">
        <v>15</v>
      </c>
      <c r="C43" s="158"/>
      <c r="D43" s="336">
        <v>0</v>
      </c>
      <c r="E43" s="336">
        <v>0</v>
      </c>
      <c r="F43" s="336">
        <v>0</v>
      </c>
      <c r="G43" s="336">
        <v>0</v>
      </c>
      <c r="H43" s="336">
        <v>0</v>
      </c>
      <c r="I43" s="336">
        <v>0</v>
      </c>
      <c r="J43" s="336">
        <v>0</v>
      </c>
      <c r="K43" s="322">
        <f t="shared" si="13"/>
        <v>0</v>
      </c>
      <c r="L43" s="336">
        <v>0</v>
      </c>
      <c r="M43" s="336">
        <v>0</v>
      </c>
      <c r="N43" s="336">
        <v>0</v>
      </c>
      <c r="O43" s="322">
        <f t="shared" si="14"/>
        <v>0</v>
      </c>
      <c r="P43" s="336">
        <v>0</v>
      </c>
      <c r="Q43" s="322">
        <f>+SUM('A5'!M43,'A6'!R43,'A7'!K43,'A7'!O43,'A7'!P43)</f>
        <v>40</v>
      </c>
      <c r="R43" s="295"/>
    </row>
    <row r="44" spans="1:18" s="73" customFormat="1" ht="18" customHeight="1">
      <c r="A44" s="159"/>
      <c r="B44" s="160" t="s">
        <v>16</v>
      </c>
      <c r="C44" s="158"/>
      <c r="D44" s="336">
        <v>0</v>
      </c>
      <c r="E44" s="336">
        <v>0</v>
      </c>
      <c r="F44" s="336">
        <v>0</v>
      </c>
      <c r="G44" s="336">
        <v>0</v>
      </c>
      <c r="H44" s="336">
        <v>0</v>
      </c>
      <c r="I44" s="336">
        <v>0</v>
      </c>
      <c r="J44" s="336">
        <v>0</v>
      </c>
      <c r="K44" s="322">
        <f t="shared" si="13"/>
        <v>0</v>
      </c>
      <c r="L44" s="336">
        <v>0</v>
      </c>
      <c r="M44" s="336">
        <v>0</v>
      </c>
      <c r="N44" s="336">
        <v>0</v>
      </c>
      <c r="O44" s="322">
        <f t="shared" si="14"/>
        <v>0</v>
      </c>
      <c r="P44" s="336">
        <v>0</v>
      </c>
      <c r="Q44" s="322">
        <f>+SUM('A5'!M44,'A6'!R44,'A7'!K44,'A7'!O44,'A7'!P44)</f>
        <v>149</v>
      </c>
      <c r="R44" s="295"/>
    </row>
    <row r="45" spans="1:18" s="73" customFormat="1" ht="18" customHeight="1">
      <c r="A45" s="157"/>
      <c r="B45" s="158" t="s">
        <v>18</v>
      </c>
      <c r="C45" s="158"/>
      <c r="D45" s="322">
        <f aca="true" t="shared" si="16" ref="D45:J45">+SUM(D46:D47)</f>
        <v>0</v>
      </c>
      <c r="E45" s="322">
        <f t="shared" si="16"/>
        <v>0</v>
      </c>
      <c r="F45" s="322">
        <f t="shared" si="16"/>
        <v>0</v>
      </c>
      <c r="G45" s="322">
        <f t="shared" si="16"/>
        <v>0</v>
      </c>
      <c r="H45" s="322">
        <f t="shared" si="16"/>
        <v>0</v>
      </c>
      <c r="I45" s="322">
        <f t="shared" si="16"/>
        <v>0</v>
      </c>
      <c r="J45" s="322">
        <f t="shared" si="16"/>
        <v>0</v>
      </c>
      <c r="K45" s="322">
        <f t="shared" si="13"/>
        <v>0</v>
      </c>
      <c r="L45" s="322">
        <f>+SUM(L46:L47)</f>
        <v>0</v>
      </c>
      <c r="M45" s="322">
        <f>+SUM(M46:M47)</f>
        <v>0</v>
      </c>
      <c r="N45" s="322">
        <f>+SUM(N46:N47)</f>
        <v>0</v>
      </c>
      <c r="O45" s="322">
        <f t="shared" si="14"/>
        <v>0</v>
      </c>
      <c r="P45" s="322">
        <f>+SUM(P46:P47)</f>
        <v>0</v>
      </c>
      <c r="Q45" s="322">
        <f>+SUM('A5'!M45,'A6'!R45,'A7'!K45,'A7'!O45,'A7'!P45)</f>
        <v>573</v>
      </c>
      <c r="R45" s="295"/>
    </row>
    <row r="46" spans="1:18" s="73" customFormat="1" ht="18" customHeight="1">
      <c r="A46" s="159"/>
      <c r="B46" s="160" t="s">
        <v>15</v>
      </c>
      <c r="C46" s="158"/>
      <c r="D46" s="336">
        <v>0</v>
      </c>
      <c r="E46" s="336">
        <v>0</v>
      </c>
      <c r="F46" s="336">
        <v>0</v>
      </c>
      <c r="G46" s="336">
        <v>0</v>
      </c>
      <c r="H46" s="336">
        <v>0</v>
      </c>
      <c r="I46" s="336">
        <v>0</v>
      </c>
      <c r="J46" s="336">
        <v>0</v>
      </c>
      <c r="K46" s="322">
        <f t="shared" si="13"/>
        <v>0</v>
      </c>
      <c r="L46" s="336">
        <v>0</v>
      </c>
      <c r="M46" s="336">
        <v>0</v>
      </c>
      <c r="N46" s="336">
        <v>0</v>
      </c>
      <c r="O46" s="322">
        <f t="shared" si="14"/>
        <v>0</v>
      </c>
      <c r="P46" s="336">
        <v>0</v>
      </c>
      <c r="Q46" s="322">
        <f>+SUM('A5'!M46,'A6'!R46,'A7'!K46,'A7'!O46,'A7'!P46)</f>
        <v>573</v>
      </c>
      <c r="R46" s="295"/>
    </row>
    <row r="47" spans="1:18" s="73" customFormat="1" ht="18" customHeight="1">
      <c r="A47" s="159"/>
      <c r="B47" s="160" t="s">
        <v>16</v>
      </c>
      <c r="C47" s="158"/>
      <c r="D47" s="336">
        <v>0</v>
      </c>
      <c r="E47" s="336">
        <v>0</v>
      </c>
      <c r="F47" s="336">
        <v>0</v>
      </c>
      <c r="G47" s="336">
        <v>0</v>
      </c>
      <c r="H47" s="336">
        <v>0</v>
      </c>
      <c r="I47" s="336">
        <v>0</v>
      </c>
      <c r="J47" s="336">
        <v>0</v>
      </c>
      <c r="K47" s="322">
        <f t="shared" si="13"/>
        <v>0</v>
      </c>
      <c r="L47" s="336">
        <v>0</v>
      </c>
      <c r="M47" s="336">
        <v>0</v>
      </c>
      <c r="N47" s="336">
        <v>0</v>
      </c>
      <c r="O47" s="322">
        <f t="shared" si="14"/>
        <v>0</v>
      </c>
      <c r="P47" s="336">
        <v>0</v>
      </c>
      <c r="Q47" s="322">
        <f>+SUM('A5'!M47,'A6'!R47,'A7'!K47,'A7'!O47,'A7'!P47)</f>
        <v>0</v>
      </c>
      <c r="R47" s="295"/>
    </row>
    <row r="48" spans="1:18" s="73" customFormat="1" ht="18" customHeight="1">
      <c r="A48" s="157"/>
      <c r="B48" s="158" t="s">
        <v>19</v>
      </c>
      <c r="C48" s="158"/>
      <c r="D48" s="322">
        <f>+SUM(D45,D42,D39)</f>
        <v>0</v>
      </c>
      <c r="E48" s="322">
        <f aca="true" t="shared" si="17" ref="E48:P48">+SUM(E45,E42,E39)</f>
        <v>4</v>
      </c>
      <c r="F48" s="322">
        <f t="shared" si="17"/>
        <v>0</v>
      </c>
      <c r="G48" s="322">
        <f t="shared" si="17"/>
        <v>0</v>
      </c>
      <c r="H48" s="322">
        <f t="shared" si="17"/>
        <v>0</v>
      </c>
      <c r="I48" s="322">
        <f>+SUM(I45,I42,I39)</f>
        <v>0</v>
      </c>
      <c r="J48" s="322">
        <f>+SUM(J45,J42,J39)</f>
        <v>0</v>
      </c>
      <c r="K48" s="322">
        <f t="shared" si="13"/>
        <v>4</v>
      </c>
      <c r="L48" s="322">
        <f t="shared" si="17"/>
        <v>0</v>
      </c>
      <c r="M48" s="322">
        <f>+SUM(M45,M42,M39)</f>
        <v>0</v>
      </c>
      <c r="N48" s="322">
        <f>+SUM(N45,N42,N39)</f>
        <v>0</v>
      </c>
      <c r="O48" s="322">
        <f t="shared" si="14"/>
        <v>0</v>
      </c>
      <c r="P48" s="322">
        <f t="shared" si="17"/>
        <v>0</v>
      </c>
      <c r="Q48" s="322">
        <f>+SUM('A5'!M48,'A6'!R48,'A7'!K48,'A7'!O48,'A7'!P48)</f>
        <v>1649</v>
      </c>
      <c r="R48" s="295"/>
    </row>
    <row r="49" spans="1:18" s="73" customFormat="1" ht="35.25" customHeight="1">
      <c r="A49" s="157"/>
      <c r="B49" s="158" t="s">
        <v>30</v>
      </c>
      <c r="C49" s="158"/>
      <c r="D49" s="322">
        <f>+D48+D37</f>
        <v>0</v>
      </c>
      <c r="E49" s="322">
        <f aca="true" t="shared" si="18" ref="E49:P49">+E48+E37</f>
        <v>8</v>
      </c>
      <c r="F49" s="322">
        <f t="shared" si="18"/>
        <v>0</v>
      </c>
      <c r="G49" s="322">
        <f t="shared" si="18"/>
        <v>0</v>
      </c>
      <c r="H49" s="322">
        <f t="shared" si="18"/>
        <v>0</v>
      </c>
      <c r="I49" s="322">
        <f>+I48+I37</f>
        <v>0</v>
      </c>
      <c r="J49" s="322">
        <f>+J48+J37</f>
        <v>0</v>
      </c>
      <c r="K49" s="322">
        <f t="shared" si="13"/>
        <v>8</v>
      </c>
      <c r="L49" s="322">
        <f t="shared" si="18"/>
        <v>0</v>
      </c>
      <c r="M49" s="322">
        <f t="shared" si="18"/>
        <v>0</v>
      </c>
      <c r="N49" s="322">
        <f t="shared" si="18"/>
        <v>0</v>
      </c>
      <c r="O49" s="322">
        <f t="shared" si="14"/>
        <v>0</v>
      </c>
      <c r="P49" s="322">
        <f t="shared" si="18"/>
        <v>0</v>
      </c>
      <c r="Q49" s="322">
        <f>+SUM('A5'!M49,'A6'!R49,'A7'!K49,'A7'!O49,'A7'!P49)</f>
        <v>2851</v>
      </c>
      <c r="R49" s="295"/>
    </row>
    <row r="50" spans="1:18" s="73" customFormat="1" ht="35.25" customHeight="1">
      <c r="A50" s="157"/>
      <c r="B50" s="162" t="s">
        <v>92</v>
      </c>
      <c r="C50" s="149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/>
      <c r="O50" s="391"/>
      <c r="P50" s="391"/>
      <c r="Q50" s="336">
        <v>0</v>
      </c>
      <c r="R50" s="361"/>
    </row>
    <row r="51" spans="1:18" s="73" customFormat="1" ht="35.25" customHeight="1">
      <c r="A51" s="282"/>
      <c r="B51" s="156" t="s">
        <v>31</v>
      </c>
      <c r="C51" s="156"/>
      <c r="D51" s="322">
        <f>+SUM('A3'!D25,'A3'!D36,'A3'!D51,'A7'!D25,'A7'!D37,'A7'!D48)</f>
        <v>315</v>
      </c>
      <c r="E51" s="322">
        <f>+SUM('A3'!E25,'A3'!E36,'A3'!E51,'A7'!E25,'A7'!E37,'A7'!E48)</f>
        <v>1031</v>
      </c>
      <c r="F51" s="322">
        <f>+SUM('A3'!F25,'A3'!F36,'A3'!F51,'A7'!F25,'A7'!F37,'A7'!F48)</f>
        <v>2843</v>
      </c>
      <c r="G51" s="322">
        <f>+SUM('A3'!G25,'A3'!G36,'A3'!G51,'A7'!G25,'A7'!G37,'A7'!G48)</f>
        <v>28</v>
      </c>
      <c r="H51" s="322">
        <f>+SUM('A3'!H25,'A3'!H36,'A3'!H51,'A7'!H25,'A7'!H37,'A7'!H48)</f>
        <v>12</v>
      </c>
      <c r="I51" s="322">
        <f>+SUM('A3'!I25,'A3'!I36,'A3'!I51,'A7'!I25,'A7'!I37,'A7'!I48)</f>
        <v>332</v>
      </c>
      <c r="J51" s="322">
        <f>+SUM('A3'!J25,'A3'!J36,'A3'!J51,'A7'!J25,'A7'!J37,'A7'!J48)</f>
        <v>3281</v>
      </c>
      <c r="K51" s="322">
        <f>+SUM('A3'!K25,'A3'!K36,'A3'!K51,'A7'!K25,'A7'!K37,'A7'!K48)</f>
        <v>7842</v>
      </c>
      <c r="L51" s="322">
        <f>+SUM('A3'!L25,'A3'!L36,'A3'!L51,'A7'!L25,'A7'!L37,'A7'!L48)</f>
        <v>118</v>
      </c>
      <c r="M51" s="322">
        <f>+SUM('A3'!M25,'A3'!M36,'A3'!M51,'A7'!M25,'A7'!M37,'A7'!M48)</f>
        <v>0</v>
      </c>
      <c r="N51" s="322">
        <f>+SUM('A3'!N25,'A3'!N36,'A3'!N51,'A7'!N25,'A7'!N37,'A7'!N48)</f>
        <v>23</v>
      </c>
      <c r="O51" s="322">
        <f>+SUM('A3'!O25,'A3'!O36,'A3'!O51,'A7'!O25,'A7'!O37,'A7'!O48)</f>
        <v>141</v>
      </c>
      <c r="P51" s="322">
        <f>+SUM('A3'!P25,'A3'!P36,'A3'!P51,'A7'!P25,'A7'!P37,'A7'!P48)</f>
        <v>20</v>
      </c>
      <c r="Q51" s="322">
        <f>+SUM('A3'!Q25,'A3'!Q36,'A3'!Q51,'A7'!Q25,'A7'!Q37,'A7'!Q48)+Q50</f>
        <v>181266</v>
      </c>
      <c r="R51" s="214"/>
    </row>
    <row r="52" spans="1:18" s="73" customFormat="1" ht="35.25" customHeight="1">
      <c r="A52" s="163"/>
      <c r="B52" s="283" t="s">
        <v>93</v>
      </c>
      <c r="C52" s="164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391"/>
      <c r="Q52" s="392">
        <v>39887</v>
      </c>
      <c r="R52" s="362"/>
    </row>
    <row r="53" spans="1:18" s="149" customFormat="1" ht="18" customHeight="1">
      <c r="A53" s="222"/>
      <c r="B53" s="237"/>
      <c r="C53" s="237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</row>
    <row r="54" spans="1:18" s="149" customFormat="1" ht="18" customHeight="1" hidden="1">
      <c r="A54" s="222"/>
      <c r="B54" s="237"/>
      <c r="C54" s="237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</row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</sheetData>
  <sheetProtection/>
  <mergeCells count="21">
    <mergeCell ref="D10:Q10"/>
    <mergeCell ref="L12:O12"/>
    <mergeCell ref="D3:Q3"/>
    <mergeCell ref="D13:D14"/>
    <mergeCell ref="E13:E14"/>
    <mergeCell ref="F13:F14"/>
    <mergeCell ref="G13:G14"/>
    <mergeCell ref="H13:H14"/>
    <mergeCell ref="P12:P14"/>
    <mergeCell ref="Q12:Q14"/>
    <mergeCell ref="O13:O14"/>
    <mergeCell ref="K13:K14"/>
    <mergeCell ref="L13:L14"/>
    <mergeCell ref="J13:J14"/>
    <mergeCell ref="I13:I14"/>
    <mergeCell ref="M13:M14"/>
    <mergeCell ref="N13:N14"/>
    <mergeCell ref="D8:Q8"/>
    <mergeCell ref="D7:Q7"/>
    <mergeCell ref="D6:Q6"/>
    <mergeCell ref="D4:Q4"/>
  </mergeCells>
  <conditionalFormatting sqref="D10:E10">
    <cfRule type="expression" priority="1" dxfId="4" stopIfTrue="1">
      <formula>COUNTA(D16:Q52)&lt;&gt;COUNTIF(D16:Q52,"&gt;=0")</formula>
    </cfRule>
  </conditionalFormatting>
  <conditionalFormatting sqref="F10">
    <cfRule type="expression" priority="2" dxfId="4" stopIfTrue="1">
      <formula>COUNTA(F16:R52)&lt;&gt;COUNTIF(F16:R52,"&gt;=0")</formula>
    </cfRule>
  </conditionalFormatting>
  <conditionalFormatting sqref="G10">
    <cfRule type="expression" priority="3" dxfId="4" stopIfTrue="1">
      <formula>COUNTA(G16:R52)&lt;&gt;COUNTIF(G16:R52,"&gt;=0")</formula>
    </cfRule>
  </conditionalFormatting>
  <conditionalFormatting sqref="H10">
    <cfRule type="expression" priority="4" dxfId="4" stopIfTrue="1">
      <formula>COUNTA(H16:R52)&lt;&gt;COUNTIF(H16:R52,"&gt;=0")</formula>
    </cfRule>
  </conditionalFormatting>
  <conditionalFormatting sqref="I10">
    <cfRule type="expression" priority="5" dxfId="4" stopIfTrue="1">
      <formula>COUNTA(I16:R52)&lt;&gt;COUNTIF(I16:R52,"&gt;=0")</formula>
    </cfRule>
  </conditionalFormatting>
  <conditionalFormatting sqref="J10">
    <cfRule type="expression" priority="6" dxfId="4" stopIfTrue="1">
      <formula>COUNTA(J16:R52)&lt;&gt;COUNTIF(J16:R52,"&gt;=0")</formula>
    </cfRule>
  </conditionalFormatting>
  <conditionalFormatting sqref="K10">
    <cfRule type="expression" priority="7" dxfId="4" stopIfTrue="1">
      <formula>COUNTA(K16:R52)&lt;&gt;COUNTIF(K16:R52,"&gt;=0")</formula>
    </cfRule>
  </conditionalFormatting>
  <conditionalFormatting sqref="L10">
    <cfRule type="expression" priority="8" dxfId="4" stopIfTrue="1">
      <formula>COUNTA(L16:R52)&lt;&gt;COUNTIF(L16:R52,"&gt;=0")</formula>
    </cfRule>
  </conditionalFormatting>
  <conditionalFormatting sqref="M10">
    <cfRule type="expression" priority="9" dxfId="4" stopIfTrue="1">
      <formula>COUNTA(M16:R52)&lt;&gt;COUNTIF(M16:R52,"&gt;=0")</formula>
    </cfRule>
  </conditionalFormatting>
  <conditionalFormatting sqref="N10">
    <cfRule type="expression" priority="10" dxfId="4" stopIfTrue="1">
      <formula>COUNTA(N16:R52)&lt;&gt;COUNTIF(N16:R52,"&gt;=0")</formula>
    </cfRule>
  </conditionalFormatting>
  <conditionalFormatting sqref="O10">
    <cfRule type="expression" priority="11" dxfId="4" stopIfTrue="1">
      <formula>COUNTA(O16:R52)&lt;&gt;COUNTIF(O16:R52,"&gt;=0")</formula>
    </cfRule>
  </conditionalFormatting>
  <conditionalFormatting sqref="P10">
    <cfRule type="expression" priority="12" dxfId="4" stopIfTrue="1">
      <formula>COUNTA(P16:R52)&lt;&gt;COUNTIF(P16:R52,"&gt;=0")</formula>
    </cfRule>
  </conditionalFormatting>
  <conditionalFormatting sqref="Q10">
    <cfRule type="expression" priority="13" dxfId="4" stopIfTrue="1">
      <formula>COUNTA(Q16:R52)&lt;&gt;COUNTIF(Q16:R52,"&gt;=0")</formula>
    </cfRule>
  </conditionalFormatting>
  <conditionalFormatting sqref="D28:Q37 D51:Q51 D16:Q25 D39:Q49 Q52 Q50">
    <cfRule type="expression" priority="14" dxfId="3" stopIfTrue="1">
      <formula>AND(D16&lt;&gt;"",OR(D16&lt;0,NOT(ISNUMBER(D16))))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portrait" paperSize="9" scale="52" r:id="rId1"/>
  <headerFooter alignWithMargins="0">
    <oddFooter>&amp;C2010 Triennial Central Bank Survey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indexed="44"/>
    <outlinePr summaryBelow="0" summaryRight="0"/>
    <pageSetUpPr fitToPage="1"/>
  </sheetPr>
  <dimension ref="A1:AQ56"/>
  <sheetViews>
    <sheetView zoomScale="60" zoomScaleNormal="60" workbookViewId="0" topLeftCell="A1">
      <pane xSplit="3" ySplit="12" topLeftCell="D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3" sqref="D13"/>
    </sheetView>
  </sheetViews>
  <sheetFormatPr defaultColWidth="9.00390625" defaultRowHeight="12" zeroHeight="1"/>
  <cols>
    <col min="1" max="1" width="1.12109375" style="30" customWidth="1"/>
    <col min="2" max="2" width="36.875" style="30" customWidth="1"/>
    <col min="3" max="3" width="32.875" style="30" customWidth="1"/>
    <col min="4" max="4" width="7.375" style="30" customWidth="1"/>
    <col min="5" max="5" width="7.125" style="30" customWidth="1"/>
    <col min="6" max="6" width="7.75390625" style="30" customWidth="1"/>
    <col min="7" max="7" width="7.125" style="30" customWidth="1"/>
    <col min="8" max="8" width="6.875" style="30" customWidth="1"/>
    <col min="9" max="9" width="7.75390625" style="30" customWidth="1"/>
    <col min="10" max="10" width="7.375" style="30" customWidth="1"/>
    <col min="11" max="11" width="7.125" style="30" customWidth="1"/>
    <col min="12" max="12" width="7.375" style="30" customWidth="1"/>
    <col min="13" max="13" width="6.875" style="30" customWidth="1"/>
    <col min="14" max="14" width="7.375" style="30" customWidth="1"/>
    <col min="15" max="16" width="7.125" style="30" customWidth="1"/>
    <col min="17" max="17" width="6.625" style="30" customWidth="1"/>
    <col min="18" max="18" width="5.875" style="30" customWidth="1"/>
    <col min="19" max="19" width="6.625" style="30" customWidth="1"/>
    <col min="20" max="20" width="6.875" style="30" customWidth="1"/>
    <col min="21" max="21" width="8.00390625" style="30" customWidth="1"/>
    <col min="22" max="22" width="6.375" style="30" customWidth="1"/>
    <col min="23" max="23" width="6.625" style="30" customWidth="1"/>
    <col min="24" max="25" width="8.125" style="30" customWidth="1"/>
    <col min="26" max="27" width="7.375" style="30" customWidth="1"/>
    <col min="28" max="28" width="7.125" style="30" customWidth="1"/>
    <col min="29" max="30" width="6.875" style="30" customWidth="1"/>
    <col min="31" max="32" width="7.75390625" style="30" customWidth="1"/>
    <col min="33" max="33" width="7.375" style="30" customWidth="1"/>
    <col min="34" max="34" width="6.875" style="30" customWidth="1"/>
    <col min="35" max="35" width="7.375" style="30" customWidth="1"/>
    <col min="36" max="36" width="6.875" style="30" customWidth="1"/>
    <col min="37" max="37" width="7.125" style="30" customWidth="1"/>
    <col min="38" max="38" width="8.00390625" style="30" customWidth="1"/>
    <col min="39" max="39" width="7.375" style="30" customWidth="1"/>
    <col min="40" max="40" width="11.25390625" style="30" bestFit="1" customWidth="1"/>
    <col min="41" max="41" width="7.375" style="30" customWidth="1"/>
    <col min="42" max="42" width="10.625" style="118" customWidth="1"/>
    <col min="43" max="43" width="5.25390625" style="118" customWidth="1"/>
    <col min="44" max="16384" width="9.125" style="349" customWidth="1"/>
  </cols>
  <sheetData>
    <row r="1" spans="1:43" s="343" customFormat="1" ht="21" customHeight="1">
      <c r="A1" s="1" t="s">
        <v>63</v>
      </c>
      <c r="B1" s="120"/>
      <c r="C1" s="120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2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4"/>
      <c r="AQ1" s="124"/>
    </row>
    <row r="2" spans="1:43" s="343" customFormat="1" ht="18" customHeight="1">
      <c r="A2" s="1"/>
      <c r="B2" s="408"/>
      <c r="C2" s="120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4"/>
      <c r="AQ2" s="124"/>
    </row>
    <row r="3" spans="1:43" s="343" customFormat="1" ht="18" customHeight="1">
      <c r="A3" s="85"/>
      <c r="B3" s="4"/>
      <c r="C3" s="129"/>
      <c r="D3" s="441" t="s">
        <v>3</v>
      </c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44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206"/>
    </row>
    <row r="4" spans="1:43" s="343" customFormat="1" ht="18.75">
      <c r="A4" s="79"/>
      <c r="B4" s="4"/>
      <c r="C4" s="129"/>
      <c r="D4" s="441" t="s">
        <v>4</v>
      </c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441"/>
      <c r="AB4" s="441"/>
      <c r="AC4" s="441"/>
      <c r="AD4" s="441"/>
      <c r="AE4" s="441"/>
      <c r="AF4" s="441"/>
      <c r="AG4" s="441"/>
      <c r="AH4" s="441"/>
      <c r="AI4" s="441"/>
      <c r="AJ4" s="441"/>
      <c r="AK4" s="441"/>
      <c r="AL4" s="441"/>
      <c r="AM4" s="441"/>
      <c r="AN4" s="441"/>
      <c r="AO4" s="441"/>
      <c r="AP4" s="441"/>
      <c r="AQ4" s="206"/>
    </row>
    <row r="5" spans="1:43" s="343" customFormat="1" ht="15" customHeight="1">
      <c r="A5" s="79"/>
      <c r="B5" s="4"/>
      <c r="C5" s="286"/>
      <c r="D5" s="128"/>
      <c r="E5" s="128"/>
      <c r="F5" s="128"/>
      <c r="G5" s="128"/>
      <c r="H5" s="128"/>
      <c r="I5" s="128"/>
      <c r="J5" s="128"/>
      <c r="K5" s="128"/>
      <c r="L5" s="168"/>
      <c r="M5" s="128"/>
      <c r="N5" s="123"/>
      <c r="O5" s="123"/>
      <c r="P5" s="123"/>
      <c r="Q5" s="123"/>
      <c r="R5" s="123"/>
      <c r="S5" s="123"/>
      <c r="T5" s="123"/>
      <c r="U5" s="123"/>
      <c r="V5" s="123"/>
      <c r="W5" s="250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4"/>
      <c r="AQ5" s="124"/>
    </row>
    <row r="6" spans="1:43" s="343" customFormat="1" ht="18.75">
      <c r="A6" s="79"/>
      <c r="B6" s="4"/>
      <c r="C6" s="129"/>
      <c r="D6" s="441" t="s">
        <v>83</v>
      </c>
      <c r="E6" s="441"/>
      <c r="F6" s="441"/>
      <c r="G6" s="441"/>
      <c r="H6" s="441"/>
      <c r="I6" s="441"/>
      <c r="J6" s="441"/>
      <c r="K6" s="441"/>
      <c r="L6" s="441"/>
      <c r="M6" s="441"/>
      <c r="N6" s="441"/>
      <c r="O6" s="441"/>
      <c r="P6" s="441"/>
      <c r="Q6" s="441"/>
      <c r="R6" s="441"/>
      <c r="S6" s="441"/>
      <c r="T6" s="441"/>
      <c r="U6" s="441"/>
      <c r="V6" s="441"/>
      <c r="W6" s="441"/>
      <c r="X6" s="441"/>
      <c r="Y6" s="441"/>
      <c r="Z6" s="441"/>
      <c r="AA6" s="441"/>
      <c r="AB6" s="441"/>
      <c r="AC6" s="441"/>
      <c r="AD6" s="441"/>
      <c r="AE6" s="441"/>
      <c r="AF6" s="441"/>
      <c r="AG6" s="441"/>
      <c r="AH6" s="441"/>
      <c r="AI6" s="441"/>
      <c r="AJ6" s="441"/>
      <c r="AK6" s="441"/>
      <c r="AL6" s="441"/>
      <c r="AM6" s="441"/>
      <c r="AN6" s="441"/>
      <c r="AO6" s="441"/>
      <c r="AP6" s="441"/>
      <c r="AQ6" s="206"/>
    </row>
    <row r="7" spans="1:43" s="343" customFormat="1" ht="18.75">
      <c r="A7" s="66"/>
      <c r="B7" s="4"/>
      <c r="C7" s="129"/>
      <c r="D7" s="441" t="s">
        <v>80</v>
      </c>
      <c r="E7" s="441"/>
      <c r="F7" s="441"/>
      <c r="G7" s="441"/>
      <c r="H7" s="441"/>
      <c r="I7" s="441"/>
      <c r="J7" s="441"/>
      <c r="K7" s="441"/>
      <c r="L7" s="441"/>
      <c r="M7" s="441"/>
      <c r="N7" s="441"/>
      <c r="O7" s="441"/>
      <c r="P7" s="441"/>
      <c r="Q7" s="441"/>
      <c r="R7" s="441"/>
      <c r="S7" s="441"/>
      <c r="T7" s="441"/>
      <c r="U7" s="441"/>
      <c r="V7" s="441"/>
      <c r="W7" s="441"/>
      <c r="X7" s="441"/>
      <c r="Y7" s="441"/>
      <c r="Z7" s="441"/>
      <c r="AA7" s="441"/>
      <c r="AB7" s="441"/>
      <c r="AC7" s="441"/>
      <c r="AD7" s="441"/>
      <c r="AE7" s="441"/>
      <c r="AF7" s="441"/>
      <c r="AG7" s="441"/>
      <c r="AH7" s="441"/>
      <c r="AI7" s="441"/>
      <c r="AJ7" s="441"/>
      <c r="AK7" s="441"/>
      <c r="AL7" s="441"/>
      <c r="AM7" s="441"/>
      <c r="AN7" s="441"/>
      <c r="AO7" s="441"/>
      <c r="AP7" s="441"/>
      <c r="AQ7" s="206"/>
    </row>
    <row r="8" spans="1:43" s="343" customFormat="1" ht="18.75">
      <c r="A8" s="80"/>
      <c r="B8" s="4"/>
      <c r="C8" s="409"/>
      <c r="D8" s="475" t="s">
        <v>5</v>
      </c>
      <c r="E8" s="475"/>
      <c r="F8" s="475"/>
      <c r="G8" s="475"/>
      <c r="H8" s="475"/>
      <c r="I8" s="475"/>
      <c r="J8" s="475"/>
      <c r="K8" s="475"/>
      <c r="L8" s="475"/>
      <c r="M8" s="475"/>
      <c r="N8" s="475"/>
      <c r="O8" s="475"/>
      <c r="P8" s="475"/>
      <c r="Q8" s="475"/>
      <c r="R8" s="475"/>
      <c r="S8" s="475"/>
      <c r="T8" s="475"/>
      <c r="U8" s="475"/>
      <c r="V8" s="475"/>
      <c r="W8" s="475"/>
      <c r="X8" s="475"/>
      <c r="Y8" s="475"/>
      <c r="Z8" s="475"/>
      <c r="AA8" s="475"/>
      <c r="AB8" s="475"/>
      <c r="AC8" s="475"/>
      <c r="AD8" s="475"/>
      <c r="AE8" s="475"/>
      <c r="AF8" s="475"/>
      <c r="AG8" s="475"/>
      <c r="AH8" s="475"/>
      <c r="AI8" s="475"/>
      <c r="AJ8" s="475"/>
      <c r="AK8" s="475"/>
      <c r="AL8" s="475"/>
      <c r="AM8" s="475"/>
      <c r="AN8" s="475"/>
      <c r="AO8" s="475"/>
      <c r="AP8" s="475"/>
      <c r="AQ8" s="166"/>
    </row>
    <row r="9" spans="1:43" s="343" customFormat="1" ht="18.75">
      <c r="A9" s="80"/>
      <c r="B9" s="207"/>
      <c r="C9" s="208"/>
      <c r="D9" s="136"/>
      <c r="E9" s="136"/>
      <c r="F9" s="135"/>
      <c r="G9" s="128"/>
      <c r="H9" s="128"/>
      <c r="I9" s="128"/>
      <c r="J9" s="128"/>
      <c r="K9" s="128"/>
      <c r="L9" s="166"/>
      <c r="M9" s="128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4"/>
      <c r="AQ9" s="124"/>
    </row>
    <row r="10" spans="1:43" s="343" customFormat="1" ht="18" customHeight="1">
      <c r="A10" s="8"/>
      <c r="B10" s="123"/>
      <c r="C10" s="123"/>
      <c r="D10" s="165"/>
      <c r="E10" s="136"/>
      <c r="F10" s="136"/>
      <c r="G10" s="128"/>
      <c r="H10" s="128"/>
      <c r="I10" s="128"/>
      <c r="J10" s="128"/>
      <c r="K10" s="128"/>
      <c r="L10" s="4"/>
      <c r="M10" s="128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65"/>
      <c r="AM10" s="123"/>
      <c r="AN10" s="123"/>
      <c r="AO10" s="123"/>
      <c r="AP10" s="124"/>
      <c r="AQ10" s="124"/>
    </row>
    <row r="11" spans="1:43" s="344" customFormat="1" ht="27.75" customHeight="1">
      <c r="A11" s="39"/>
      <c r="B11" s="40" t="s">
        <v>6</v>
      </c>
      <c r="C11" s="41"/>
      <c r="D11" s="476" t="s">
        <v>90</v>
      </c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7"/>
      <c r="AA11" s="477"/>
      <c r="AB11" s="477"/>
      <c r="AC11" s="477"/>
      <c r="AD11" s="477"/>
      <c r="AE11" s="477"/>
      <c r="AF11" s="477"/>
      <c r="AG11" s="477"/>
      <c r="AH11" s="477"/>
      <c r="AI11" s="477"/>
      <c r="AJ11" s="477"/>
      <c r="AK11" s="477"/>
      <c r="AL11" s="477"/>
      <c r="AM11" s="477"/>
      <c r="AN11" s="477"/>
      <c r="AO11" s="477"/>
      <c r="AP11" s="478"/>
      <c r="AQ11" s="381"/>
    </row>
    <row r="12" spans="1:43" s="344" customFormat="1" ht="27.75" customHeight="1">
      <c r="A12" s="42"/>
      <c r="B12" s="43"/>
      <c r="C12" s="43"/>
      <c r="D12" s="317" t="s">
        <v>9</v>
      </c>
      <c r="E12" s="317" t="s">
        <v>10</v>
      </c>
      <c r="F12" s="317" t="s">
        <v>11</v>
      </c>
      <c r="G12" s="317" t="s">
        <v>12</v>
      </c>
      <c r="H12" s="317" t="s">
        <v>42</v>
      </c>
      <c r="I12" s="317" t="s">
        <v>67</v>
      </c>
      <c r="J12" s="317" t="s">
        <v>0</v>
      </c>
      <c r="K12" s="317" t="s">
        <v>68</v>
      </c>
      <c r="L12" s="317" t="s">
        <v>43</v>
      </c>
      <c r="M12" s="317" t="s">
        <v>66</v>
      </c>
      <c r="N12" s="317" t="s">
        <v>56</v>
      </c>
      <c r="O12" s="317" t="s">
        <v>69</v>
      </c>
      <c r="P12" s="317" t="s">
        <v>44</v>
      </c>
      <c r="Q12" s="317" t="s">
        <v>41</v>
      </c>
      <c r="R12" s="317" t="s">
        <v>70</v>
      </c>
      <c r="S12" s="317" t="s">
        <v>45</v>
      </c>
      <c r="T12" s="317" t="s">
        <v>46</v>
      </c>
      <c r="U12" s="317" t="s">
        <v>57</v>
      </c>
      <c r="V12" s="317" t="s">
        <v>71</v>
      </c>
      <c r="W12" s="318" t="s">
        <v>58</v>
      </c>
      <c r="X12" s="350" t="s">
        <v>47</v>
      </c>
      <c r="Y12" s="350" t="s">
        <v>72</v>
      </c>
      <c r="Z12" s="350" t="s">
        <v>73</v>
      </c>
      <c r="AA12" s="350" t="s">
        <v>48</v>
      </c>
      <c r="AB12" s="350" t="s">
        <v>74</v>
      </c>
      <c r="AC12" s="350" t="s">
        <v>60</v>
      </c>
      <c r="AD12" s="350" t="s">
        <v>59</v>
      </c>
      <c r="AE12" s="350" t="s">
        <v>75</v>
      </c>
      <c r="AF12" s="350" t="s">
        <v>49</v>
      </c>
      <c r="AG12" s="350" t="s">
        <v>50</v>
      </c>
      <c r="AH12" s="350" t="s">
        <v>1</v>
      </c>
      <c r="AI12" s="350" t="s">
        <v>51</v>
      </c>
      <c r="AJ12" s="350" t="s">
        <v>76</v>
      </c>
      <c r="AK12" s="350" t="s">
        <v>61</v>
      </c>
      <c r="AL12" s="350" t="s">
        <v>52</v>
      </c>
      <c r="AM12" s="350" t="s">
        <v>53</v>
      </c>
      <c r="AN12" s="350" t="s">
        <v>54</v>
      </c>
      <c r="AO12" s="350" t="s">
        <v>55</v>
      </c>
      <c r="AP12" s="350" t="s">
        <v>77</v>
      </c>
      <c r="AQ12" s="382"/>
    </row>
    <row r="13" spans="1:43" s="344" customFormat="1" ht="35.25" customHeight="1">
      <c r="A13" s="44"/>
      <c r="B13" s="45" t="s">
        <v>91</v>
      </c>
      <c r="C13" s="46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51"/>
      <c r="P13" s="351"/>
      <c r="Q13" s="351"/>
      <c r="R13" s="351"/>
      <c r="S13" s="351"/>
      <c r="T13" s="351"/>
      <c r="U13" s="351"/>
      <c r="V13" s="351"/>
      <c r="W13" s="351"/>
      <c r="X13" s="352"/>
      <c r="Y13" s="352"/>
      <c r="Z13" s="352"/>
      <c r="AA13" s="352"/>
      <c r="AB13" s="352"/>
      <c r="AC13" s="352"/>
      <c r="AD13" s="352"/>
      <c r="AE13" s="352"/>
      <c r="AF13" s="352"/>
      <c r="AG13" s="363"/>
      <c r="AH13" s="360"/>
      <c r="AI13" s="352"/>
      <c r="AJ13" s="352"/>
      <c r="AK13" s="352"/>
      <c r="AL13" s="352"/>
      <c r="AM13" s="352"/>
      <c r="AN13" s="352"/>
      <c r="AO13" s="352"/>
      <c r="AP13" s="321"/>
      <c r="AQ13" s="135"/>
    </row>
    <row r="14" spans="1:43" s="344" customFormat="1" ht="18" customHeight="1">
      <c r="A14" s="47"/>
      <c r="B14" s="5" t="s">
        <v>14</v>
      </c>
      <c r="C14" s="5"/>
      <c r="D14" s="322">
        <f>+SUM(D15:D16)</f>
        <v>0</v>
      </c>
      <c r="E14" s="322">
        <f aca="true" t="shared" si="0" ref="E14:AP14">+SUM(E15:E16)</f>
        <v>0</v>
      </c>
      <c r="F14" s="322">
        <f t="shared" si="0"/>
        <v>0</v>
      </c>
      <c r="G14" s="322">
        <f t="shared" si="0"/>
        <v>0</v>
      </c>
      <c r="H14" s="322">
        <f t="shared" si="0"/>
        <v>0</v>
      </c>
      <c r="I14" s="322">
        <f t="shared" si="0"/>
        <v>0</v>
      </c>
      <c r="J14" s="322">
        <f t="shared" si="0"/>
        <v>0</v>
      </c>
      <c r="K14" s="322">
        <f t="shared" si="0"/>
        <v>0</v>
      </c>
      <c r="L14" s="322">
        <f t="shared" si="0"/>
        <v>0</v>
      </c>
      <c r="M14" s="322">
        <f t="shared" si="0"/>
        <v>0</v>
      </c>
      <c r="N14" s="322">
        <f t="shared" si="0"/>
        <v>0</v>
      </c>
      <c r="O14" s="322">
        <f t="shared" si="0"/>
        <v>0</v>
      </c>
      <c r="P14" s="322">
        <f t="shared" si="0"/>
        <v>0</v>
      </c>
      <c r="Q14" s="322">
        <f t="shared" si="0"/>
        <v>0</v>
      </c>
      <c r="R14" s="322">
        <f t="shared" si="0"/>
        <v>0</v>
      </c>
      <c r="S14" s="322">
        <f t="shared" si="0"/>
        <v>0</v>
      </c>
      <c r="T14" s="322">
        <f t="shared" si="0"/>
        <v>0</v>
      </c>
      <c r="U14" s="322">
        <f t="shared" si="0"/>
        <v>0</v>
      </c>
      <c r="V14" s="322">
        <f>+SUM(V15:V16)</f>
        <v>0</v>
      </c>
      <c r="W14" s="322">
        <f t="shared" si="0"/>
        <v>0</v>
      </c>
      <c r="X14" s="322">
        <f t="shared" si="0"/>
        <v>0</v>
      </c>
      <c r="Y14" s="322">
        <f t="shared" si="0"/>
        <v>0</v>
      </c>
      <c r="Z14" s="322">
        <f t="shared" si="0"/>
        <v>0</v>
      </c>
      <c r="AA14" s="322">
        <f t="shared" si="0"/>
        <v>0</v>
      </c>
      <c r="AB14" s="322">
        <f t="shared" si="0"/>
        <v>0</v>
      </c>
      <c r="AC14" s="322">
        <f t="shared" si="0"/>
        <v>0</v>
      </c>
      <c r="AD14" s="322">
        <f t="shared" si="0"/>
        <v>0</v>
      </c>
      <c r="AE14" s="322">
        <f t="shared" si="0"/>
        <v>0</v>
      </c>
      <c r="AF14" s="322">
        <f t="shared" si="0"/>
        <v>0</v>
      </c>
      <c r="AG14" s="322">
        <f t="shared" si="0"/>
        <v>0</v>
      </c>
      <c r="AH14" s="322">
        <f t="shared" si="0"/>
        <v>0</v>
      </c>
      <c r="AI14" s="322">
        <f t="shared" si="0"/>
        <v>0</v>
      </c>
      <c r="AJ14" s="322">
        <f t="shared" si="0"/>
        <v>0</v>
      </c>
      <c r="AK14" s="322">
        <f t="shared" si="0"/>
        <v>0</v>
      </c>
      <c r="AL14" s="322">
        <f t="shared" si="0"/>
        <v>0</v>
      </c>
      <c r="AM14" s="322">
        <f t="shared" si="0"/>
        <v>0</v>
      </c>
      <c r="AN14" s="322">
        <f t="shared" si="0"/>
        <v>0</v>
      </c>
      <c r="AO14" s="322">
        <f t="shared" si="0"/>
        <v>0</v>
      </c>
      <c r="AP14" s="322">
        <f t="shared" si="0"/>
        <v>0</v>
      </c>
      <c r="AQ14" s="383"/>
    </row>
    <row r="15" spans="1:43" s="344" customFormat="1" ht="18" customHeight="1">
      <c r="A15" s="48"/>
      <c r="B15" s="49" t="s">
        <v>15</v>
      </c>
      <c r="C15" s="5"/>
      <c r="D15" s="336">
        <v>0</v>
      </c>
      <c r="E15" s="336">
        <v>0</v>
      </c>
      <c r="F15" s="336">
        <v>0</v>
      </c>
      <c r="G15" s="336">
        <v>0</v>
      </c>
      <c r="H15" s="336">
        <v>0</v>
      </c>
      <c r="I15" s="336">
        <v>0</v>
      </c>
      <c r="J15" s="336">
        <v>0</v>
      </c>
      <c r="K15" s="336">
        <v>0</v>
      </c>
      <c r="L15" s="336">
        <v>0</v>
      </c>
      <c r="M15" s="336">
        <v>0</v>
      </c>
      <c r="N15" s="336">
        <v>0</v>
      </c>
      <c r="O15" s="336">
        <v>0</v>
      </c>
      <c r="P15" s="336">
        <v>0</v>
      </c>
      <c r="Q15" s="336">
        <v>0</v>
      </c>
      <c r="R15" s="336">
        <v>0</v>
      </c>
      <c r="S15" s="336">
        <v>0</v>
      </c>
      <c r="T15" s="336">
        <v>0</v>
      </c>
      <c r="U15" s="336">
        <v>0</v>
      </c>
      <c r="V15" s="336">
        <v>0</v>
      </c>
      <c r="W15" s="336">
        <v>0</v>
      </c>
      <c r="X15" s="336">
        <v>0</v>
      </c>
      <c r="Y15" s="336">
        <v>0</v>
      </c>
      <c r="Z15" s="336">
        <v>0</v>
      </c>
      <c r="AA15" s="336">
        <v>0</v>
      </c>
      <c r="AB15" s="336">
        <v>0</v>
      </c>
      <c r="AC15" s="336">
        <v>0</v>
      </c>
      <c r="AD15" s="336">
        <v>0</v>
      </c>
      <c r="AE15" s="336">
        <v>0</v>
      </c>
      <c r="AF15" s="336">
        <v>0</v>
      </c>
      <c r="AG15" s="336">
        <v>0</v>
      </c>
      <c r="AH15" s="336">
        <v>0</v>
      </c>
      <c r="AI15" s="336">
        <v>0</v>
      </c>
      <c r="AJ15" s="336">
        <v>0</v>
      </c>
      <c r="AK15" s="336">
        <v>0</v>
      </c>
      <c r="AL15" s="336">
        <v>0</v>
      </c>
      <c r="AM15" s="336">
        <v>0</v>
      </c>
      <c r="AN15" s="336">
        <v>0</v>
      </c>
      <c r="AO15" s="336">
        <v>0</v>
      </c>
      <c r="AP15" s="336">
        <v>0</v>
      </c>
      <c r="AQ15" s="383"/>
    </row>
    <row r="16" spans="1:43" s="344" customFormat="1" ht="18" customHeight="1">
      <c r="A16" s="48"/>
      <c r="B16" s="49" t="s">
        <v>16</v>
      </c>
      <c r="C16" s="5"/>
      <c r="D16" s="336">
        <v>0</v>
      </c>
      <c r="E16" s="336">
        <v>0</v>
      </c>
      <c r="F16" s="336">
        <v>0</v>
      </c>
      <c r="G16" s="336">
        <v>0</v>
      </c>
      <c r="H16" s="336">
        <v>0</v>
      </c>
      <c r="I16" s="336">
        <v>0</v>
      </c>
      <c r="J16" s="336">
        <v>0</v>
      </c>
      <c r="K16" s="336">
        <v>0</v>
      </c>
      <c r="L16" s="336">
        <v>0</v>
      </c>
      <c r="M16" s="336">
        <v>0</v>
      </c>
      <c r="N16" s="336">
        <v>0</v>
      </c>
      <c r="O16" s="336">
        <v>0</v>
      </c>
      <c r="P16" s="336">
        <v>0</v>
      </c>
      <c r="Q16" s="336">
        <v>0</v>
      </c>
      <c r="R16" s="336">
        <v>0</v>
      </c>
      <c r="S16" s="336">
        <v>0</v>
      </c>
      <c r="T16" s="336">
        <v>0</v>
      </c>
      <c r="U16" s="336">
        <v>0</v>
      </c>
      <c r="V16" s="336">
        <v>0</v>
      </c>
      <c r="W16" s="336">
        <v>0</v>
      </c>
      <c r="X16" s="336">
        <v>0</v>
      </c>
      <c r="Y16" s="336">
        <v>0</v>
      </c>
      <c r="Z16" s="336">
        <v>0</v>
      </c>
      <c r="AA16" s="336">
        <v>0</v>
      </c>
      <c r="AB16" s="336">
        <v>0</v>
      </c>
      <c r="AC16" s="336">
        <v>0</v>
      </c>
      <c r="AD16" s="336">
        <v>0</v>
      </c>
      <c r="AE16" s="336">
        <v>0</v>
      </c>
      <c r="AF16" s="336">
        <v>0</v>
      </c>
      <c r="AG16" s="336">
        <v>0</v>
      </c>
      <c r="AH16" s="336">
        <v>0</v>
      </c>
      <c r="AI16" s="336">
        <v>0</v>
      </c>
      <c r="AJ16" s="336">
        <v>0</v>
      </c>
      <c r="AK16" s="336">
        <v>0</v>
      </c>
      <c r="AL16" s="336">
        <v>0</v>
      </c>
      <c r="AM16" s="336">
        <v>0</v>
      </c>
      <c r="AN16" s="336">
        <v>0</v>
      </c>
      <c r="AO16" s="336">
        <v>0</v>
      </c>
      <c r="AP16" s="336">
        <v>0</v>
      </c>
      <c r="AQ16" s="383"/>
    </row>
    <row r="17" spans="1:43" s="344" customFormat="1" ht="18" customHeight="1">
      <c r="A17" s="47"/>
      <c r="B17" s="5" t="s">
        <v>17</v>
      </c>
      <c r="C17" s="5"/>
      <c r="D17" s="322">
        <f aca="true" t="shared" si="1" ref="D17:AP17">+SUM(D18:D19)</f>
        <v>0</v>
      </c>
      <c r="E17" s="322">
        <f t="shared" si="1"/>
        <v>0</v>
      </c>
      <c r="F17" s="322">
        <f t="shared" si="1"/>
        <v>0</v>
      </c>
      <c r="G17" s="322">
        <f t="shared" si="1"/>
        <v>0</v>
      </c>
      <c r="H17" s="322">
        <f t="shared" si="1"/>
        <v>0</v>
      </c>
      <c r="I17" s="322">
        <f t="shared" si="1"/>
        <v>0</v>
      </c>
      <c r="J17" s="322">
        <f t="shared" si="1"/>
        <v>0</v>
      </c>
      <c r="K17" s="322">
        <f t="shared" si="1"/>
        <v>0</v>
      </c>
      <c r="L17" s="322">
        <f t="shared" si="1"/>
        <v>0</v>
      </c>
      <c r="M17" s="322">
        <f t="shared" si="1"/>
        <v>0</v>
      </c>
      <c r="N17" s="322">
        <f t="shared" si="1"/>
        <v>0</v>
      </c>
      <c r="O17" s="322">
        <f t="shared" si="1"/>
        <v>0</v>
      </c>
      <c r="P17" s="322">
        <f t="shared" si="1"/>
        <v>0</v>
      </c>
      <c r="Q17" s="322">
        <f t="shared" si="1"/>
        <v>0</v>
      </c>
      <c r="R17" s="322">
        <f t="shared" si="1"/>
        <v>0</v>
      </c>
      <c r="S17" s="322">
        <f t="shared" si="1"/>
        <v>0</v>
      </c>
      <c r="T17" s="322">
        <f t="shared" si="1"/>
        <v>0</v>
      </c>
      <c r="U17" s="322">
        <f t="shared" si="1"/>
        <v>0</v>
      </c>
      <c r="V17" s="322">
        <f t="shared" si="1"/>
        <v>0</v>
      </c>
      <c r="W17" s="322">
        <f t="shared" si="1"/>
        <v>0</v>
      </c>
      <c r="X17" s="322">
        <f t="shared" si="1"/>
        <v>0</v>
      </c>
      <c r="Y17" s="322">
        <f t="shared" si="1"/>
        <v>0</v>
      </c>
      <c r="Z17" s="322">
        <f t="shared" si="1"/>
        <v>0</v>
      </c>
      <c r="AA17" s="322">
        <f t="shared" si="1"/>
        <v>0</v>
      </c>
      <c r="AB17" s="322">
        <f t="shared" si="1"/>
        <v>0</v>
      </c>
      <c r="AC17" s="322">
        <f t="shared" si="1"/>
        <v>0</v>
      </c>
      <c r="AD17" s="322">
        <f t="shared" si="1"/>
        <v>0</v>
      </c>
      <c r="AE17" s="322">
        <f t="shared" si="1"/>
        <v>0</v>
      </c>
      <c r="AF17" s="322">
        <f t="shared" si="1"/>
        <v>0</v>
      </c>
      <c r="AG17" s="322">
        <f t="shared" si="1"/>
        <v>0</v>
      </c>
      <c r="AH17" s="322">
        <f t="shared" si="1"/>
        <v>0</v>
      </c>
      <c r="AI17" s="322">
        <f t="shared" si="1"/>
        <v>0</v>
      </c>
      <c r="AJ17" s="322">
        <f t="shared" si="1"/>
        <v>0</v>
      </c>
      <c r="AK17" s="322">
        <f t="shared" si="1"/>
        <v>0</v>
      </c>
      <c r="AL17" s="322">
        <f t="shared" si="1"/>
        <v>0</v>
      </c>
      <c r="AM17" s="322">
        <f t="shared" si="1"/>
        <v>0</v>
      </c>
      <c r="AN17" s="322">
        <f t="shared" si="1"/>
        <v>0</v>
      </c>
      <c r="AO17" s="322">
        <f t="shared" si="1"/>
        <v>0</v>
      </c>
      <c r="AP17" s="322">
        <f t="shared" si="1"/>
        <v>0</v>
      </c>
      <c r="AQ17" s="383"/>
    </row>
    <row r="18" spans="1:43" s="344" customFormat="1" ht="18" customHeight="1">
      <c r="A18" s="48"/>
      <c r="B18" s="49" t="s">
        <v>15</v>
      </c>
      <c r="C18" s="5"/>
      <c r="D18" s="336">
        <v>0</v>
      </c>
      <c r="E18" s="336">
        <v>0</v>
      </c>
      <c r="F18" s="336">
        <v>0</v>
      </c>
      <c r="G18" s="336">
        <v>0</v>
      </c>
      <c r="H18" s="336">
        <v>0</v>
      </c>
      <c r="I18" s="336">
        <v>0</v>
      </c>
      <c r="J18" s="336">
        <v>0</v>
      </c>
      <c r="K18" s="336">
        <v>0</v>
      </c>
      <c r="L18" s="336">
        <v>0</v>
      </c>
      <c r="M18" s="336">
        <v>0</v>
      </c>
      <c r="N18" s="336">
        <v>0</v>
      </c>
      <c r="O18" s="336">
        <v>0</v>
      </c>
      <c r="P18" s="336">
        <v>0</v>
      </c>
      <c r="Q18" s="336">
        <v>0</v>
      </c>
      <c r="R18" s="336">
        <v>0</v>
      </c>
      <c r="S18" s="336">
        <v>0</v>
      </c>
      <c r="T18" s="336">
        <v>0</v>
      </c>
      <c r="U18" s="336">
        <v>0</v>
      </c>
      <c r="V18" s="336">
        <v>0</v>
      </c>
      <c r="W18" s="336">
        <v>0</v>
      </c>
      <c r="X18" s="336">
        <v>0</v>
      </c>
      <c r="Y18" s="336">
        <v>0</v>
      </c>
      <c r="Z18" s="336">
        <v>0</v>
      </c>
      <c r="AA18" s="336">
        <v>0</v>
      </c>
      <c r="AB18" s="336">
        <v>0</v>
      </c>
      <c r="AC18" s="336">
        <v>0</v>
      </c>
      <c r="AD18" s="336">
        <v>0</v>
      </c>
      <c r="AE18" s="336">
        <v>0</v>
      </c>
      <c r="AF18" s="336">
        <v>0</v>
      </c>
      <c r="AG18" s="336">
        <v>0</v>
      </c>
      <c r="AH18" s="336">
        <v>0</v>
      </c>
      <c r="AI18" s="336">
        <v>0</v>
      </c>
      <c r="AJ18" s="336">
        <v>0</v>
      </c>
      <c r="AK18" s="336">
        <v>0</v>
      </c>
      <c r="AL18" s="336">
        <v>0</v>
      </c>
      <c r="AM18" s="336">
        <v>0</v>
      </c>
      <c r="AN18" s="336">
        <v>0</v>
      </c>
      <c r="AO18" s="336">
        <v>0</v>
      </c>
      <c r="AP18" s="336">
        <v>0</v>
      </c>
      <c r="AQ18" s="383"/>
    </row>
    <row r="19" spans="1:43" s="344" customFormat="1" ht="18" customHeight="1">
      <c r="A19" s="48"/>
      <c r="B19" s="49" t="s">
        <v>16</v>
      </c>
      <c r="C19" s="5"/>
      <c r="D19" s="336">
        <v>0</v>
      </c>
      <c r="E19" s="336">
        <v>0</v>
      </c>
      <c r="F19" s="336">
        <v>0</v>
      </c>
      <c r="G19" s="336">
        <v>0</v>
      </c>
      <c r="H19" s="336">
        <v>0</v>
      </c>
      <c r="I19" s="336">
        <v>0</v>
      </c>
      <c r="J19" s="336">
        <v>0</v>
      </c>
      <c r="K19" s="336">
        <v>0</v>
      </c>
      <c r="L19" s="336">
        <v>0</v>
      </c>
      <c r="M19" s="336">
        <v>0</v>
      </c>
      <c r="N19" s="336">
        <v>0</v>
      </c>
      <c r="O19" s="336">
        <v>0</v>
      </c>
      <c r="P19" s="336">
        <v>0</v>
      </c>
      <c r="Q19" s="336">
        <v>0</v>
      </c>
      <c r="R19" s="336">
        <v>0</v>
      </c>
      <c r="S19" s="336">
        <v>0</v>
      </c>
      <c r="T19" s="336">
        <v>0</v>
      </c>
      <c r="U19" s="336">
        <v>0</v>
      </c>
      <c r="V19" s="336">
        <v>0</v>
      </c>
      <c r="W19" s="336">
        <v>0</v>
      </c>
      <c r="X19" s="336">
        <v>0</v>
      </c>
      <c r="Y19" s="336">
        <v>0</v>
      </c>
      <c r="Z19" s="336">
        <v>0</v>
      </c>
      <c r="AA19" s="336">
        <v>0</v>
      </c>
      <c r="AB19" s="336">
        <v>0</v>
      </c>
      <c r="AC19" s="336">
        <v>0</v>
      </c>
      <c r="AD19" s="336">
        <v>0</v>
      </c>
      <c r="AE19" s="336">
        <v>0</v>
      </c>
      <c r="AF19" s="336">
        <v>0</v>
      </c>
      <c r="AG19" s="336">
        <v>0</v>
      </c>
      <c r="AH19" s="336">
        <v>0</v>
      </c>
      <c r="AI19" s="336">
        <v>0</v>
      </c>
      <c r="AJ19" s="336">
        <v>0</v>
      </c>
      <c r="AK19" s="336">
        <v>0</v>
      </c>
      <c r="AL19" s="336">
        <v>0</v>
      </c>
      <c r="AM19" s="336">
        <v>0</v>
      </c>
      <c r="AN19" s="336">
        <v>0</v>
      </c>
      <c r="AO19" s="336">
        <v>0</v>
      </c>
      <c r="AP19" s="336">
        <v>0</v>
      </c>
      <c r="AQ19" s="383"/>
    </row>
    <row r="20" spans="1:43" s="344" customFormat="1" ht="18" customHeight="1">
      <c r="A20" s="47"/>
      <c r="B20" s="5" t="s">
        <v>18</v>
      </c>
      <c r="C20" s="5"/>
      <c r="D20" s="322">
        <f aca="true" t="shared" si="2" ref="D20:AP20">+SUM(D21:D22)</f>
        <v>0</v>
      </c>
      <c r="E20" s="322">
        <f t="shared" si="2"/>
        <v>0</v>
      </c>
      <c r="F20" s="322">
        <f t="shared" si="2"/>
        <v>0</v>
      </c>
      <c r="G20" s="322">
        <f t="shared" si="2"/>
        <v>0</v>
      </c>
      <c r="H20" s="322">
        <f t="shared" si="2"/>
        <v>0</v>
      </c>
      <c r="I20" s="322">
        <f t="shared" si="2"/>
        <v>0</v>
      </c>
      <c r="J20" s="322">
        <f t="shared" si="2"/>
        <v>0</v>
      </c>
      <c r="K20" s="322">
        <f t="shared" si="2"/>
        <v>0</v>
      </c>
      <c r="L20" s="322">
        <f t="shared" si="2"/>
        <v>0</v>
      </c>
      <c r="M20" s="322">
        <f t="shared" si="2"/>
        <v>0</v>
      </c>
      <c r="N20" s="322">
        <f t="shared" si="2"/>
        <v>0</v>
      </c>
      <c r="O20" s="322">
        <f t="shared" si="2"/>
        <v>0</v>
      </c>
      <c r="P20" s="322">
        <f t="shared" si="2"/>
        <v>0</v>
      </c>
      <c r="Q20" s="322">
        <f t="shared" si="2"/>
        <v>0</v>
      </c>
      <c r="R20" s="322">
        <f t="shared" si="2"/>
        <v>0</v>
      </c>
      <c r="S20" s="322">
        <f t="shared" si="2"/>
        <v>0</v>
      </c>
      <c r="T20" s="322">
        <f t="shared" si="2"/>
        <v>0</v>
      </c>
      <c r="U20" s="322">
        <f t="shared" si="2"/>
        <v>0</v>
      </c>
      <c r="V20" s="322">
        <f t="shared" si="2"/>
        <v>0</v>
      </c>
      <c r="W20" s="322">
        <f t="shared" si="2"/>
        <v>0</v>
      </c>
      <c r="X20" s="322">
        <f t="shared" si="2"/>
        <v>0</v>
      </c>
      <c r="Y20" s="322">
        <f t="shared" si="2"/>
        <v>0</v>
      </c>
      <c r="Z20" s="322">
        <f t="shared" si="2"/>
        <v>0</v>
      </c>
      <c r="AA20" s="322">
        <f t="shared" si="2"/>
        <v>0</v>
      </c>
      <c r="AB20" s="322">
        <f t="shared" si="2"/>
        <v>0</v>
      </c>
      <c r="AC20" s="322">
        <f t="shared" si="2"/>
        <v>0</v>
      </c>
      <c r="AD20" s="322">
        <f t="shared" si="2"/>
        <v>0</v>
      </c>
      <c r="AE20" s="322">
        <f t="shared" si="2"/>
        <v>0</v>
      </c>
      <c r="AF20" s="322">
        <f t="shared" si="2"/>
        <v>0</v>
      </c>
      <c r="AG20" s="322">
        <f t="shared" si="2"/>
        <v>0</v>
      </c>
      <c r="AH20" s="322">
        <f t="shared" si="2"/>
        <v>0</v>
      </c>
      <c r="AI20" s="322">
        <f t="shared" si="2"/>
        <v>0</v>
      </c>
      <c r="AJ20" s="322">
        <f t="shared" si="2"/>
        <v>0</v>
      </c>
      <c r="AK20" s="322">
        <f t="shared" si="2"/>
        <v>0</v>
      </c>
      <c r="AL20" s="322">
        <f t="shared" si="2"/>
        <v>0</v>
      </c>
      <c r="AM20" s="322">
        <f t="shared" si="2"/>
        <v>0</v>
      </c>
      <c r="AN20" s="322">
        <f t="shared" si="2"/>
        <v>0</v>
      </c>
      <c r="AO20" s="322">
        <f t="shared" si="2"/>
        <v>0</v>
      </c>
      <c r="AP20" s="322">
        <f t="shared" si="2"/>
        <v>0</v>
      </c>
      <c r="AQ20" s="383"/>
    </row>
    <row r="21" spans="1:43" s="344" customFormat="1" ht="18" customHeight="1">
      <c r="A21" s="48"/>
      <c r="B21" s="49" t="s">
        <v>15</v>
      </c>
      <c r="C21" s="5"/>
      <c r="D21" s="336">
        <v>0</v>
      </c>
      <c r="E21" s="336">
        <v>0</v>
      </c>
      <c r="F21" s="336">
        <v>0</v>
      </c>
      <c r="G21" s="336">
        <v>0</v>
      </c>
      <c r="H21" s="336">
        <v>0</v>
      </c>
      <c r="I21" s="336">
        <v>0</v>
      </c>
      <c r="J21" s="336">
        <v>0</v>
      </c>
      <c r="K21" s="336">
        <v>0</v>
      </c>
      <c r="L21" s="336">
        <v>0</v>
      </c>
      <c r="M21" s="336">
        <v>0</v>
      </c>
      <c r="N21" s="336">
        <v>0</v>
      </c>
      <c r="O21" s="336">
        <v>0</v>
      </c>
      <c r="P21" s="336">
        <v>0</v>
      </c>
      <c r="Q21" s="336">
        <v>0</v>
      </c>
      <c r="R21" s="336">
        <v>0</v>
      </c>
      <c r="S21" s="336">
        <v>0</v>
      </c>
      <c r="T21" s="336">
        <v>0</v>
      </c>
      <c r="U21" s="336">
        <v>0</v>
      </c>
      <c r="V21" s="336">
        <v>0</v>
      </c>
      <c r="W21" s="336">
        <v>0</v>
      </c>
      <c r="X21" s="336">
        <v>0</v>
      </c>
      <c r="Y21" s="336">
        <v>0</v>
      </c>
      <c r="Z21" s="336">
        <v>0</v>
      </c>
      <c r="AA21" s="336">
        <v>0</v>
      </c>
      <c r="AB21" s="336">
        <v>0</v>
      </c>
      <c r="AC21" s="336">
        <v>0</v>
      </c>
      <c r="AD21" s="336">
        <v>0</v>
      </c>
      <c r="AE21" s="336">
        <v>0</v>
      </c>
      <c r="AF21" s="336">
        <v>0</v>
      </c>
      <c r="AG21" s="336">
        <v>0</v>
      </c>
      <c r="AH21" s="336">
        <v>0</v>
      </c>
      <c r="AI21" s="336">
        <v>0</v>
      </c>
      <c r="AJ21" s="336">
        <v>0</v>
      </c>
      <c r="AK21" s="336">
        <v>0</v>
      </c>
      <c r="AL21" s="336">
        <v>0</v>
      </c>
      <c r="AM21" s="336">
        <v>0</v>
      </c>
      <c r="AN21" s="336">
        <v>0</v>
      </c>
      <c r="AO21" s="336">
        <v>0</v>
      </c>
      <c r="AP21" s="336">
        <v>0</v>
      </c>
      <c r="AQ21" s="383"/>
    </row>
    <row r="22" spans="1:43" s="344" customFormat="1" ht="18" customHeight="1">
      <c r="A22" s="48"/>
      <c r="B22" s="49" t="s">
        <v>16</v>
      </c>
      <c r="C22" s="5"/>
      <c r="D22" s="336">
        <v>0</v>
      </c>
      <c r="E22" s="336">
        <v>0</v>
      </c>
      <c r="F22" s="336">
        <v>0</v>
      </c>
      <c r="G22" s="336">
        <v>0</v>
      </c>
      <c r="H22" s="336">
        <v>0</v>
      </c>
      <c r="I22" s="336">
        <v>0</v>
      </c>
      <c r="J22" s="336">
        <v>0</v>
      </c>
      <c r="K22" s="336">
        <v>0</v>
      </c>
      <c r="L22" s="336">
        <v>0</v>
      </c>
      <c r="M22" s="336">
        <v>0</v>
      </c>
      <c r="N22" s="336">
        <v>0</v>
      </c>
      <c r="O22" s="336">
        <v>0</v>
      </c>
      <c r="P22" s="336">
        <v>0</v>
      </c>
      <c r="Q22" s="336">
        <v>0</v>
      </c>
      <c r="R22" s="336">
        <v>0</v>
      </c>
      <c r="S22" s="336">
        <v>0</v>
      </c>
      <c r="T22" s="336">
        <v>0</v>
      </c>
      <c r="U22" s="336">
        <v>0</v>
      </c>
      <c r="V22" s="336">
        <v>0</v>
      </c>
      <c r="W22" s="336">
        <v>0</v>
      </c>
      <c r="X22" s="336">
        <v>0</v>
      </c>
      <c r="Y22" s="336">
        <v>0</v>
      </c>
      <c r="Z22" s="336">
        <v>0</v>
      </c>
      <c r="AA22" s="336">
        <v>0</v>
      </c>
      <c r="AB22" s="336">
        <v>0</v>
      </c>
      <c r="AC22" s="336">
        <v>0</v>
      </c>
      <c r="AD22" s="336">
        <v>0</v>
      </c>
      <c r="AE22" s="336">
        <v>0</v>
      </c>
      <c r="AF22" s="336">
        <v>0</v>
      </c>
      <c r="AG22" s="336">
        <v>0</v>
      </c>
      <c r="AH22" s="336">
        <v>0</v>
      </c>
      <c r="AI22" s="336">
        <v>0</v>
      </c>
      <c r="AJ22" s="336">
        <v>0</v>
      </c>
      <c r="AK22" s="336">
        <v>0</v>
      </c>
      <c r="AL22" s="336">
        <v>0</v>
      </c>
      <c r="AM22" s="336">
        <v>0</v>
      </c>
      <c r="AN22" s="336">
        <v>0</v>
      </c>
      <c r="AO22" s="336">
        <v>0</v>
      </c>
      <c r="AP22" s="336">
        <v>0</v>
      </c>
      <c r="AQ22" s="383"/>
    </row>
    <row r="23" spans="1:43" s="344" customFormat="1" ht="18" customHeight="1">
      <c r="A23" s="47"/>
      <c r="B23" s="5" t="s">
        <v>19</v>
      </c>
      <c r="C23" s="5"/>
      <c r="D23" s="322">
        <f>+SUM(D20,D17,D14)</f>
        <v>0</v>
      </c>
      <c r="E23" s="322">
        <f aca="true" t="shared" si="3" ref="E23:AP23">+SUM(E20,E17,E14)</f>
        <v>0</v>
      </c>
      <c r="F23" s="322">
        <f t="shared" si="3"/>
        <v>0</v>
      </c>
      <c r="G23" s="322">
        <f t="shared" si="3"/>
        <v>0</v>
      </c>
      <c r="H23" s="322">
        <f t="shared" si="3"/>
        <v>0</v>
      </c>
      <c r="I23" s="322">
        <f t="shared" si="3"/>
        <v>0</v>
      </c>
      <c r="J23" s="322">
        <f t="shared" si="3"/>
        <v>0</v>
      </c>
      <c r="K23" s="322">
        <f t="shared" si="3"/>
        <v>0</v>
      </c>
      <c r="L23" s="322">
        <f t="shared" si="3"/>
        <v>0</v>
      </c>
      <c r="M23" s="322">
        <f t="shared" si="3"/>
        <v>0</v>
      </c>
      <c r="N23" s="322">
        <f t="shared" si="3"/>
        <v>0</v>
      </c>
      <c r="O23" s="322">
        <f t="shared" si="3"/>
        <v>0</v>
      </c>
      <c r="P23" s="322">
        <f t="shared" si="3"/>
        <v>0</v>
      </c>
      <c r="Q23" s="322">
        <f t="shared" si="3"/>
        <v>0</v>
      </c>
      <c r="R23" s="322">
        <f t="shared" si="3"/>
        <v>0</v>
      </c>
      <c r="S23" s="322">
        <f t="shared" si="3"/>
        <v>0</v>
      </c>
      <c r="T23" s="322">
        <f t="shared" si="3"/>
        <v>0</v>
      </c>
      <c r="U23" s="322">
        <f t="shared" si="3"/>
        <v>0</v>
      </c>
      <c r="V23" s="322">
        <f t="shared" si="3"/>
        <v>0</v>
      </c>
      <c r="W23" s="322">
        <f t="shared" si="3"/>
        <v>0</v>
      </c>
      <c r="X23" s="322">
        <f t="shared" si="3"/>
        <v>0</v>
      </c>
      <c r="Y23" s="322">
        <f t="shared" si="3"/>
        <v>0</v>
      </c>
      <c r="Z23" s="322">
        <f t="shared" si="3"/>
        <v>0</v>
      </c>
      <c r="AA23" s="322">
        <f t="shared" si="3"/>
        <v>0</v>
      </c>
      <c r="AB23" s="322">
        <f t="shared" si="3"/>
        <v>0</v>
      </c>
      <c r="AC23" s="322">
        <f t="shared" si="3"/>
        <v>0</v>
      </c>
      <c r="AD23" s="322">
        <f t="shared" si="3"/>
        <v>0</v>
      </c>
      <c r="AE23" s="322">
        <f t="shared" si="3"/>
        <v>0</v>
      </c>
      <c r="AF23" s="322">
        <f t="shared" si="3"/>
        <v>0</v>
      </c>
      <c r="AG23" s="322">
        <f t="shared" si="3"/>
        <v>0</v>
      </c>
      <c r="AH23" s="322">
        <f t="shared" si="3"/>
        <v>0</v>
      </c>
      <c r="AI23" s="322">
        <f t="shared" si="3"/>
        <v>0</v>
      </c>
      <c r="AJ23" s="322">
        <f t="shared" si="3"/>
        <v>0</v>
      </c>
      <c r="AK23" s="322">
        <f t="shared" si="3"/>
        <v>0</v>
      </c>
      <c r="AL23" s="322">
        <f t="shared" si="3"/>
        <v>0</v>
      </c>
      <c r="AM23" s="322">
        <f t="shared" si="3"/>
        <v>0</v>
      </c>
      <c r="AN23" s="322">
        <f t="shared" si="3"/>
        <v>0</v>
      </c>
      <c r="AO23" s="322">
        <f t="shared" si="3"/>
        <v>0</v>
      </c>
      <c r="AP23" s="322">
        <f t="shared" si="3"/>
        <v>0</v>
      </c>
      <c r="AQ23" s="383"/>
    </row>
    <row r="24" spans="1:43" s="344" customFormat="1" ht="35.25" customHeight="1">
      <c r="A24" s="44"/>
      <c r="B24" s="45" t="s">
        <v>38</v>
      </c>
      <c r="C24" s="46"/>
      <c r="D24" s="323"/>
      <c r="E24" s="323"/>
      <c r="F24" s="323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23"/>
      <c r="AQ24" s="380"/>
    </row>
    <row r="25" spans="1:43" s="344" customFormat="1" ht="18" customHeight="1">
      <c r="A25" s="47"/>
      <c r="B25" s="257" t="s">
        <v>28</v>
      </c>
      <c r="C25" s="5"/>
      <c r="D25" s="323"/>
      <c r="E25" s="323"/>
      <c r="F25" s="323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93"/>
      <c r="Y25" s="393"/>
      <c r="Z25" s="393"/>
      <c r="AA25" s="393"/>
      <c r="AB25" s="393"/>
      <c r="AC25" s="393"/>
      <c r="AD25" s="393"/>
      <c r="AE25" s="393"/>
      <c r="AF25" s="393"/>
      <c r="AG25" s="393"/>
      <c r="AH25" s="393"/>
      <c r="AI25" s="393"/>
      <c r="AJ25" s="393"/>
      <c r="AK25" s="393"/>
      <c r="AL25" s="393"/>
      <c r="AM25" s="393"/>
      <c r="AN25" s="393"/>
      <c r="AO25" s="393"/>
      <c r="AP25" s="323"/>
      <c r="AQ25" s="380"/>
    </row>
    <row r="26" spans="1:43" s="344" customFormat="1" ht="18" customHeight="1">
      <c r="A26" s="48"/>
      <c r="B26" s="5" t="s">
        <v>14</v>
      </c>
      <c r="C26" s="5"/>
      <c r="D26" s="322">
        <f aca="true" t="shared" si="4" ref="D26:AP26">+SUM(D27:D28)</f>
        <v>0</v>
      </c>
      <c r="E26" s="322">
        <f t="shared" si="4"/>
        <v>0</v>
      </c>
      <c r="F26" s="322">
        <f t="shared" si="4"/>
        <v>0</v>
      </c>
      <c r="G26" s="322">
        <f t="shared" si="4"/>
        <v>0</v>
      </c>
      <c r="H26" s="322">
        <f t="shared" si="4"/>
        <v>0</v>
      </c>
      <c r="I26" s="322">
        <f t="shared" si="4"/>
        <v>0</v>
      </c>
      <c r="J26" s="322">
        <f t="shared" si="4"/>
        <v>0</v>
      </c>
      <c r="K26" s="322">
        <f t="shared" si="4"/>
        <v>0</v>
      </c>
      <c r="L26" s="322">
        <f t="shared" si="4"/>
        <v>0</v>
      </c>
      <c r="M26" s="322">
        <f t="shared" si="4"/>
        <v>0</v>
      </c>
      <c r="N26" s="322">
        <f t="shared" si="4"/>
        <v>0</v>
      </c>
      <c r="O26" s="322">
        <f t="shared" si="4"/>
        <v>0</v>
      </c>
      <c r="P26" s="322">
        <f t="shared" si="4"/>
        <v>0</v>
      </c>
      <c r="Q26" s="322">
        <f t="shared" si="4"/>
        <v>0</v>
      </c>
      <c r="R26" s="322">
        <f t="shared" si="4"/>
        <v>0</v>
      </c>
      <c r="S26" s="322">
        <f t="shared" si="4"/>
        <v>0</v>
      </c>
      <c r="T26" s="322">
        <f t="shared" si="4"/>
        <v>0</v>
      </c>
      <c r="U26" s="322">
        <f t="shared" si="4"/>
        <v>0</v>
      </c>
      <c r="V26" s="322">
        <f t="shared" si="4"/>
        <v>0</v>
      </c>
      <c r="W26" s="322">
        <f t="shared" si="4"/>
        <v>0</v>
      </c>
      <c r="X26" s="322">
        <f t="shared" si="4"/>
        <v>0</v>
      </c>
      <c r="Y26" s="322">
        <f t="shared" si="4"/>
        <v>0</v>
      </c>
      <c r="Z26" s="322">
        <f t="shared" si="4"/>
        <v>0</v>
      </c>
      <c r="AA26" s="322">
        <f t="shared" si="4"/>
        <v>0</v>
      </c>
      <c r="AB26" s="322">
        <f t="shared" si="4"/>
        <v>0</v>
      </c>
      <c r="AC26" s="322">
        <f t="shared" si="4"/>
        <v>0</v>
      </c>
      <c r="AD26" s="322">
        <f t="shared" si="4"/>
        <v>0</v>
      </c>
      <c r="AE26" s="322">
        <f t="shared" si="4"/>
        <v>0</v>
      </c>
      <c r="AF26" s="322">
        <f t="shared" si="4"/>
        <v>0</v>
      </c>
      <c r="AG26" s="322">
        <f t="shared" si="4"/>
        <v>0</v>
      </c>
      <c r="AH26" s="322">
        <f t="shared" si="4"/>
        <v>0</v>
      </c>
      <c r="AI26" s="322">
        <f t="shared" si="4"/>
        <v>0</v>
      </c>
      <c r="AJ26" s="322">
        <f t="shared" si="4"/>
        <v>0</v>
      </c>
      <c r="AK26" s="322">
        <f t="shared" si="4"/>
        <v>0</v>
      </c>
      <c r="AL26" s="322">
        <f t="shared" si="4"/>
        <v>0</v>
      </c>
      <c r="AM26" s="322">
        <f t="shared" si="4"/>
        <v>0</v>
      </c>
      <c r="AN26" s="322">
        <f t="shared" si="4"/>
        <v>0</v>
      </c>
      <c r="AO26" s="322">
        <f t="shared" si="4"/>
        <v>0</v>
      </c>
      <c r="AP26" s="322">
        <f t="shared" si="4"/>
        <v>0</v>
      </c>
      <c r="AQ26" s="383"/>
    </row>
    <row r="27" spans="1:43" s="344" customFormat="1" ht="18" customHeight="1">
      <c r="A27" s="48"/>
      <c r="B27" s="49" t="s">
        <v>15</v>
      </c>
      <c r="C27" s="5"/>
      <c r="D27" s="336">
        <v>0</v>
      </c>
      <c r="E27" s="336">
        <v>0</v>
      </c>
      <c r="F27" s="336">
        <v>0</v>
      </c>
      <c r="G27" s="336">
        <v>0</v>
      </c>
      <c r="H27" s="336">
        <v>0</v>
      </c>
      <c r="I27" s="336">
        <v>0</v>
      </c>
      <c r="J27" s="336">
        <v>0</v>
      </c>
      <c r="K27" s="336">
        <v>0</v>
      </c>
      <c r="L27" s="336">
        <v>0</v>
      </c>
      <c r="M27" s="336">
        <v>0</v>
      </c>
      <c r="N27" s="336">
        <v>0</v>
      </c>
      <c r="O27" s="336">
        <v>0</v>
      </c>
      <c r="P27" s="336">
        <v>0</v>
      </c>
      <c r="Q27" s="336">
        <v>0</v>
      </c>
      <c r="R27" s="336">
        <v>0</v>
      </c>
      <c r="S27" s="336">
        <v>0</v>
      </c>
      <c r="T27" s="336">
        <v>0</v>
      </c>
      <c r="U27" s="336">
        <v>0</v>
      </c>
      <c r="V27" s="336">
        <v>0</v>
      </c>
      <c r="W27" s="336">
        <v>0</v>
      </c>
      <c r="X27" s="336">
        <v>0</v>
      </c>
      <c r="Y27" s="336">
        <v>0</v>
      </c>
      <c r="Z27" s="336">
        <v>0</v>
      </c>
      <c r="AA27" s="336">
        <v>0</v>
      </c>
      <c r="AB27" s="336">
        <v>0</v>
      </c>
      <c r="AC27" s="336">
        <v>0</v>
      </c>
      <c r="AD27" s="336">
        <v>0</v>
      </c>
      <c r="AE27" s="336">
        <v>0</v>
      </c>
      <c r="AF27" s="336">
        <v>0</v>
      </c>
      <c r="AG27" s="336">
        <v>0</v>
      </c>
      <c r="AH27" s="336">
        <v>0</v>
      </c>
      <c r="AI27" s="336">
        <v>0</v>
      </c>
      <c r="AJ27" s="336">
        <v>0</v>
      </c>
      <c r="AK27" s="336">
        <v>0</v>
      </c>
      <c r="AL27" s="336">
        <v>0</v>
      </c>
      <c r="AM27" s="336">
        <v>0</v>
      </c>
      <c r="AN27" s="336">
        <v>0</v>
      </c>
      <c r="AO27" s="336">
        <v>0</v>
      </c>
      <c r="AP27" s="336">
        <v>0</v>
      </c>
      <c r="AQ27" s="383"/>
    </row>
    <row r="28" spans="1:43" s="344" customFormat="1" ht="18" customHeight="1">
      <c r="A28" s="47"/>
      <c r="B28" s="49" t="s">
        <v>16</v>
      </c>
      <c r="C28" s="5"/>
      <c r="D28" s="336">
        <v>0</v>
      </c>
      <c r="E28" s="336">
        <v>0</v>
      </c>
      <c r="F28" s="336">
        <v>0</v>
      </c>
      <c r="G28" s="336">
        <v>0</v>
      </c>
      <c r="H28" s="336">
        <v>0</v>
      </c>
      <c r="I28" s="336">
        <v>0</v>
      </c>
      <c r="J28" s="336">
        <v>0</v>
      </c>
      <c r="K28" s="336">
        <v>0</v>
      </c>
      <c r="L28" s="336">
        <v>0</v>
      </c>
      <c r="M28" s="336">
        <v>0</v>
      </c>
      <c r="N28" s="336">
        <v>0</v>
      </c>
      <c r="O28" s="336">
        <v>0</v>
      </c>
      <c r="P28" s="336">
        <v>0</v>
      </c>
      <c r="Q28" s="336">
        <v>0</v>
      </c>
      <c r="R28" s="336">
        <v>0</v>
      </c>
      <c r="S28" s="336">
        <v>0</v>
      </c>
      <c r="T28" s="336">
        <v>0</v>
      </c>
      <c r="U28" s="336">
        <v>0</v>
      </c>
      <c r="V28" s="336">
        <v>0</v>
      </c>
      <c r="W28" s="336">
        <v>0</v>
      </c>
      <c r="X28" s="336">
        <v>0</v>
      </c>
      <c r="Y28" s="336">
        <v>0</v>
      </c>
      <c r="Z28" s="336">
        <v>0</v>
      </c>
      <c r="AA28" s="336">
        <v>0</v>
      </c>
      <c r="AB28" s="336">
        <v>0</v>
      </c>
      <c r="AC28" s="336">
        <v>0</v>
      </c>
      <c r="AD28" s="336">
        <v>0</v>
      </c>
      <c r="AE28" s="336">
        <v>0</v>
      </c>
      <c r="AF28" s="336">
        <v>0</v>
      </c>
      <c r="AG28" s="336">
        <v>0</v>
      </c>
      <c r="AH28" s="336">
        <v>0</v>
      </c>
      <c r="AI28" s="336">
        <v>0</v>
      </c>
      <c r="AJ28" s="336">
        <v>0</v>
      </c>
      <c r="AK28" s="336">
        <v>0</v>
      </c>
      <c r="AL28" s="336">
        <v>0</v>
      </c>
      <c r="AM28" s="336">
        <v>0</v>
      </c>
      <c r="AN28" s="336">
        <v>0</v>
      </c>
      <c r="AO28" s="336">
        <v>0</v>
      </c>
      <c r="AP28" s="336">
        <v>0</v>
      </c>
      <c r="AQ28" s="383"/>
    </row>
    <row r="29" spans="1:43" s="344" customFormat="1" ht="18" customHeight="1">
      <c r="A29" s="48"/>
      <c r="B29" s="5" t="s">
        <v>17</v>
      </c>
      <c r="C29" s="5"/>
      <c r="D29" s="322">
        <f aca="true" t="shared" si="5" ref="D29:AP29">+SUM(D30:D31)</f>
        <v>0</v>
      </c>
      <c r="E29" s="322">
        <f t="shared" si="5"/>
        <v>0</v>
      </c>
      <c r="F29" s="322">
        <f t="shared" si="5"/>
        <v>0</v>
      </c>
      <c r="G29" s="322">
        <f t="shared" si="5"/>
        <v>0</v>
      </c>
      <c r="H29" s="322">
        <f t="shared" si="5"/>
        <v>0</v>
      </c>
      <c r="I29" s="322">
        <f t="shared" si="5"/>
        <v>0</v>
      </c>
      <c r="J29" s="322">
        <f t="shared" si="5"/>
        <v>0</v>
      </c>
      <c r="K29" s="322">
        <f t="shared" si="5"/>
        <v>0</v>
      </c>
      <c r="L29" s="322">
        <f t="shared" si="5"/>
        <v>0</v>
      </c>
      <c r="M29" s="322">
        <f t="shared" si="5"/>
        <v>0</v>
      </c>
      <c r="N29" s="322">
        <f t="shared" si="5"/>
        <v>0</v>
      </c>
      <c r="O29" s="322">
        <f t="shared" si="5"/>
        <v>0</v>
      </c>
      <c r="P29" s="322">
        <f t="shared" si="5"/>
        <v>0</v>
      </c>
      <c r="Q29" s="322">
        <f t="shared" si="5"/>
        <v>0</v>
      </c>
      <c r="R29" s="322">
        <f t="shared" si="5"/>
        <v>0</v>
      </c>
      <c r="S29" s="322">
        <f t="shared" si="5"/>
        <v>0</v>
      </c>
      <c r="T29" s="322">
        <f t="shared" si="5"/>
        <v>0</v>
      </c>
      <c r="U29" s="322">
        <f t="shared" si="5"/>
        <v>0</v>
      </c>
      <c r="V29" s="322">
        <f t="shared" si="5"/>
        <v>0</v>
      </c>
      <c r="W29" s="322">
        <f t="shared" si="5"/>
        <v>0</v>
      </c>
      <c r="X29" s="322">
        <f t="shared" si="5"/>
        <v>0</v>
      </c>
      <c r="Y29" s="322">
        <f t="shared" si="5"/>
        <v>0</v>
      </c>
      <c r="Z29" s="322">
        <f t="shared" si="5"/>
        <v>0</v>
      </c>
      <c r="AA29" s="322">
        <f t="shared" si="5"/>
        <v>0</v>
      </c>
      <c r="AB29" s="322">
        <f t="shared" si="5"/>
        <v>0</v>
      </c>
      <c r="AC29" s="322">
        <f t="shared" si="5"/>
        <v>0</v>
      </c>
      <c r="AD29" s="322">
        <f t="shared" si="5"/>
        <v>0</v>
      </c>
      <c r="AE29" s="322">
        <f t="shared" si="5"/>
        <v>0</v>
      </c>
      <c r="AF29" s="322">
        <f t="shared" si="5"/>
        <v>0</v>
      </c>
      <c r="AG29" s="322">
        <f t="shared" si="5"/>
        <v>0</v>
      </c>
      <c r="AH29" s="322">
        <f t="shared" si="5"/>
        <v>0</v>
      </c>
      <c r="AI29" s="322">
        <f t="shared" si="5"/>
        <v>0</v>
      </c>
      <c r="AJ29" s="322">
        <f t="shared" si="5"/>
        <v>0</v>
      </c>
      <c r="AK29" s="322">
        <f t="shared" si="5"/>
        <v>0</v>
      </c>
      <c r="AL29" s="322">
        <f t="shared" si="5"/>
        <v>0</v>
      </c>
      <c r="AM29" s="322">
        <f t="shared" si="5"/>
        <v>0</v>
      </c>
      <c r="AN29" s="322">
        <f t="shared" si="5"/>
        <v>0</v>
      </c>
      <c r="AO29" s="322">
        <f t="shared" si="5"/>
        <v>0</v>
      </c>
      <c r="AP29" s="322">
        <f t="shared" si="5"/>
        <v>0</v>
      </c>
      <c r="AQ29" s="383"/>
    </row>
    <row r="30" spans="1:43" s="344" customFormat="1" ht="18" customHeight="1">
      <c r="A30" s="48"/>
      <c r="B30" s="49" t="s">
        <v>15</v>
      </c>
      <c r="C30" s="5"/>
      <c r="D30" s="336">
        <v>0</v>
      </c>
      <c r="E30" s="336">
        <v>0</v>
      </c>
      <c r="F30" s="336">
        <v>0</v>
      </c>
      <c r="G30" s="336">
        <v>0</v>
      </c>
      <c r="H30" s="336">
        <v>0</v>
      </c>
      <c r="I30" s="336">
        <v>0</v>
      </c>
      <c r="J30" s="336">
        <v>0</v>
      </c>
      <c r="K30" s="336">
        <v>0</v>
      </c>
      <c r="L30" s="336">
        <v>0</v>
      </c>
      <c r="M30" s="336">
        <v>0</v>
      </c>
      <c r="N30" s="336">
        <v>0</v>
      </c>
      <c r="O30" s="336">
        <v>0</v>
      </c>
      <c r="P30" s="336">
        <v>0</v>
      </c>
      <c r="Q30" s="336">
        <v>0</v>
      </c>
      <c r="R30" s="336">
        <v>0</v>
      </c>
      <c r="S30" s="336">
        <v>0</v>
      </c>
      <c r="T30" s="336">
        <v>0</v>
      </c>
      <c r="U30" s="336">
        <v>0</v>
      </c>
      <c r="V30" s="336">
        <v>0</v>
      </c>
      <c r="W30" s="336">
        <v>0</v>
      </c>
      <c r="X30" s="336">
        <v>0</v>
      </c>
      <c r="Y30" s="336">
        <v>0</v>
      </c>
      <c r="Z30" s="336">
        <v>0</v>
      </c>
      <c r="AA30" s="336">
        <v>0</v>
      </c>
      <c r="AB30" s="336">
        <v>0</v>
      </c>
      <c r="AC30" s="336">
        <v>0</v>
      </c>
      <c r="AD30" s="336">
        <v>0</v>
      </c>
      <c r="AE30" s="336">
        <v>0</v>
      </c>
      <c r="AF30" s="336">
        <v>0</v>
      </c>
      <c r="AG30" s="336">
        <v>0</v>
      </c>
      <c r="AH30" s="336">
        <v>0</v>
      </c>
      <c r="AI30" s="336">
        <v>0</v>
      </c>
      <c r="AJ30" s="336">
        <v>0</v>
      </c>
      <c r="AK30" s="336">
        <v>0</v>
      </c>
      <c r="AL30" s="336">
        <v>0</v>
      </c>
      <c r="AM30" s="336">
        <v>0</v>
      </c>
      <c r="AN30" s="336">
        <v>0</v>
      </c>
      <c r="AO30" s="336">
        <v>0</v>
      </c>
      <c r="AP30" s="336">
        <v>0</v>
      </c>
      <c r="AQ30" s="383"/>
    </row>
    <row r="31" spans="1:43" s="344" customFormat="1" ht="18" customHeight="1">
      <c r="A31" s="47"/>
      <c r="B31" s="49" t="s">
        <v>16</v>
      </c>
      <c r="C31" s="5"/>
      <c r="D31" s="336">
        <v>0</v>
      </c>
      <c r="E31" s="336">
        <v>0</v>
      </c>
      <c r="F31" s="336">
        <v>0</v>
      </c>
      <c r="G31" s="336">
        <v>0</v>
      </c>
      <c r="H31" s="336">
        <v>0</v>
      </c>
      <c r="I31" s="336">
        <v>0</v>
      </c>
      <c r="J31" s="336">
        <v>0</v>
      </c>
      <c r="K31" s="336">
        <v>0</v>
      </c>
      <c r="L31" s="336">
        <v>0</v>
      </c>
      <c r="M31" s="336">
        <v>0</v>
      </c>
      <c r="N31" s="336">
        <v>0</v>
      </c>
      <c r="O31" s="336">
        <v>0</v>
      </c>
      <c r="P31" s="336">
        <v>0</v>
      </c>
      <c r="Q31" s="336">
        <v>0</v>
      </c>
      <c r="R31" s="336">
        <v>0</v>
      </c>
      <c r="S31" s="336">
        <v>0</v>
      </c>
      <c r="T31" s="336">
        <v>0</v>
      </c>
      <c r="U31" s="336">
        <v>0</v>
      </c>
      <c r="V31" s="336">
        <v>0</v>
      </c>
      <c r="W31" s="336">
        <v>0</v>
      </c>
      <c r="X31" s="336">
        <v>0</v>
      </c>
      <c r="Y31" s="336">
        <v>0</v>
      </c>
      <c r="Z31" s="336">
        <v>0</v>
      </c>
      <c r="AA31" s="336">
        <v>0</v>
      </c>
      <c r="AB31" s="336">
        <v>0</v>
      </c>
      <c r="AC31" s="336">
        <v>0</v>
      </c>
      <c r="AD31" s="336">
        <v>0</v>
      </c>
      <c r="AE31" s="336">
        <v>0</v>
      </c>
      <c r="AF31" s="336">
        <v>0</v>
      </c>
      <c r="AG31" s="336">
        <v>0</v>
      </c>
      <c r="AH31" s="336">
        <v>0</v>
      </c>
      <c r="AI31" s="336">
        <v>0</v>
      </c>
      <c r="AJ31" s="336">
        <v>0</v>
      </c>
      <c r="AK31" s="336">
        <v>0</v>
      </c>
      <c r="AL31" s="336">
        <v>0</v>
      </c>
      <c r="AM31" s="336">
        <v>0</v>
      </c>
      <c r="AN31" s="336">
        <v>0</v>
      </c>
      <c r="AO31" s="336">
        <v>0</v>
      </c>
      <c r="AP31" s="336">
        <v>0</v>
      </c>
      <c r="AQ31" s="383"/>
    </row>
    <row r="32" spans="1:43" s="344" customFormat="1" ht="18" customHeight="1">
      <c r="A32" s="48"/>
      <c r="B32" s="5" t="s">
        <v>18</v>
      </c>
      <c r="C32" s="5"/>
      <c r="D32" s="322">
        <f aca="true" t="shared" si="6" ref="D32:AP32">+SUM(D33:D34)</f>
        <v>0</v>
      </c>
      <c r="E32" s="322">
        <f t="shared" si="6"/>
        <v>0</v>
      </c>
      <c r="F32" s="322">
        <f t="shared" si="6"/>
        <v>0</v>
      </c>
      <c r="G32" s="322">
        <f t="shared" si="6"/>
        <v>0</v>
      </c>
      <c r="H32" s="322">
        <f t="shared" si="6"/>
        <v>0</v>
      </c>
      <c r="I32" s="322">
        <f t="shared" si="6"/>
        <v>0</v>
      </c>
      <c r="J32" s="322">
        <f t="shared" si="6"/>
        <v>0</v>
      </c>
      <c r="K32" s="322">
        <f t="shared" si="6"/>
        <v>0</v>
      </c>
      <c r="L32" s="322">
        <f t="shared" si="6"/>
        <v>0</v>
      </c>
      <c r="M32" s="322">
        <f t="shared" si="6"/>
        <v>0</v>
      </c>
      <c r="N32" s="322">
        <f t="shared" si="6"/>
        <v>0</v>
      </c>
      <c r="O32" s="322">
        <f t="shared" si="6"/>
        <v>0</v>
      </c>
      <c r="P32" s="322">
        <f t="shared" si="6"/>
        <v>4</v>
      </c>
      <c r="Q32" s="322">
        <f t="shared" si="6"/>
        <v>0</v>
      </c>
      <c r="R32" s="322">
        <f t="shared" si="6"/>
        <v>0</v>
      </c>
      <c r="S32" s="322">
        <f t="shared" si="6"/>
        <v>0</v>
      </c>
      <c r="T32" s="322">
        <f t="shared" si="6"/>
        <v>0</v>
      </c>
      <c r="U32" s="322">
        <f t="shared" si="6"/>
        <v>0</v>
      </c>
      <c r="V32" s="322">
        <f t="shared" si="6"/>
        <v>0</v>
      </c>
      <c r="W32" s="322">
        <f t="shared" si="6"/>
        <v>0</v>
      </c>
      <c r="X32" s="322">
        <f t="shared" si="6"/>
        <v>0</v>
      </c>
      <c r="Y32" s="322">
        <f t="shared" si="6"/>
        <v>0</v>
      </c>
      <c r="Z32" s="322">
        <f t="shared" si="6"/>
        <v>0</v>
      </c>
      <c r="AA32" s="322">
        <f t="shared" si="6"/>
        <v>0</v>
      </c>
      <c r="AB32" s="322">
        <f t="shared" si="6"/>
        <v>0</v>
      </c>
      <c r="AC32" s="322">
        <f t="shared" si="6"/>
        <v>0</v>
      </c>
      <c r="AD32" s="322">
        <f t="shared" si="6"/>
        <v>0</v>
      </c>
      <c r="AE32" s="322">
        <f t="shared" si="6"/>
        <v>0</v>
      </c>
      <c r="AF32" s="322">
        <f t="shared" si="6"/>
        <v>0</v>
      </c>
      <c r="AG32" s="322">
        <f t="shared" si="6"/>
        <v>0</v>
      </c>
      <c r="AH32" s="322">
        <f t="shared" si="6"/>
        <v>0</v>
      </c>
      <c r="AI32" s="322">
        <f t="shared" si="6"/>
        <v>0</v>
      </c>
      <c r="AJ32" s="322">
        <f t="shared" si="6"/>
        <v>0</v>
      </c>
      <c r="AK32" s="322">
        <f t="shared" si="6"/>
        <v>0</v>
      </c>
      <c r="AL32" s="322">
        <f t="shared" si="6"/>
        <v>0</v>
      </c>
      <c r="AM32" s="322">
        <f t="shared" si="6"/>
        <v>0</v>
      </c>
      <c r="AN32" s="322">
        <f t="shared" si="6"/>
        <v>0</v>
      </c>
      <c r="AO32" s="322">
        <f t="shared" si="6"/>
        <v>0</v>
      </c>
      <c r="AP32" s="322">
        <f t="shared" si="6"/>
        <v>0</v>
      </c>
      <c r="AQ32" s="383"/>
    </row>
    <row r="33" spans="1:43" s="344" customFormat="1" ht="18" customHeight="1">
      <c r="A33" s="48"/>
      <c r="B33" s="49" t="s">
        <v>15</v>
      </c>
      <c r="C33" s="5"/>
      <c r="D33" s="336">
        <v>0</v>
      </c>
      <c r="E33" s="336">
        <v>0</v>
      </c>
      <c r="F33" s="336">
        <v>0</v>
      </c>
      <c r="G33" s="336">
        <v>0</v>
      </c>
      <c r="H33" s="336">
        <v>0</v>
      </c>
      <c r="I33" s="336">
        <v>0</v>
      </c>
      <c r="J33" s="336">
        <v>0</v>
      </c>
      <c r="K33" s="336">
        <v>0</v>
      </c>
      <c r="L33" s="336">
        <v>0</v>
      </c>
      <c r="M33" s="336">
        <v>0</v>
      </c>
      <c r="N33" s="336">
        <v>0</v>
      </c>
      <c r="O33" s="336">
        <v>0</v>
      </c>
      <c r="P33" s="336">
        <v>4</v>
      </c>
      <c r="Q33" s="336">
        <v>0</v>
      </c>
      <c r="R33" s="336">
        <v>0</v>
      </c>
      <c r="S33" s="336">
        <v>0</v>
      </c>
      <c r="T33" s="336">
        <v>0</v>
      </c>
      <c r="U33" s="336">
        <v>0</v>
      </c>
      <c r="V33" s="336">
        <v>0</v>
      </c>
      <c r="W33" s="336">
        <v>0</v>
      </c>
      <c r="X33" s="336">
        <v>0</v>
      </c>
      <c r="Y33" s="336">
        <v>0</v>
      </c>
      <c r="Z33" s="336">
        <v>0</v>
      </c>
      <c r="AA33" s="336">
        <v>0</v>
      </c>
      <c r="AB33" s="336">
        <v>0</v>
      </c>
      <c r="AC33" s="336">
        <v>0</v>
      </c>
      <c r="AD33" s="336">
        <v>0</v>
      </c>
      <c r="AE33" s="336">
        <v>0</v>
      </c>
      <c r="AF33" s="336">
        <v>0</v>
      </c>
      <c r="AG33" s="336">
        <v>0</v>
      </c>
      <c r="AH33" s="336">
        <v>0</v>
      </c>
      <c r="AI33" s="336">
        <v>0</v>
      </c>
      <c r="AJ33" s="336">
        <v>0</v>
      </c>
      <c r="AK33" s="336">
        <v>0</v>
      </c>
      <c r="AL33" s="336">
        <v>0</v>
      </c>
      <c r="AM33" s="336">
        <v>0</v>
      </c>
      <c r="AN33" s="336">
        <v>0</v>
      </c>
      <c r="AO33" s="336">
        <v>0</v>
      </c>
      <c r="AP33" s="336">
        <v>0</v>
      </c>
      <c r="AQ33" s="383"/>
    </row>
    <row r="34" spans="1:43" s="344" customFormat="1" ht="18" customHeight="1">
      <c r="A34" s="47"/>
      <c r="B34" s="49" t="s">
        <v>16</v>
      </c>
      <c r="C34" s="5"/>
      <c r="D34" s="336">
        <v>0</v>
      </c>
      <c r="E34" s="336">
        <v>0</v>
      </c>
      <c r="F34" s="336">
        <v>0</v>
      </c>
      <c r="G34" s="336">
        <v>0</v>
      </c>
      <c r="H34" s="336">
        <v>0</v>
      </c>
      <c r="I34" s="336">
        <v>0</v>
      </c>
      <c r="J34" s="336">
        <v>0</v>
      </c>
      <c r="K34" s="336">
        <v>0</v>
      </c>
      <c r="L34" s="336">
        <v>0</v>
      </c>
      <c r="M34" s="336">
        <v>0</v>
      </c>
      <c r="N34" s="336">
        <v>0</v>
      </c>
      <c r="O34" s="336">
        <v>0</v>
      </c>
      <c r="P34" s="336">
        <v>0</v>
      </c>
      <c r="Q34" s="336">
        <v>0</v>
      </c>
      <c r="R34" s="336">
        <v>0</v>
      </c>
      <c r="S34" s="336">
        <v>0</v>
      </c>
      <c r="T34" s="336">
        <v>0</v>
      </c>
      <c r="U34" s="336">
        <v>0</v>
      </c>
      <c r="V34" s="336">
        <v>0</v>
      </c>
      <c r="W34" s="336">
        <v>0</v>
      </c>
      <c r="X34" s="336">
        <v>0</v>
      </c>
      <c r="Y34" s="336">
        <v>0</v>
      </c>
      <c r="Z34" s="336">
        <v>0</v>
      </c>
      <c r="AA34" s="336">
        <v>0</v>
      </c>
      <c r="AB34" s="336">
        <v>0</v>
      </c>
      <c r="AC34" s="336">
        <v>0</v>
      </c>
      <c r="AD34" s="336">
        <v>0</v>
      </c>
      <c r="AE34" s="336">
        <v>0</v>
      </c>
      <c r="AF34" s="336">
        <v>0</v>
      </c>
      <c r="AG34" s="336">
        <v>0</v>
      </c>
      <c r="AH34" s="336">
        <v>0</v>
      </c>
      <c r="AI34" s="336">
        <v>0</v>
      </c>
      <c r="AJ34" s="336">
        <v>0</v>
      </c>
      <c r="AK34" s="336">
        <v>0</v>
      </c>
      <c r="AL34" s="336">
        <v>0</v>
      </c>
      <c r="AM34" s="336">
        <v>0</v>
      </c>
      <c r="AN34" s="336">
        <v>0</v>
      </c>
      <c r="AO34" s="336">
        <v>0</v>
      </c>
      <c r="AP34" s="336">
        <v>0</v>
      </c>
      <c r="AQ34" s="383"/>
    </row>
    <row r="35" spans="1:43" s="344" customFormat="1" ht="18" customHeight="1">
      <c r="A35" s="54"/>
      <c r="B35" s="5" t="s">
        <v>19</v>
      </c>
      <c r="C35" s="50"/>
      <c r="D35" s="322">
        <f aca="true" t="shared" si="7" ref="D35:AP35">+SUM(D32,D29,D26)</f>
        <v>0</v>
      </c>
      <c r="E35" s="322">
        <f t="shared" si="7"/>
        <v>0</v>
      </c>
      <c r="F35" s="322">
        <f t="shared" si="7"/>
        <v>0</v>
      </c>
      <c r="G35" s="322">
        <f t="shared" si="7"/>
        <v>0</v>
      </c>
      <c r="H35" s="322">
        <f t="shared" si="7"/>
        <v>0</v>
      </c>
      <c r="I35" s="322">
        <f t="shared" si="7"/>
        <v>0</v>
      </c>
      <c r="J35" s="322">
        <f t="shared" si="7"/>
        <v>0</v>
      </c>
      <c r="K35" s="322">
        <f t="shared" si="7"/>
        <v>0</v>
      </c>
      <c r="L35" s="322">
        <f t="shared" si="7"/>
        <v>0</v>
      </c>
      <c r="M35" s="322">
        <f t="shared" si="7"/>
        <v>0</v>
      </c>
      <c r="N35" s="322">
        <f t="shared" si="7"/>
        <v>0</v>
      </c>
      <c r="O35" s="322">
        <f t="shared" si="7"/>
        <v>0</v>
      </c>
      <c r="P35" s="322">
        <f t="shared" si="7"/>
        <v>4</v>
      </c>
      <c r="Q35" s="322">
        <f t="shared" si="7"/>
        <v>0</v>
      </c>
      <c r="R35" s="322">
        <f t="shared" si="7"/>
        <v>0</v>
      </c>
      <c r="S35" s="322">
        <f t="shared" si="7"/>
        <v>0</v>
      </c>
      <c r="T35" s="322">
        <f t="shared" si="7"/>
        <v>0</v>
      </c>
      <c r="U35" s="322">
        <f t="shared" si="7"/>
        <v>0</v>
      </c>
      <c r="V35" s="322">
        <f t="shared" si="7"/>
        <v>0</v>
      </c>
      <c r="W35" s="322">
        <f t="shared" si="7"/>
        <v>0</v>
      </c>
      <c r="X35" s="322">
        <f t="shared" si="7"/>
        <v>0</v>
      </c>
      <c r="Y35" s="322">
        <f t="shared" si="7"/>
        <v>0</v>
      </c>
      <c r="Z35" s="322">
        <f t="shared" si="7"/>
        <v>0</v>
      </c>
      <c r="AA35" s="322">
        <f t="shared" si="7"/>
        <v>0</v>
      </c>
      <c r="AB35" s="322">
        <f t="shared" si="7"/>
        <v>0</v>
      </c>
      <c r="AC35" s="322">
        <f t="shared" si="7"/>
        <v>0</v>
      </c>
      <c r="AD35" s="322">
        <f t="shared" si="7"/>
        <v>0</v>
      </c>
      <c r="AE35" s="322">
        <f t="shared" si="7"/>
        <v>0</v>
      </c>
      <c r="AF35" s="322">
        <f t="shared" si="7"/>
        <v>0</v>
      </c>
      <c r="AG35" s="322">
        <f t="shared" si="7"/>
        <v>0</v>
      </c>
      <c r="AH35" s="322">
        <f t="shared" si="7"/>
        <v>0</v>
      </c>
      <c r="AI35" s="322">
        <f t="shared" si="7"/>
        <v>0</v>
      </c>
      <c r="AJ35" s="322">
        <f t="shared" si="7"/>
        <v>0</v>
      </c>
      <c r="AK35" s="322">
        <f t="shared" si="7"/>
        <v>0</v>
      </c>
      <c r="AL35" s="322">
        <f t="shared" si="7"/>
        <v>0</v>
      </c>
      <c r="AM35" s="322">
        <f t="shared" si="7"/>
        <v>0</v>
      </c>
      <c r="AN35" s="322">
        <f t="shared" si="7"/>
        <v>0</v>
      </c>
      <c r="AO35" s="322">
        <f t="shared" si="7"/>
        <v>0</v>
      </c>
      <c r="AP35" s="322">
        <f t="shared" si="7"/>
        <v>0</v>
      </c>
      <c r="AQ35" s="383"/>
    </row>
    <row r="36" spans="1:43" s="344" customFormat="1" ht="18" customHeight="1">
      <c r="A36" s="47"/>
      <c r="B36" s="257" t="s">
        <v>29</v>
      </c>
      <c r="C36" s="5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93"/>
      <c r="Y36" s="393"/>
      <c r="Z36" s="393"/>
      <c r="AA36" s="393"/>
      <c r="AB36" s="393"/>
      <c r="AC36" s="393"/>
      <c r="AD36" s="393"/>
      <c r="AE36" s="393"/>
      <c r="AF36" s="393"/>
      <c r="AG36" s="393"/>
      <c r="AH36" s="393"/>
      <c r="AI36" s="393"/>
      <c r="AJ36" s="393"/>
      <c r="AK36" s="393"/>
      <c r="AL36" s="393"/>
      <c r="AM36" s="393"/>
      <c r="AN36" s="393"/>
      <c r="AO36" s="393"/>
      <c r="AP36" s="323"/>
      <c r="AQ36" s="380"/>
    </row>
    <row r="37" spans="1:43" s="344" customFormat="1" ht="18" customHeight="1">
      <c r="A37" s="47"/>
      <c r="B37" s="5" t="s">
        <v>14</v>
      </c>
      <c r="C37" s="5"/>
      <c r="D37" s="322">
        <f aca="true" t="shared" si="8" ref="D37:AP37">+SUM(D38:D39)</f>
        <v>0</v>
      </c>
      <c r="E37" s="322">
        <f t="shared" si="8"/>
        <v>0</v>
      </c>
      <c r="F37" s="322">
        <f t="shared" si="8"/>
        <v>0</v>
      </c>
      <c r="G37" s="322">
        <f t="shared" si="8"/>
        <v>0</v>
      </c>
      <c r="H37" s="322">
        <f t="shared" si="8"/>
        <v>0</v>
      </c>
      <c r="I37" s="322">
        <f t="shared" si="8"/>
        <v>0</v>
      </c>
      <c r="J37" s="322">
        <f t="shared" si="8"/>
        <v>0</v>
      </c>
      <c r="K37" s="322">
        <f t="shared" si="8"/>
        <v>0</v>
      </c>
      <c r="L37" s="322">
        <f t="shared" si="8"/>
        <v>0</v>
      </c>
      <c r="M37" s="322">
        <f t="shared" si="8"/>
        <v>0</v>
      </c>
      <c r="N37" s="322">
        <f t="shared" si="8"/>
        <v>0</v>
      </c>
      <c r="O37" s="322">
        <f t="shared" si="8"/>
        <v>0</v>
      </c>
      <c r="P37" s="322">
        <f t="shared" si="8"/>
        <v>0</v>
      </c>
      <c r="Q37" s="322">
        <f t="shared" si="8"/>
        <v>0</v>
      </c>
      <c r="R37" s="322">
        <f t="shared" si="8"/>
        <v>0</v>
      </c>
      <c r="S37" s="322">
        <f t="shared" si="8"/>
        <v>0</v>
      </c>
      <c r="T37" s="322">
        <f t="shared" si="8"/>
        <v>0</v>
      </c>
      <c r="U37" s="322">
        <f t="shared" si="8"/>
        <v>0</v>
      </c>
      <c r="V37" s="322">
        <f t="shared" si="8"/>
        <v>0</v>
      </c>
      <c r="W37" s="322">
        <f t="shared" si="8"/>
        <v>0</v>
      </c>
      <c r="X37" s="322">
        <f t="shared" si="8"/>
        <v>0</v>
      </c>
      <c r="Y37" s="322">
        <f t="shared" si="8"/>
        <v>0</v>
      </c>
      <c r="Z37" s="322">
        <f t="shared" si="8"/>
        <v>0</v>
      </c>
      <c r="AA37" s="322">
        <f t="shared" si="8"/>
        <v>0</v>
      </c>
      <c r="AB37" s="322">
        <f t="shared" si="8"/>
        <v>0</v>
      </c>
      <c r="AC37" s="322">
        <f t="shared" si="8"/>
        <v>0</v>
      </c>
      <c r="AD37" s="322">
        <f t="shared" si="8"/>
        <v>0</v>
      </c>
      <c r="AE37" s="322">
        <f t="shared" si="8"/>
        <v>0</v>
      </c>
      <c r="AF37" s="322">
        <f t="shared" si="8"/>
        <v>0</v>
      </c>
      <c r="AG37" s="322">
        <f t="shared" si="8"/>
        <v>0</v>
      </c>
      <c r="AH37" s="322">
        <f t="shared" si="8"/>
        <v>0</v>
      </c>
      <c r="AI37" s="322">
        <f t="shared" si="8"/>
        <v>0</v>
      </c>
      <c r="AJ37" s="322">
        <f t="shared" si="8"/>
        <v>0</v>
      </c>
      <c r="AK37" s="322">
        <f t="shared" si="8"/>
        <v>0</v>
      </c>
      <c r="AL37" s="322">
        <f t="shared" si="8"/>
        <v>0</v>
      </c>
      <c r="AM37" s="322">
        <f t="shared" si="8"/>
        <v>0</v>
      </c>
      <c r="AN37" s="322">
        <f t="shared" si="8"/>
        <v>0</v>
      </c>
      <c r="AO37" s="322">
        <f t="shared" si="8"/>
        <v>0</v>
      </c>
      <c r="AP37" s="322">
        <f t="shared" si="8"/>
        <v>0</v>
      </c>
      <c r="AQ37" s="383"/>
    </row>
    <row r="38" spans="1:43" s="344" customFormat="1" ht="18" customHeight="1">
      <c r="A38" s="47"/>
      <c r="B38" s="49" t="s">
        <v>15</v>
      </c>
      <c r="C38" s="5"/>
      <c r="D38" s="336">
        <v>0</v>
      </c>
      <c r="E38" s="336">
        <v>0</v>
      </c>
      <c r="F38" s="336">
        <v>0</v>
      </c>
      <c r="G38" s="336">
        <v>0</v>
      </c>
      <c r="H38" s="336">
        <v>0</v>
      </c>
      <c r="I38" s="336">
        <v>0</v>
      </c>
      <c r="J38" s="336">
        <v>0</v>
      </c>
      <c r="K38" s="336">
        <v>0</v>
      </c>
      <c r="L38" s="336">
        <v>0</v>
      </c>
      <c r="M38" s="336">
        <v>0</v>
      </c>
      <c r="N38" s="336">
        <v>0</v>
      </c>
      <c r="O38" s="336">
        <v>0</v>
      </c>
      <c r="P38" s="336">
        <v>0</v>
      </c>
      <c r="Q38" s="336">
        <v>0</v>
      </c>
      <c r="R38" s="336">
        <v>0</v>
      </c>
      <c r="S38" s="336">
        <v>0</v>
      </c>
      <c r="T38" s="336">
        <v>0</v>
      </c>
      <c r="U38" s="336">
        <v>0</v>
      </c>
      <c r="V38" s="336">
        <v>0</v>
      </c>
      <c r="W38" s="336">
        <v>0</v>
      </c>
      <c r="X38" s="336">
        <v>0</v>
      </c>
      <c r="Y38" s="336">
        <v>0</v>
      </c>
      <c r="Z38" s="336">
        <v>0</v>
      </c>
      <c r="AA38" s="336">
        <v>0</v>
      </c>
      <c r="AB38" s="336">
        <v>0</v>
      </c>
      <c r="AC38" s="336">
        <v>0</v>
      </c>
      <c r="AD38" s="336">
        <v>0</v>
      </c>
      <c r="AE38" s="336">
        <v>0</v>
      </c>
      <c r="AF38" s="336">
        <v>0</v>
      </c>
      <c r="AG38" s="336">
        <v>0</v>
      </c>
      <c r="AH38" s="336">
        <v>0</v>
      </c>
      <c r="AI38" s="336">
        <v>0</v>
      </c>
      <c r="AJ38" s="336">
        <v>0</v>
      </c>
      <c r="AK38" s="336">
        <v>0</v>
      </c>
      <c r="AL38" s="336">
        <v>0</v>
      </c>
      <c r="AM38" s="336">
        <v>0</v>
      </c>
      <c r="AN38" s="336">
        <v>0</v>
      </c>
      <c r="AO38" s="336">
        <v>0</v>
      </c>
      <c r="AP38" s="336">
        <v>0</v>
      </c>
      <c r="AQ38" s="383"/>
    </row>
    <row r="39" spans="1:43" s="344" customFormat="1" ht="18" customHeight="1">
      <c r="A39" s="44"/>
      <c r="B39" s="49" t="s">
        <v>16</v>
      </c>
      <c r="C39" s="46"/>
      <c r="D39" s="336">
        <v>0</v>
      </c>
      <c r="E39" s="336">
        <v>0</v>
      </c>
      <c r="F39" s="336">
        <v>0</v>
      </c>
      <c r="G39" s="336">
        <v>0</v>
      </c>
      <c r="H39" s="336">
        <v>0</v>
      </c>
      <c r="I39" s="336">
        <v>0</v>
      </c>
      <c r="J39" s="336">
        <v>0</v>
      </c>
      <c r="K39" s="336">
        <v>0</v>
      </c>
      <c r="L39" s="336">
        <v>0</v>
      </c>
      <c r="M39" s="336">
        <v>0</v>
      </c>
      <c r="N39" s="336">
        <v>0</v>
      </c>
      <c r="O39" s="336">
        <v>0</v>
      </c>
      <c r="P39" s="336">
        <v>0</v>
      </c>
      <c r="Q39" s="336">
        <v>0</v>
      </c>
      <c r="R39" s="336">
        <v>0</v>
      </c>
      <c r="S39" s="336">
        <v>0</v>
      </c>
      <c r="T39" s="336">
        <v>0</v>
      </c>
      <c r="U39" s="336">
        <v>0</v>
      </c>
      <c r="V39" s="336">
        <v>0</v>
      </c>
      <c r="W39" s="336">
        <v>0</v>
      </c>
      <c r="X39" s="336">
        <v>0</v>
      </c>
      <c r="Y39" s="336">
        <v>0</v>
      </c>
      <c r="Z39" s="336">
        <v>0</v>
      </c>
      <c r="AA39" s="336">
        <v>0</v>
      </c>
      <c r="AB39" s="336">
        <v>0</v>
      </c>
      <c r="AC39" s="336">
        <v>0</v>
      </c>
      <c r="AD39" s="336">
        <v>0</v>
      </c>
      <c r="AE39" s="336">
        <v>0</v>
      </c>
      <c r="AF39" s="336">
        <v>0</v>
      </c>
      <c r="AG39" s="336">
        <v>0</v>
      </c>
      <c r="AH39" s="336">
        <v>0</v>
      </c>
      <c r="AI39" s="336">
        <v>0</v>
      </c>
      <c r="AJ39" s="336">
        <v>0</v>
      </c>
      <c r="AK39" s="336">
        <v>0</v>
      </c>
      <c r="AL39" s="336">
        <v>0</v>
      </c>
      <c r="AM39" s="336">
        <v>0</v>
      </c>
      <c r="AN39" s="336">
        <v>0</v>
      </c>
      <c r="AO39" s="336">
        <v>0</v>
      </c>
      <c r="AP39" s="336">
        <v>0</v>
      </c>
      <c r="AQ39" s="383"/>
    </row>
    <row r="40" spans="1:43" s="344" customFormat="1" ht="18" customHeight="1">
      <c r="A40" s="47"/>
      <c r="B40" s="5" t="s">
        <v>17</v>
      </c>
      <c r="C40" s="5"/>
      <c r="D40" s="322">
        <f aca="true" t="shared" si="9" ref="D40:AP40">+SUM(D41:D42)</f>
        <v>0</v>
      </c>
      <c r="E40" s="322">
        <f t="shared" si="9"/>
        <v>0</v>
      </c>
      <c r="F40" s="322">
        <f t="shared" si="9"/>
        <v>0</v>
      </c>
      <c r="G40" s="322">
        <f t="shared" si="9"/>
        <v>0</v>
      </c>
      <c r="H40" s="322">
        <f t="shared" si="9"/>
        <v>0</v>
      </c>
      <c r="I40" s="322">
        <f t="shared" si="9"/>
        <v>0</v>
      </c>
      <c r="J40" s="322">
        <f t="shared" si="9"/>
        <v>0</v>
      </c>
      <c r="K40" s="322">
        <f t="shared" si="9"/>
        <v>0</v>
      </c>
      <c r="L40" s="322">
        <f t="shared" si="9"/>
        <v>0</v>
      </c>
      <c r="M40" s="322">
        <f t="shared" si="9"/>
        <v>0</v>
      </c>
      <c r="N40" s="322">
        <f t="shared" si="9"/>
        <v>0</v>
      </c>
      <c r="O40" s="322">
        <f t="shared" si="9"/>
        <v>0</v>
      </c>
      <c r="P40" s="322">
        <f t="shared" si="9"/>
        <v>0</v>
      </c>
      <c r="Q40" s="322">
        <f t="shared" si="9"/>
        <v>0</v>
      </c>
      <c r="R40" s="322">
        <f t="shared" si="9"/>
        <v>0</v>
      </c>
      <c r="S40" s="322">
        <f t="shared" si="9"/>
        <v>0</v>
      </c>
      <c r="T40" s="322">
        <f t="shared" si="9"/>
        <v>0</v>
      </c>
      <c r="U40" s="322">
        <f t="shared" si="9"/>
        <v>0</v>
      </c>
      <c r="V40" s="322">
        <f t="shared" si="9"/>
        <v>0</v>
      </c>
      <c r="W40" s="322">
        <f t="shared" si="9"/>
        <v>0</v>
      </c>
      <c r="X40" s="322">
        <f t="shared" si="9"/>
        <v>0</v>
      </c>
      <c r="Y40" s="322">
        <f t="shared" si="9"/>
        <v>0</v>
      </c>
      <c r="Z40" s="322">
        <f t="shared" si="9"/>
        <v>0</v>
      </c>
      <c r="AA40" s="322">
        <f t="shared" si="9"/>
        <v>0</v>
      </c>
      <c r="AB40" s="322">
        <f t="shared" si="9"/>
        <v>0</v>
      </c>
      <c r="AC40" s="322">
        <f t="shared" si="9"/>
        <v>0</v>
      </c>
      <c r="AD40" s="322">
        <f t="shared" si="9"/>
        <v>0</v>
      </c>
      <c r="AE40" s="322">
        <f t="shared" si="9"/>
        <v>0</v>
      </c>
      <c r="AF40" s="322">
        <f t="shared" si="9"/>
        <v>0</v>
      </c>
      <c r="AG40" s="322">
        <f t="shared" si="9"/>
        <v>0</v>
      </c>
      <c r="AH40" s="322">
        <f t="shared" si="9"/>
        <v>0</v>
      </c>
      <c r="AI40" s="322">
        <f t="shared" si="9"/>
        <v>0</v>
      </c>
      <c r="AJ40" s="322">
        <f t="shared" si="9"/>
        <v>0</v>
      </c>
      <c r="AK40" s="322">
        <f t="shared" si="9"/>
        <v>0</v>
      </c>
      <c r="AL40" s="322">
        <f t="shared" si="9"/>
        <v>0</v>
      </c>
      <c r="AM40" s="322">
        <f t="shared" si="9"/>
        <v>0</v>
      </c>
      <c r="AN40" s="322">
        <f t="shared" si="9"/>
        <v>0</v>
      </c>
      <c r="AO40" s="322">
        <f t="shared" si="9"/>
        <v>0</v>
      </c>
      <c r="AP40" s="322">
        <f t="shared" si="9"/>
        <v>0</v>
      </c>
      <c r="AQ40" s="383"/>
    </row>
    <row r="41" spans="1:43" s="344" customFormat="1" ht="18" customHeight="1">
      <c r="A41" s="48"/>
      <c r="B41" s="49" t="s">
        <v>15</v>
      </c>
      <c r="C41" s="5"/>
      <c r="D41" s="336">
        <v>0</v>
      </c>
      <c r="E41" s="336">
        <v>0</v>
      </c>
      <c r="F41" s="336">
        <v>0</v>
      </c>
      <c r="G41" s="336">
        <v>0</v>
      </c>
      <c r="H41" s="336">
        <v>0</v>
      </c>
      <c r="I41" s="336">
        <v>0</v>
      </c>
      <c r="J41" s="336">
        <v>0</v>
      </c>
      <c r="K41" s="336">
        <v>0</v>
      </c>
      <c r="L41" s="336">
        <v>0</v>
      </c>
      <c r="M41" s="336">
        <v>0</v>
      </c>
      <c r="N41" s="336">
        <v>0</v>
      </c>
      <c r="O41" s="336">
        <v>0</v>
      </c>
      <c r="P41" s="336">
        <v>0</v>
      </c>
      <c r="Q41" s="336">
        <v>0</v>
      </c>
      <c r="R41" s="336">
        <v>0</v>
      </c>
      <c r="S41" s="336">
        <v>0</v>
      </c>
      <c r="T41" s="336">
        <v>0</v>
      </c>
      <c r="U41" s="336">
        <v>0</v>
      </c>
      <c r="V41" s="336">
        <v>0</v>
      </c>
      <c r="W41" s="336">
        <v>0</v>
      </c>
      <c r="X41" s="336">
        <v>0</v>
      </c>
      <c r="Y41" s="336">
        <v>0</v>
      </c>
      <c r="Z41" s="336">
        <v>0</v>
      </c>
      <c r="AA41" s="336">
        <v>0</v>
      </c>
      <c r="AB41" s="336">
        <v>0</v>
      </c>
      <c r="AC41" s="336">
        <v>0</v>
      </c>
      <c r="AD41" s="336">
        <v>0</v>
      </c>
      <c r="AE41" s="336">
        <v>0</v>
      </c>
      <c r="AF41" s="336">
        <v>0</v>
      </c>
      <c r="AG41" s="336">
        <v>0</v>
      </c>
      <c r="AH41" s="336">
        <v>0</v>
      </c>
      <c r="AI41" s="336">
        <v>0</v>
      </c>
      <c r="AJ41" s="336">
        <v>0</v>
      </c>
      <c r="AK41" s="336">
        <v>0</v>
      </c>
      <c r="AL41" s="336">
        <v>0</v>
      </c>
      <c r="AM41" s="336">
        <v>0</v>
      </c>
      <c r="AN41" s="336">
        <v>0</v>
      </c>
      <c r="AO41" s="336">
        <v>0</v>
      </c>
      <c r="AP41" s="336">
        <v>0</v>
      </c>
      <c r="AQ41" s="383"/>
    </row>
    <row r="42" spans="1:43" s="344" customFormat="1" ht="18" customHeight="1">
      <c r="A42" s="48"/>
      <c r="B42" s="49" t="s">
        <v>16</v>
      </c>
      <c r="C42" s="5"/>
      <c r="D42" s="336">
        <v>0</v>
      </c>
      <c r="E42" s="336">
        <v>0</v>
      </c>
      <c r="F42" s="336">
        <v>0</v>
      </c>
      <c r="G42" s="336">
        <v>0</v>
      </c>
      <c r="H42" s="336">
        <v>0</v>
      </c>
      <c r="I42" s="336">
        <v>0</v>
      </c>
      <c r="J42" s="336">
        <v>0</v>
      </c>
      <c r="K42" s="336">
        <v>0</v>
      </c>
      <c r="L42" s="336">
        <v>0</v>
      </c>
      <c r="M42" s="336">
        <v>0</v>
      </c>
      <c r="N42" s="336">
        <v>0</v>
      </c>
      <c r="O42" s="336">
        <v>0</v>
      </c>
      <c r="P42" s="336">
        <v>0</v>
      </c>
      <c r="Q42" s="336">
        <v>0</v>
      </c>
      <c r="R42" s="336">
        <v>0</v>
      </c>
      <c r="S42" s="336">
        <v>0</v>
      </c>
      <c r="T42" s="336">
        <v>0</v>
      </c>
      <c r="U42" s="336">
        <v>0</v>
      </c>
      <c r="V42" s="336">
        <v>0</v>
      </c>
      <c r="W42" s="336">
        <v>0</v>
      </c>
      <c r="X42" s="336">
        <v>0</v>
      </c>
      <c r="Y42" s="336">
        <v>0</v>
      </c>
      <c r="Z42" s="336">
        <v>0</v>
      </c>
      <c r="AA42" s="336">
        <v>0</v>
      </c>
      <c r="AB42" s="336">
        <v>0</v>
      </c>
      <c r="AC42" s="336">
        <v>0</v>
      </c>
      <c r="AD42" s="336">
        <v>0</v>
      </c>
      <c r="AE42" s="336">
        <v>0</v>
      </c>
      <c r="AF42" s="336">
        <v>0</v>
      </c>
      <c r="AG42" s="336">
        <v>0</v>
      </c>
      <c r="AH42" s="336">
        <v>0</v>
      </c>
      <c r="AI42" s="336">
        <v>0</v>
      </c>
      <c r="AJ42" s="336">
        <v>0</v>
      </c>
      <c r="AK42" s="336">
        <v>0</v>
      </c>
      <c r="AL42" s="336">
        <v>0</v>
      </c>
      <c r="AM42" s="336">
        <v>0</v>
      </c>
      <c r="AN42" s="336">
        <v>0</v>
      </c>
      <c r="AO42" s="336">
        <v>0</v>
      </c>
      <c r="AP42" s="336">
        <v>0</v>
      </c>
      <c r="AQ42" s="383"/>
    </row>
    <row r="43" spans="1:43" s="344" customFormat="1" ht="18" customHeight="1">
      <c r="A43" s="47"/>
      <c r="B43" s="5" t="s">
        <v>18</v>
      </c>
      <c r="C43" s="5"/>
      <c r="D43" s="322">
        <f aca="true" t="shared" si="10" ref="D43:AP43">+SUM(D44:D45)</f>
        <v>0</v>
      </c>
      <c r="E43" s="322">
        <f t="shared" si="10"/>
        <v>0</v>
      </c>
      <c r="F43" s="322">
        <f t="shared" si="10"/>
        <v>0</v>
      </c>
      <c r="G43" s="322">
        <f t="shared" si="10"/>
        <v>0</v>
      </c>
      <c r="H43" s="322">
        <f t="shared" si="10"/>
        <v>0</v>
      </c>
      <c r="I43" s="322">
        <f t="shared" si="10"/>
        <v>0</v>
      </c>
      <c r="J43" s="322">
        <f t="shared" si="10"/>
        <v>0</v>
      </c>
      <c r="K43" s="322">
        <f t="shared" si="10"/>
        <v>0</v>
      </c>
      <c r="L43" s="322">
        <f t="shared" si="10"/>
        <v>0</v>
      </c>
      <c r="M43" s="322">
        <f t="shared" si="10"/>
        <v>0</v>
      </c>
      <c r="N43" s="322">
        <f t="shared" si="10"/>
        <v>0</v>
      </c>
      <c r="O43" s="322">
        <f t="shared" si="10"/>
        <v>0</v>
      </c>
      <c r="P43" s="322">
        <f t="shared" si="10"/>
        <v>4</v>
      </c>
      <c r="Q43" s="322">
        <f t="shared" si="10"/>
        <v>0</v>
      </c>
      <c r="R43" s="322">
        <f t="shared" si="10"/>
        <v>0</v>
      </c>
      <c r="S43" s="322">
        <f t="shared" si="10"/>
        <v>0</v>
      </c>
      <c r="T43" s="322">
        <f t="shared" si="10"/>
        <v>0</v>
      </c>
      <c r="U43" s="322">
        <f t="shared" si="10"/>
        <v>0</v>
      </c>
      <c r="V43" s="322">
        <f t="shared" si="10"/>
        <v>0</v>
      </c>
      <c r="W43" s="322">
        <f t="shared" si="10"/>
        <v>0</v>
      </c>
      <c r="X43" s="322">
        <f t="shared" si="10"/>
        <v>0</v>
      </c>
      <c r="Y43" s="322">
        <f t="shared" si="10"/>
        <v>0</v>
      </c>
      <c r="Z43" s="322">
        <f t="shared" si="10"/>
        <v>0</v>
      </c>
      <c r="AA43" s="322">
        <f t="shared" si="10"/>
        <v>0</v>
      </c>
      <c r="AB43" s="322">
        <f t="shared" si="10"/>
        <v>0</v>
      </c>
      <c r="AC43" s="322">
        <f t="shared" si="10"/>
        <v>0</v>
      </c>
      <c r="AD43" s="322">
        <f t="shared" si="10"/>
        <v>0</v>
      </c>
      <c r="AE43" s="322">
        <f t="shared" si="10"/>
        <v>0</v>
      </c>
      <c r="AF43" s="322">
        <f t="shared" si="10"/>
        <v>0</v>
      </c>
      <c r="AG43" s="322">
        <f t="shared" si="10"/>
        <v>0</v>
      </c>
      <c r="AH43" s="322">
        <f t="shared" si="10"/>
        <v>0</v>
      </c>
      <c r="AI43" s="322">
        <f t="shared" si="10"/>
        <v>0</v>
      </c>
      <c r="AJ43" s="322">
        <f t="shared" si="10"/>
        <v>0</v>
      </c>
      <c r="AK43" s="322">
        <f t="shared" si="10"/>
        <v>0</v>
      </c>
      <c r="AL43" s="322">
        <f t="shared" si="10"/>
        <v>0</v>
      </c>
      <c r="AM43" s="322">
        <f t="shared" si="10"/>
        <v>0</v>
      </c>
      <c r="AN43" s="322">
        <f t="shared" si="10"/>
        <v>0</v>
      </c>
      <c r="AO43" s="322">
        <f t="shared" si="10"/>
        <v>0</v>
      </c>
      <c r="AP43" s="322">
        <f t="shared" si="10"/>
        <v>0</v>
      </c>
      <c r="AQ43" s="383"/>
    </row>
    <row r="44" spans="1:43" s="344" customFormat="1" ht="18" customHeight="1">
      <c r="A44" s="48"/>
      <c r="B44" s="49" t="s">
        <v>15</v>
      </c>
      <c r="C44" s="5"/>
      <c r="D44" s="336">
        <v>0</v>
      </c>
      <c r="E44" s="336">
        <v>0</v>
      </c>
      <c r="F44" s="336">
        <v>0</v>
      </c>
      <c r="G44" s="336">
        <v>0</v>
      </c>
      <c r="H44" s="336">
        <v>0</v>
      </c>
      <c r="I44" s="336">
        <v>0</v>
      </c>
      <c r="J44" s="336">
        <v>0</v>
      </c>
      <c r="K44" s="336">
        <v>0</v>
      </c>
      <c r="L44" s="336">
        <v>0</v>
      </c>
      <c r="M44" s="336">
        <v>0</v>
      </c>
      <c r="N44" s="336">
        <v>0</v>
      </c>
      <c r="O44" s="336">
        <v>0</v>
      </c>
      <c r="P44" s="336">
        <v>4</v>
      </c>
      <c r="Q44" s="336">
        <v>0</v>
      </c>
      <c r="R44" s="336">
        <v>0</v>
      </c>
      <c r="S44" s="336">
        <v>0</v>
      </c>
      <c r="T44" s="336">
        <v>0</v>
      </c>
      <c r="U44" s="336">
        <v>0</v>
      </c>
      <c r="V44" s="336">
        <v>0</v>
      </c>
      <c r="W44" s="336">
        <v>0</v>
      </c>
      <c r="X44" s="336">
        <v>0</v>
      </c>
      <c r="Y44" s="336">
        <v>0</v>
      </c>
      <c r="Z44" s="336">
        <v>0</v>
      </c>
      <c r="AA44" s="336">
        <v>0</v>
      </c>
      <c r="AB44" s="336">
        <v>0</v>
      </c>
      <c r="AC44" s="336">
        <v>0</v>
      </c>
      <c r="AD44" s="336">
        <v>0</v>
      </c>
      <c r="AE44" s="336">
        <v>0</v>
      </c>
      <c r="AF44" s="336">
        <v>0</v>
      </c>
      <c r="AG44" s="336">
        <v>0</v>
      </c>
      <c r="AH44" s="336">
        <v>0</v>
      </c>
      <c r="AI44" s="336">
        <v>0</v>
      </c>
      <c r="AJ44" s="336">
        <v>0</v>
      </c>
      <c r="AK44" s="336">
        <v>0</v>
      </c>
      <c r="AL44" s="336">
        <v>0</v>
      </c>
      <c r="AM44" s="336">
        <v>0</v>
      </c>
      <c r="AN44" s="336">
        <v>0</v>
      </c>
      <c r="AO44" s="336">
        <v>0</v>
      </c>
      <c r="AP44" s="336">
        <v>0</v>
      </c>
      <c r="AQ44" s="383"/>
    </row>
    <row r="45" spans="1:43" s="344" customFormat="1" ht="18" customHeight="1">
      <c r="A45" s="48"/>
      <c r="B45" s="49" t="s">
        <v>16</v>
      </c>
      <c r="C45" s="5"/>
      <c r="D45" s="336">
        <v>0</v>
      </c>
      <c r="E45" s="336">
        <v>0</v>
      </c>
      <c r="F45" s="336">
        <v>0</v>
      </c>
      <c r="G45" s="336">
        <v>0</v>
      </c>
      <c r="H45" s="336">
        <v>0</v>
      </c>
      <c r="I45" s="336">
        <v>0</v>
      </c>
      <c r="J45" s="336">
        <v>0</v>
      </c>
      <c r="K45" s="336">
        <v>0</v>
      </c>
      <c r="L45" s="336">
        <v>0</v>
      </c>
      <c r="M45" s="336">
        <v>0</v>
      </c>
      <c r="N45" s="336">
        <v>0</v>
      </c>
      <c r="O45" s="336">
        <v>0</v>
      </c>
      <c r="P45" s="336">
        <v>0</v>
      </c>
      <c r="Q45" s="336">
        <v>0</v>
      </c>
      <c r="R45" s="336">
        <v>0</v>
      </c>
      <c r="S45" s="336">
        <v>0</v>
      </c>
      <c r="T45" s="336">
        <v>0</v>
      </c>
      <c r="U45" s="336">
        <v>0</v>
      </c>
      <c r="V45" s="336">
        <v>0</v>
      </c>
      <c r="W45" s="336">
        <v>0</v>
      </c>
      <c r="X45" s="336">
        <v>0</v>
      </c>
      <c r="Y45" s="336">
        <v>0</v>
      </c>
      <c r="Z45" s="336">
        <v>0</v>
      </c>
      <c r="AA45" s="336">
        <v>0</v>
      </c>
      <c r="AB45" s="336">
        <v>0</v>
      </c>
      <c r="AC45" s="336">
        <v>0</v>
      </c>
      <c r="AD45" s="336">
        <v>0</v>
      </c>
      <c r="AE45" s="336">
        <v>0</v>
      </c>
      <c r="AF45" s="336">
        <v>0</v>
      </c>
      <c r="AG45" s="336">
        <v>0</v>
      </c>
      <c r="AH45" s="336">
        <v>0</v>
      </c>
      <c r="AI45" s="336">
        <v>0</v>
      </c>
      <c r="AJ45" s="336">
        <v>0</v>
      </c>
      <c r="AK45" s="336">
        <v>0</v>
      </c>
      <c r="AL45" s="336">
        <v>0</v>
      </c>
      <c r="AM45" s="336">
        <v>0</v>
      </c>
      <c r="AN45" s="336">
        <v>0</v>
      </c>
      <c r="AO45" s="336">
        <v>0</v>
      </c>
      <c r="AP45" s="336">
        <v>0</v>
      </c>
      <c r="AQ45" s="383"/>
    </row>
    <row r="46" spans="1:43" s="344" customFormat="1" ht="18" customHeight="1">
      <c r="A46" s="47"/>
      <c r="B46" s="5" t="s">
        <v>19</v>
      </c>
      <c r="C46" s="5"/>
      <c r="D46" s="322">
        <f aca="true" t="shared" si="11" ref="D46:AP46">+SUM(D43,D40,D37)</f>
        <v>0</v>
      </c>
      <c r="E46" s="322">
        <f t="shared" si="11"/>
        <v>0</v>
      </c>
      <c r="F46" s="322">
        <f t="shared" si="11"/>
        <v>0</v>
      </c>
      <c r="G46" s="322">
        <f t="shared" si="11"/>
        <v>0</v>
      </c>
      <c r="H46" s="322">
        <f t="shared" si="11"/>
        <v>0</v>
      </c>
      <c r="I46" s="322">
        <f t="shared" si="11"/>
        <v>0</v>
      </c>
      <c r="J46" s="322">
        <f t="shared" si="11"/>
        <v>0</v>
      </c>
      <c r="K46" s="322">
        <f t="shared" si="11"/>
        <v>0</v>
      </c>
      <c r="L46" s="322">
        <f t="shared" si="11"/>
        <v>0</v>
      </c>
      <c r="M46" s="322">
        <f t="shared" si="11"/>
        <v>0</v>
      </c>
      <c r="N46" s="322">
        <f t="shared" si="11"/>
        <v>0</v>
      </c>
      <c r="O46" s="322">
        <f t="shared" si="11"/>
        <v>0</v>
      </c>
      <c r="P46" s="322">
        <f t="shared" si="11"/>
        <v>4</v>
      </c>
      <c r="Q46" s="322">
        <f t="shared" si="11"/>
        <v>0</v>
      </c>
      <c r="R46" s="322">
        <f t="shared" si="11"/>
        <v>0</v>
      </c>
      <c r="S46" s="322">
        <f t="shared" si="11"/>
        <v>0</v>
      </c>
      <c r="T46" s="322">
        <f t="shared" si="11"/>
        <v>0</v>
      </c>
      <c r="U46" s="322">
        <f t="shared" si="11"/>
        <v>0</v>
      </c>
      <c r="V46" s="322">
        <f t="shared" si="11"/>
        <v>0</v>
      </c>
      <c r="W46" s="322">
        <f t="shared" si="11"/>
        <v>0</v>
      </c>
      <c r="X46" s="322">
        <f t="shared" si="11"/>
        <v>0</v>
      </c>
      <c r="Y46" s="322">
        <f t="shared" si="11"/>
        <v>0</v>
      </c>
      <c r="Z46" s="322">
        <f t="shared" si="11"/>
        <v>0</v>
      </c>
      <c r="AA46" s="322">
        <f t="shared" si="11"/>
        <v>0</v>
      </c>
      <c r="AB46" s="322">
        <f t="shared" si="11"/>
        <v>0</v>
      </c>
      <c r="AC46" s="322">
        <f t="shared" si="11"/>
        <v>0</v>
      </c>
      <c r="AD46" s="322">
        <f t="shared" si="11"/>
        <v>0</v>
      </c>
      <c r="AE46" s="322">
        <f t="shared" si="11"/>
        <v>0</v>
      </c>
      <c r="AF46" s="322">
        <f t="shared" si="11"/>
        <v>0</v>
      </c>
      <c r="AG46" s="322">
        <f t="shared" si="11"/>
        <v>0</v>
      </c>
      <c r="AH46" s="322">
        <f t="shared" si="11"/>
        <v>0</v>
      </c>
      <c r="AI46" s="322">
        <f t="shared" si="11"/>
        <v>0</v>
      </c>
      <c r="AJ46" s="322">
        <f t="shared" si="11"/>
        <v>0</v>
      </c>
      <c r="AK46" s="322">
        <f t="shared" si="11"/>
        <v>0</v>
      </c>
      <c r="AL46" s="322">
        <f t="shared" si="11"/>
        <v>0</v>
      </c>
      <c r="AM46" s="322">
        <f t="shared" si="11"/>
        <v>0</v>
      </c>
      <c r="AN46" s="322">
        <f t="shared" si="11"/>
        <v>0</v>
      </c>
      <c r="AO46" s="322">
        <f t="shared" si="11"/>
        <v>0</v>
      </c>
      <c r="AP46" s="322">
        <f t="shared" si="11"/>
        <v>0</v>
      </c>
      <c r="AQ46" s="383"/>
    </row>
    <row r="47" spans="1:43" s="344" customFormat="1" ht="35.25" customHeight="1">
      <c r="A47" s="48"/>
      <c r="B47" s="5" t="s">
        <v>30</v>
      </c>
      <c r="C47" s="5"/>
      <c r="D47" s="322">
        <f aca="true" t="shared" si="12" ref="D47:AP47">+D46+D35</f>
        <v>0</v>
      </c>
      <c r="E47" s="322">
        <f t="shared" si="12"/>
        <v>0</v>
      </c>
      <c r="F47" s="322">
        <f t="shared" si="12"/>
        <v>0</v>
      </c>
      <c r="G47" s="322">
        <f t="shared" si="12"/>
        <v>0</v>
      </c>
      <c r="H47" s="322">
        <f t="shared" si="12"/>
        <v>0</v>
      </c>
      <c r="I47" s="322">
        <f t="shared" si="12"/>
        <v>0</v>
      </c>
      <c r="J47" s="322">
        <f t="shared" si="12"/>
        <v>0</v>
      </c>
      <c r="K47" s="322">
        <f t="shared" si="12"/>
        <v>0</v>
      </c>
      <c r="L47" s="322">
        <f t="shared" si="12"/>
        <v>0</v>
      </c>
      <c r="M47" s="322">
        <f t="shared" si="12"/>
        <v>0</v>
      </c>
      <c r="N47" s="322">
        <f t="shared" si="12"/>
        <v>0</v>
      </c>
      <c r="O47" s="322">
        <f t="shared" si="12"/>
        <v>0</v>
      </c>
      <c r="P47" s="322">
        <f t="shared" si="12"/>
        <v>8</v>
      </c>
      <c r="Q47" s="322">
        <f t="shared" si="12"/>
        <v>0</v>
      </c>
      <c r="R47" s="322">
        <f t="shared" si="12"/>
        <v>0</v>
      </c>
      <c r="S47" s="322">
        <f t="shared" si="12"/>
        <v>0</v>
      </c>
      <c r="T47" s="322">
        <f t="shared" si="12"/>
        <v>0</v>
      </c>
      <c r="U47" s="322">
        <f t="shared" si="12"/>
        <v>0</v>
      </c>
      <c r="V47" s="322">
        <f t="shared" si="12"/>
        <v>0</v>
      </c>
      <c r="W47" s="322">
        <f t="shared" si="12"/>
        <v>0</v>
      </c>
      <c r="X47" s="322">
        <f t="shared" si="12"/>
        <v>0</v>
      </c>
      <c r="Y47" s="322">
        <f t="shared" si="12"/>
        <v>0</v>
      </c>
      <c r="Z47" s="322">
        <f t="shared" si="12"/>
        <v>0</v>
      </c>
      <c r="AA47" s="322">
        <f t="shared" si="12"/>
        <v>0</v>
      </c>
      <c r="AB47" s="322">
        <f t="shared" si="12"/>
        <v>0</v>
      </c>
      <c r="AC47" s="322">
        <f t="shared" si="12"/>
        <v>0</v>
      </c>
      <c r="AD47" s="322">
        <f t="shared" si="12"/>
        <v>0</v>
      </c>
      <c r="AE47" s="322">
        <f t="shared" si="12"/>
        <v>0</v>
      </c>
      <c r="AF47" s="322">
        <f t="shared" si="12"/>
        <v>0</v>
      </c>
      <c r="AG47" s="322">
        <f t="shared" si="12"/>
        <v>0</v>
      </c>
      <c r="AH47" s="322">
        <f t="shared" si="12"/>
        <v>0</v>
      </c>
      <c r="AI47" s="322">
        <f t="shared" si="12"/>
        <v>0</v>
      </c>
      <c r="AJ47" s="322">
        <f t="shared" si="12"/>
        <v>0</v>
      </c>
      <c r="AK47" s="322">
        <f t="shared" si="12"/>
        <v>0</v>
      </c>
      <c r="AL47" s="322">
        <f t="shared" si="12"/>
        <v>0</v>
      </c>
      <c r="AM47" s="322">
        <f t="shared" si="12"/>
        <v>0</v>
      </c>
      <c r="AN47" s="322">
        <f t="shared" si="12"/>
        <v>0</v>
      </c>
      <c r="AO47" s="322">
        <f t="shared" si="12"/>
        <v>0</v>
      </c>
      <c r="AP47" s="322">
        <f t="shared" si="12"/>
        <v>0</v>
      </c>
      <c r="AQ47" s="383"/>
    </row>
    <row r="48" spans="1:43" s="344" customFormat="1" ht="35.25" customHeight="1">
      <c r="A48" s="55"/>
      <c r="B48" s="56" t="s">
        <v>31</v>
      </c>
      <c r="C48" s="57"/>
      <c r="D48" s="322">
        <f>+SUM('A4'!D24,'A4'!D35,'A4'!D50,'A8'!D23,'A8'!D35,'A8'!D46)</f>
        <v>40</v>
      </c>
      <c r="E48" s="322">
        <f>+SUM('A4'!E24,'A4'!E35,'A4'!E50,'A8'!E23,'A8'!E35,'A8'!E46)</f>
        <v>10</v>
      </c>
      <c r="F48" s="322">
        <f>+SUM('A4'!F24,'A4'!F35,'A4'!F50,'A8'!F23,'A8'!F35,'A8'!F46)</f>
        <v>2</v>
      </c>
      <c r="G48" s="322">
        <f>+SUM('A4'!G24,'A4'!G35,'A4'!G50,'A8'!G23,'A8'!G35,'A8'!G46)</f>
        <v>3</v>
      </c>
      <c r="H48" s="322">
        <f>+SUM('A4'!H24,'A4'!H35,'A4'!H50,'A8'!H23,'A8'!H35,'A8'!H46)</f>
        <v>4</v>
      </c>
      <c r="I48" s="322">
        <f>+SUM('A4'!I24,'A4'!I35,'A4'!I50,'A8'!I23,'A8'!I35,'A8'!I46)</f>
        <v>0</v>
      </c>
      <c r="J48" s="322">
        <f>+SUM('A4'!J24,'A4'!J35,'A4'!J50,'A8'!J23,'A8'!J35,'A8'!J46)</f>
        <v>0</v>
      </c>
      <c r="K48" s="322">
        <f>+SUM('A4'!K24,'A4'!K35,'A4'!K50,'A8'!K23,'A8'!K35,'A8'!K46)</f>
        <v>0</v>
      </c>
      <c r="L48" s="322">
        <f>+SUM('A4'!L24,'A4'!L35,'A4'!L50,'A8'!L23,'A8'!L35,'A8'!L46)</f>
        <v>0</v>
      </c>
      <c r="M48" s="322">
        <f>+SUM('A4'!M24,'A4'!M35,'A4'!M50,'A8'!M23,'A8'!M35,'A8'!M46)</f>
        <v>0</v>
      </c>
      <c r="N48" s="322">
        <f>+SUM('A4'!N24,'A4'!N35,'A4'!N50,'A8'!N23,'A8'!N35,'A8'!N46)</f>
        <v>0</v>
      </c>
      <c r="O48" s="322">
        <f>+SUM('A4'!O24,'A4'!O35,'A4'!O50,'A8'!O23,'A8'!O35,'A8'!O46)</f>
        <v>0</v>
      </c>
      <c r="P48" s="322">
        <f>+SUM('A4'!P24,'A4'!P35,'A4'!P50,'A8'!P23,'A8'!P35,'A8'!P46)</f>
        <v>4842</v>
      </c>
      <c r="Q48" s="322">
        <f>+SUM('A4'!Q24,'A4'!Q35,'A4'!Q50,'A8'!Q23,'A8'!Q35,'A8'!Q46)</f>
        <v>144</v>
      </c>
      <c r="R48" s="322">
        <f>+SUM('A4'!R24,'A4'!R35,'A4'!R50,'A8'!R23,'A8'!R35,'A8'!R46)</f>
        <v>0</v>
      </c>
      <c r="S48" s="322">
        <f>+SUM('A4'!S24,'A4'!S35,'A4'!S50,'A8'!S23,'A8'!S35,'A8'!S46)</f>
        <v>0</v>
      </c>
      <c r="T48" s="322">
        <f>+SUM('A4'!T24,'A4'!T35,'A4'!T50,'A8'!T23,'A8'!T35,'A8'!T46)</f>
        <v>1366</v>
      </c>
      <c r="U48" s="322">
        <f>+SUM('A4'!U24,'A4'!U35,'A4'!U50,'A8'!U23,'A8'!U35,'A8'!U46)</f>
        <v>0</v>
      </c>
      <c r="V48" s="322">
        <f>+SUM('A4'!V24,'A4'!V35,'A4'!V50,'A8'!V23,'A8'!V35,'A8'!V46)</f>
        <v>0</v>
      </c>
      <c r="W48" s="322">
        <f>+SUM('A4'!W24,'A4'!W35,'A4'!W50,'A8'!W23,'A8'!W35,'A8'!W46)</f>
        <v>0</v>
      </c>
      <c r="X48" s="322">
        <f>+SUM('A4'!X24,'A4'!X35,'A4'!X50,'A8'!X23,'A8'!X35,'A8'!X46)</f>
        <v>0</v>
      </c>
      <c r="Y48" s="322">
        <f>+SUM('A4'!Y24,'A4'!Y35,'A4'!Y50,'A8'!Y23,'A8'!Y35,'A8'!Y46)</f>
        <v>22</v>
      </c>
      <c r="Z48" s="322">
        <f>+SUM('A4'!Z24,'A4'!Z35,'A4'!Z50,'A8'!Z23,'A8'!Z35,'A8'!Z46)</f>
        <v>13</v>
      </c>
      <c r="AA48" s="322">
        <f>+SUM('A4'!AA24,'A4'!AA35,'A4'!AA50,'A8'!AA23,'A8'!AA35,'A8'!AA46)</f>
        <v>0</v>
      </c>
      <c r="AB48" s="322">
        <f>+SUM('A4'!AB24,'A4'!AB35,'A4'!AB50,'A8'!AB23,'A8'!AB35,'A8'!AB46)</f>
        <v>0</v>
      </c>
      <c r="AC48" s="322">
        <f>+SUM('A4'!AC24,'A4'!AC35,'A4'!AC50,'A8'!AC23,'A8'!AC35,'A8'!AC46)</f>
        <v>337</v>
      </c>
      <c r="AD48" s="322">
        <f>+SUM('A4'!AD24,'A4'!AD35,'A4'!AD50,'A8'!AD23,'A8'!AD35,'A8'!AD46)</f>
        <v>0</v>
      </c>
      <c r="AE48" s="322">
        <f>+SUM('A4'!AE24,'A4'!AE35,'A4'!AE50,'A8'!AE23,'A8'!AE35,'A8'!AE46)</f>
        <v>0</v>
      </c>
      <c r="AF48" s="322">
        <f>+SUM('A4'!AF24,'A4'!AF35,'A4'!AF50,'A8'!AF23,'A8'!AF35,'A8'!AF46)</f>
        <v>0</v>
      </c>
      <c r="AG48" s="322">
        <f>+SUM('A4'!AG24,'A4'!AG35,'A4'!AG50,'A8'!AG23,'A8'!AG35,'A8'!AG46)</f>
        <v>0</v>
      </c>
      <c r="AH48" s="322">
        <f>+SUM('A4'!AH24,'A4'!AH35,'A4'!AH50,'A8'!AH23,'A8'!AH35,'A8'!AH46)</f>
        <v>4</v>
      </c>
      <c r="AI48" s="322">
        <f>+SUM('A4'!AI24,'A4'!AI35,'A4'!AI50,'A8'!AI23,'A8'!AI35,'A8'!AI46)</f>
        <v>429</v>
      </c>
      <c r="AJ48" s="322">
        <f>+SUM('A4'!AJ24,'A4'!AJ35,'A4'!AJ50,'A8'!AJ23,'A8'!AJ35,'A8'!AJ46)</f>
        <v>0</v>
      </c>
      <c r="AK48" s="322">
        <f>+SUM('A4'!AK24,'A4'!AK35,'A4'!AK50,'A8'!AK23,'A8'!AK35,'A8'!AK46)</f>
        <v>0</v>
      </c>
      <c r="AL48" s="322">
        <f>+SUM('A4'!AL24,'A4'!AL35,'A4'!AL50,'A8'!AL23,'A8'!AL35,'A8'!AL46)</f>
        <v>0</v>
      </c>
      <c r="AM48" s="322">
        <f>+SUM('A4'!AM24,'A4'!AM35,'A4'!AM50,'A8'!AM23,'A8'!AM35,'A8'!AM46)</f>
        <v>88</v>
      </c>
      <c r="AN48" s="322">
        <f>+SUM('A4'!AN24,'A4'!AN35,'A4'!AN50,'A8'!AN23,'A8'!AN35,'A8'!AN46)</f>
        <v>0</v>
      </c>
      <c r="AO48" s="322">
        <f>+SUM('A4'!AO24,'A4'!AO35,'A4'!AO50,'A8'!AO23,'A8'!AO35,'A8'!AO46)</f>
        <v>0</v>
      </c>
      <c r="AP48" s="322">
        <f>+SUM('A4'!AP24,'A4'!AP35,'A4'!AP50,'A8'!AP23,'A8'!AP35,'A8'!AP46)</f>
        <v>802</v>
      </c>
      <c r="AQ48" s="383"/>
    </row>
    <row r="49" spans="1:43" s="345" customFormat="1" ht="20.25">
      <c r="A49" s="225"/>
      <c r="B49" s="130"/>
      <c r="C49" s="130"/>
      <c r="D49" s="200"/>
      <c r="E49" s="200"/>
      <c r="F49" s="200"/>
      <c r="G49" s="200"/>
      <c r="H49" s="221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0"/>
      <c r="AE49" s="200"/>
      <c r="AF49" s="200"/>
      <c r="AG49" s="200"/>
      <c r="AH49" s="200"/>
      <c r="AI49" s="200"/>
      <c r="AJ49" s="200"/>
      <c r="AK49" s="200"/>
      <c r="AL49" s="200"/>
      <c r="AM49" s="149"/>
      <c r="AN49" s="149"/>
      <c r="AO49" s="149"/>
      <c r="AP49" s="226"/>
      <c r="AQ49" s="226"/>
    </row>
    <row r="50" spans="1:43" s="346" customFormat="1" ht="20.25" hidden="1">
      <c r="A50" s="225"/>
      <c r="B50" s="241"/>
      <c r="C50" s="241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27"/>
      <c r="AQ50" s="227"/>
    </row>
    <row r="51" spans="1:43" s="346" customFormat="1" ht="18" customHeight="1" hidden="1">
      <c r="A51" s="223"/>
      <c r="B51" s="223"/>
      <c r="C51" s="223"/>
      <c r="D51" s="224"/>
      <c r="E51" s="224"/>
      <c r="F51" s="224"/>
      <c r="G51" s="224"/>
      <c r="H51" s="224"/>
      <c r="I51" s="224"/>
      <c r="J51" s="224"/>
      <c r="K51" s="224"/>
      <c r="L51" s="224"/>
      <c r="M51" s="242"/>
      <c r="N51" s="224"/>
      <c r="O51" s="224"/>
      <c r="P51" s="215"/>
      <c r="Q51" s="215"/>
      <c r="R51" s="224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27"/>
      <c r="AQ51" s="227"/>
    </row>
    <row r="52" spans="1:43" s="347" customFormat="1" ht="18" customHeight="1" hidden="1">
      <c r="A52" s="243"/>
      <c r="B52" s="243"/>
      <c r="C52" s="243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14"/>
      <c r="AQ52" s="214"/>
    </row>
    <row r="53" spans="1:43" s="348" customFormat="1" ht="12" hidden="1">
      <c r="A53" s="219"/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  <c r="O53" s="219"/>
      <c r="P53" s="219"/>
      <c r="Q53" s="219"/>
      <c r="R53" s="219"/>
      <c r="S53" s="219"/>
      <c r="T53" s="219"/>
      <c r="U53" s="219"/>
      <c r="V53" s="219"/>
      <c r="W53" s="219"/>
      <c r="X53" s="219"/>
      <c r="Y53" s="219"/>
      <c r="Z53" s="219"/>
      <c r="AA53" s="219"/>
      <c r="AB53" s="219"/>
      <c r="AC53" s="219"/>
      <c r="AD53" s="219"/>
      <c r="AE53" s="219"/>
      <c r="AF53" s="219"/>
      <c r="AG53" s="219"/>
      <c r="AH53" s="219"/>
      <c r="AI53" s="219"/>
      <c r="AJ53" s="219"/>
      <c r="AK53" s="219"/>
      <c r="AL53" s="219"/>
      <c r="AM53" s="219"/>
      <c r="AN53" s="219"/>
      <c r="AO53" s="219"/>
      <c r="AP53" s="230"/>
      <c r="AQ53" s="230"/>
    </row>
    <row r="54" spans="1:43" s="348" customFormat="1" ht="12" hidden="1">
      <c r="A54" s="219"/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9"/>
      <c r="AO54" s="219"/>
      <c r="AP54" s="230"/>
      <c r="AQ54" s="230"/>
    </row>
    <row r="55" spans="1:43" s="348" customFormat="1" ht="12" hidden="1">
      <c r="A55" s="219"/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19"/>
      <c r="Z55" s="219"/>
      <c r="AA55" s="219"/>
      <c r="AB55" s="219"/>
      <c r="AC55" s="219"/>
      <c r="AD55" s="219"/>
      <c r="AE55" s="219"/>
      <c r="AF55" s="219"/>
      <c r="AG55" s="219"/>
      <c r="AH55" s="219"/>
      <c r="AI55" s="219"/>
      <c r="AJ55" s="219"/>
      <c r="AK55" s="219"/>
      <c r="AL55" s="219"/>
      <c r="AM55" s="219"/>
      <c r="AN55" s="219"/>
      <c r="AO55" s="219"/>
      <c r="AP55" s="230"/>
      <c r="AQ55" s="230"/>
    </row>
    <row r="56" spans="1:43" s="348" customFormat="1" ht="12" hidden="1">
      <c r="A56" s="219"/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219"/>
      <c r="AM56" s="219"/>
      <c r="AN56" s="219"/>
      <c r="AO56" s="219"/>
      <c r="AP56" s="230"/>
      <c r="AQ56" s="230"/>
    </row>
    <row r="57" ht="12" hidden="1"/>
    <row r="58" ht="12" hidden="1"/>
    <row r="59" ht="12" hidden="1"/>
    <row r="60" ht="12" hidden="1"/>
    <row r="61" ht="12" hidden="1"/>
    <row r="62" ht="12" hidden="1"/>
    <row r="63" ht="12" hidden="1"/>
  </sheetData>
  <sheetProtection/>
  <mergeCells count="6">
    <mergeCell ref="D8:AP8"/>
    <mergeCell ref="D11:AP11"/>
    <mergeCell ref="D3:AP3"/>
    <mergeCell ref="D4:AP4"/>
    <mergeCell ref="D6:AP6"/>
    <mergeCell ref="D7:AP7"/>
  </mergeCells>
  <conditionalFormatting sqref="D14:AQ23 D26:AQ35 D37:AQ48">
    <cfRule type="expression" priority="1" dxfId="3" stopIfTrue="1">
      <formula>AND(D14&lt;&gt;"",OR(D14&lt;0,NOT(ISNUMBER(D14))))</formula>
    </cfRule>
  </conditionalFormatting>
  <printOptions/>
  <pageMargins left="0.3937007874015748" right="0.3937007874015748" top="0.3937007874015748" bottom="0.4724409448818898" header="0" footer="0"/>
  <pageSetup fitToHeight="1" fitToWidth="1" horizontalDpi="600" verticalDpi="600" orientation="landscape" paperSize="9" scale="43" r:id="rId1"/>
  <headerFooter alignWithMargins="0">
    <oddFooter>&amp;C2010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BIS-BRI-BIZ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CBMESCO</dc:creator>
  <cp:keywords/>
  <dc:description/>
  <cp:lastModifiedBy>sf03mk</cp:lastModifiedBy>
  <cp:lastPrinted>2010-11-26T09:13:03Z</cp:lastPrinted>
  <dcterms:created xsi:type="dcterms:W3CDTF">2000-03-23T14:24:07Z</dcterms:created>
  <dcterms:modified xsi:type="dcterms:W3CDTF">2010-11-29T11:09:51Z</dcterms:modified>
  <cp:category/>
  <cp:version/>
  <cp:contentType/>
  <cp:contentStatus/>
</cp:coreProperties>
</file>