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810" tabRatio="602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  <sheet name="Footnotes" sheetId="13" r:id="rId13"/>
    <sheet name="Methodological notes" sheetId="14" r:id="rId14"/>
  </sheets>
  <definedNames>
    <definedName name="_xlnm.Print_Area" localSheetId="11">'01'!$A$1:$M$147</definedName>
    <definedName name="_xlnm.Print_Area" localSheetId="10">'02'!$A$1:$M$147</definedName>
    <definedName name="_xlnm.Print_Area" localSheetId="9">'03'!$A$1:$M$147</definedName>
    <definedName name="_xlnm.Print_Area" localSheetId="8">'04'!$A$1:$M$147</definedName>
    <definedName name="_xlnm.Print_Area" localSheetId="7">'05'!$A$1:$M$147</definedName>
    <definedName name="_xlnm.Print_Area" localSheetId="6">'06'!$A$1:$M$147</definedName>
    <definedName name="_xlnm.Print_Area" localSheetId="5">'07'!$A$1:$M$147</definedName>
    <definedName name="_xlnm.Print_Area" localSheetId="4">'08'!$A$1:$M$147</definedName>
    <definedName name="_xlnm.Print_Area" localSheetId="3">'09'!$A$1:$M$147</definedName>
    <definedName name="_xlnm.Print_Area" localSheetId="2">'10'!$A$1:$M$147</definedName>
    <definedName name="_xlnm.Print_Area" localSheetId="1">'11'!$A$1:$M$147</definedName>
    <definedName name="_xlnm.Print_Area" localSheetId="0">'12'!$A$1:$M$147</definedName>
  </definedNames>
  <calcPr fullCalcOnLoad="1"/>
</workbook>
</file>

<file path=xl/sharedStrings.xml><?xml version="1.0" encoding="utf-8"?>
<sst xmlns="http://schemas.openxmlformats.org/spreadsheetml/2006/main" count="3179" uniqueCount="237">
  <si>
    <t>A.</t>
  </si>
  <si>
    <t>1.</t>
  </si>
  <si>
    <t>a.</t>
  </si>
  <si>
    <t>b.</t>
  </si>
  <si>
    <t>i</t>
  </si>
  <si>
    <t>ii</t>
  </si>
  <si>
    <t>iii</t>
  </si>
  <si>
    <t>2.</t>
  </si>
  <si>
    <t xml:space="preserve">3. </t>
  </si>
  <si>
    <t>4.</t>
  </si>
  <si>
    <t>-</t>
  </si>
  <si>
    <t>5.</t>
  </si>
  <si>
    <t>B.</t>
  </si>
  <si>
    <t>3.</t>
  </si>
  <si>
    <t>BIS (+)</t>
  </si>
  <si>
    <t>c.</t>
  </si>
  <si>
    <t>BIS (-)</t>
  </si>
  <si>
    <t>i.</t>
  </si>
  <si>
    <t>ii.</t>
  </si>
  <si>
    <t>6.</t>
  </si>
  <si>
    <t>d.</t>
  </si>
  <si>
    <t>e.</t>
  </si>
  <si>
    <t>futures</t>
  </si>
  <si>
    <t>f.</t>
  </si>
  <si>
    <t xml:space="preserve">a. 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</si>
  <si>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</si>
  <si>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</si>
  <si>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</si>
  <si>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</si>
  <si>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</si>
  <si>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</si>
  <si>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</si>
  <si>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</si>
  <si>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</si>
  <si>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</si>
  <si>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</si>
  <si>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</si>
  <si>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</si>
  <si>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</si>
  <si>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</si>
  <si>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</si>
  <si>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In principle, only instruments denominated and settled in foreign currency (or those whose valuation is</t>
  </si>
  <si>
    <t>Netting of positions is allowed only if they have the same maturity, are against the same counterparty, and</t>
  </si>
  <si>
    <t>a master netting agreement is in place. Positions on organized exchanges could also be netted.</t>
  </si>
  <si>
    <t xml:space="preserve">directly dependent on the exchange rate and that are settled in foreign currency) are included in </t>
  </si>
  <si>
    <t>other than deposits or securities, they should be reported as separate items.</t>
  </si>
  <si>
    <t>METHODOLOGICAL NOTES</t>
  </si>
  <si>
    <t>Table I</t>
  </si>
  <si>
    <t>Table II</t>
  </si>
  <si>
    <t>Table III</t>
  </si>
  <si>
    <t>Table IV</t>
  </si>
  <si>
    <t>"Additional information on assets and liabilities". The Table covers supplementary information on items included in Tables I-III.</t>
  </si>
  <si>
    <t xml:space="preserve">Including interest payments due within the corresponding time horizons. Foreign currency deposits held by </t>
  </si>
  <si>
    <t>Poland it is National Bank of Poland (NBP).</t>
  </si>
  <si>
    <t>and are reported separately, in the specified format.</t>
  </si>
  <si>
    <t xml:space="preserve">Only bonds with a residual maturity longer than one year would be reported under this item, as those </t>
  </si>
  <si>
    <t xml:space="preserve">nonresidents with central banks would also be included here. Securities referred to are those issued </t>
  </si>
  <si>
    <t xml:space="preserve">These "stress-tests" are an encouraged, rather than a prescribed, category of information in the IMF’s </t>
  </si>
  <si>
    <t>Special Data Dissemination Standard (SDDS). Could be disclosed in the form of a graph.</t>
  </si>
  <si>
    <t>agreements are reported as a separate item and treated symmetrically.</t>
  </si>
  <si>
    <t xml:space="preserve">Types of instrument would be identified. The main characteristics of internal models used to calculate </t>
  </si>
  <si>
    <t>the market value would be disclosed.</t>
  </si>
  <si>
    <t xml:space="preserve">Poland, in line with recommendations of the International Monetary Fund (IMF) for states participating in Special Data </t>
  </si>
  <si>
    <t xml:space="preserve">Dissemination Standard (SDDS) presents liquid assets and liabilities denominated in foreign currencies according to the rules </t>
  </si>
  <si>
    <t xml:space="preserve">determined in the "Data Template on International Reserves and Foreign Currency Liquidity - Operational Guidelines". </t>
  </si>
  <si>
    <t>Poland's Government.</t>
  </si>
  <si>
    <t>The presentation comprises of four tables including certain assets and liabilities of the National Bank of Poland (NBP) and</t>
  </si>
  <si>
    <t>Official reserve assets</t>
  </si>
  <si>
    <t xml:space="preserve">B. </t>
  </si>
  <si>
    <t>Other foreign currency assets</t>
  </si>
  <si>
    <t>Ad A.</t>
  </si>
  <si>
    <t xml:space="preserve">Official reserve assets include liquid foreign assets held and fully controlled by the National Bank of Poland. They </t>
  </si>
  <si>
    <t xml:space="preserve">protect potential balance of payments operations, and may be used fir interventions in the Polish foreign exchange </t>
  </si>
  <si>
    <t xml:space="preserve">market. Official reserve assets reflect the stock of assets as of certain reporting date calculated at a market or </t>
  </si>
  <si>
    <t>assets comprise the following financial instruments:</t>
  </si>
  <si>
    <t>approximate market value, and cover only actually existing assets denominated in foreign currencies. Official reserve</t>
  </si>
  <si>
    <t>Assets in foreign currencies (securities, foreign currency cash held in NBP vaults, deposits with banks abroad)</t>
  </si>
  <si>
    <t>Reserve position in the IMF</t>
  </si>
  <si>
    <t>SDRs (NBP's current account with IMF)</t>
  </si>
  <si>
    <t>Monetary gold</t>
  </si>
  <si>
    <t>Other reserve assets</t>
  </si>
  <si>
    <t>"Official reserves assets and other foreign currency assets". The table presents stocks of the following items:</t>
  </si>
  <si>
    <t>Ad B.</t>
  </si>
  <si>
    <t>Other foreign currency assest, similar to official reserve assets, comprise only only liquid claims of Poland's Government</t>
  </si>
  <si>
    <t>(except for claims of social security funds) in convertible currencies, and other items not included under reserve assets.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</si>
  <si>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</si>
  <si>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</si>
  <si>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 xml:space="preserve">both balance-sheet and off-balance-sheet. Predetermined inflow of principal and interest (assets) and outflow of principal and </t>
  </si>
  <si>
    <t>interest (liabilities) refer mainly to loans and credits, securities, and foreign currency deposits, both of non-residents and residents.</t>
  </si>
  <si>
    <t>"Contingent short-term net drains of foreign currency assests (nominal value)". This Table includes potential inflow (+) and outflow</t>
  </si>
  <si>
    <t>(-) of foreign currencies due to guarantees or unused credit lines.</t>
  </si>
  <si>
    <t xml:space="preserve">Tables I, II, and III of the template. Financial instruments denominated in foreign currency and settled in other </t>
  </si>
  <si>
    <t>Only assets included in Table I that are pledged would be reported here.</t>
  </si>
  <si>
    <t xml:space="preserve">along with any associated liabilities in Table II. These are reported in two separate categories, depending on </t>
  </si>
  <si>
    <t>FOOTNOTES</t>
  </si>
  <si>
    <r>
      <t xml:space="preserve">Monetary authorities defined according to the IMF </t>
    </r>
    <r>
      <rPr>
        <i/>
        <sz val="10"/>
        <rFont val="Arial"/>
        <family val="2"/>
      </rPr>
      <t>Balance of Payments Manual</t>
    </r>
    <r>
      <rPr>
        <sz val="10"/>
        <rFont val="Arial"/>
        <family val="2"/>
      </rPr>
      <t xml:space="preserve">, Fifth Edition. In case of </t>
    </r>
  </si>
  <si>
    <t>Items</t>
  </si>
  <si>
    <t>Foreign currency reserves (in convertible foreign currencies)</t>
  </si>
  <si>
    <t>Securities</t>
  </si>
  <si>
    <t>Total currency and deposits with:</t>
  </si>
  <si>
    <t>Other national central banks, BIS and IMF</t>
  </si>
  <si>
    <t>Banks headquartered in Poland</t>
  </si>
  <si>
    <t>of which:</t>
  </si>
  <si>
    <t>located abroad</t>
  </si>
  <si>
    <t>Banks headquartered outside Poland</t>
  </si>
  <si>
    <t>located in Poland</t>
  </si>
  <si>
    <t>IMF reserve position</t>
  </si>
  <si>
    <t>SDRs</t>
  </si>
  <si>
    <t>volume in fine troy ounces</t>
  </si>
  <si>
    <t>Other reserve sssets (specify)</t>
  </si>
  <si>
    <t>financial derivatives</t>
  </si>
  <si>
    <t xml:space="preserve">loans to nonbank nonresidents </t>
  </si>
  <si>
    <t>other</t>
  </si>
  <si>
    <t>Other foreign currency assets (specify)</t>
  </si>
  <si>
    <t>financial derivatives not included in official reserves assets</t>
  </si>
  <si>
    <t>Predetermined short-term net drains on foreign currency assets (nominal value)</t>
  </si>
  <si>
    <t>Maturity breakdown (residual maturity)</t>
  </si>
  <si>
    <t>Total</t>
  </si>
  <si>
    <t>Up to 1 month</t>
  </si>
  <si>
    <t>More than 1 month and up to 3 months</t>
  </si>
  <si>
    <t>More than 3 months and up to 1 year</t>
  </si>
  <si>
    <t>Outflows (-)</t>
  </si>
  <si>
    <t>inflows (+)</t>
  </si>
  <si>
    <t>Principal</t>
  </si>
  <si>
    <t>Interest</t>
  </si>
  <si>
    <t>Short positions (-)</t>
  </si>
  <si>
    <t>Long positions (+)</t>
  </si>
  <si>
    <t>Other (specify)</t>
  </si>
  <si>
    <t>outflows related to repos (-)</t>
  </si>
  <si>
    <t>inflows related to reverse repos (+)</t>
  </si>
  <si>
    <t>trade credit (-)</t>
  </si>
  <si>
    <t>trade credit (+)</t>
  </si>
  <si>
    <t>other accounts payable (-)</t>
  </si>
  <si>
    <t>other accounts receivable (+)</t>
  </si>
  <si>
    <t>Contingent short-term net drains on foreign currency assets (nominal value)</t>
  </si>
  <si>
    <t>At current exchange rates</t>
  </si>
  <si>
    <t>Short position</t>
  </si>
  <si>
    <t>Long position</t>
  </si>
  <si>
    <t>+ 5% (depreciation of 5%)</t>
  </si>
  <si>
    <t>- 5% (appreciation of 5%)</t>
  </si>
  <si>
    <t>- 10% (appreciation of 10%)</t>
  </si>
  <si>
    <t>Contingent liabilities in foreign currency</t>
  </si>
  <si>
    <t>Collateral guarantees on debt falling due within 1 year</t>
  </si>
  <si>
    <t>other national monetary authorities (+)</t>
  </si>
  <si>
    <t>IMF (+)</t>
  </si>
  <si>
    <t>with banks and other financial institutions headquartered outside Poland (+)</t>
  </si>
  <si>
    <t>with banks and other financial institutions headquartered in Poland (+)</t>
  </si>
  <si>
    <t>Other national monethary authorities, BIS, IMF and other  international organizations (+)</t>
  </si>
  <si>
    <t>Other national monethary authorities, BIS, IMF and other  international organizations (-)</t>
  </si>
  <si>
    <t>other national monetary authorities (-)</t>
  </si>
  <si>
    <t>IMF (-)</t>
  </si>
  <si>
    <t>with banks and other financial institutions headquartered in Poland (-)</t>
  </si>
  <si>
    <t>with banks and other financial institutions headquartered outside Poland (-)</t>
  </si>
  <si>
    <t>bought puts (-)</t>
  </si>
  <si>
    <t>written calls (-)</t>
  </si>
  <si>
    <t>Memo items</t>
  </si>
  <si>
    <t>I.</t>
  </si>
  <si>
    <t>II.</t>
  </si>
  <si>
    <t>III.</t>
  </si>
  <si>
    <t>IV.</t>
  </si>
  <si>
    <t>short-term domestic currency debt indexed to the exchange rate</t>
  </si>
  <si>
    <r>
      <t xml:space="preserve">To be reported with standard periodicity and timeliness </t>
    </r>
    <r>
      <rPr>
        <b/>
        <vertAlign val="superscript"/>
        <sz val="10"/>
        <rFont val="Arial CE"/>
        <family val="2"/>
      </rPr>
      <t>12/</t>
    </r>
  </si>
  <si>
    <r>
      <t xml:space="preserve">financial instruments denominated in foreign currency and settled by other means (e.g., in domestic currency) </t>
    </r>
    <r>
      <rPr>
        <vertAlign val="superscript"/>
        <sz val="10"/>
        <rFont val="Arial CE"/>
        <family val="2"/>
      </rPr>
      <t>13/</t>
    </r>
  </si>
  <si>
    <t>nondeliverable forwards</t>
  </si>
  <si>
    <t>short positions</t>
  </si>
  <si>
    <t>long positions</t>
  </si>
  <si>
    <t>other instruments</t>
  </si>
  <si>
    <r>
      <t xml:space="preserve">pladged assets </t>
    </r>
    <r>
      <rPr>
        <vertAlign val="superscript"/>
        <sz val="10"/>
        <rFont val="Arial CE"/>
        <family val="2"/>
      </rPr>
      <t>14/</t>
    </r>
  </si>
  <si>
    <t>forwards</t>
  </si>
  <si>
    <t>swaps</t>
  </si>
  <si>
    <t>options</t>
  </si>
  <si>
    <t>long positions (+)</t>
  </si>
  <si>
    <t>bought calls (+)</t>
  </si>
  <si>
    <t>written puts (+)</t>
  </si>
  <si>
    <t>short positions (-)</t>
  </si>
  <si>
    <t>aggregate short and long positions in foreign currencies vis-a-vis the domestic currency</t>
  </si>
  <si>
    <r>
      <t>Official reserve assets and other foreign currency assets (approximate market value)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4/</t>
    </r>
  </si>
  <si>
    <t>issuer headquartered in Poland but located abroad</t>
  </si>
  <si>
    <r>
      <t xml:space="preserve">Gold (including gold deposits and, if appropriate, gold swapped) </t>
    </r>
    <r>
      <rPr>
        <b/>
        <vertAlign val="superscript"/>
        <sz val="10"/>
        <rFont val="Arial CE"/>
        <family val="2"/>
      </rPr>
      <t>5/</t>
    </r>
  </si>
  <si>
    <t>securities not included in official reserve assets</t>
  </si>
  <si>
    <t>deposits not included in official reserve assets</t>
  </si>
  <si>
    <t>loans not included in official reserve assets</t>
  </si>
  <si>
    <t>gold not included in official reserve assets</t>
  </si>
  <si>
    <r>
      <t xml:space="preserve">Foreign currency loans, securities, and deposits </t>
    </r>
    <r>
      <rPr>
        <b/>
        <vertAlign val="superscript"/>
        <sz val="10"/>
        <rFont val="Arial CE"/>
        <family val="2"/>
      </rPr>
      <t>6/</t>
    </r>
  </si>
  <si>
    <t>Aggregate short and long positions in forwards and futures in foreign currencies</t>
  </si>
  <si>
    <r>
      <t xml:space="preserve">vis-a-vis the domestic currency (including the forward leg of currency swaps) </t>
    </r>
    <r>
      <rPr>
        <b/>
        <vertAlign val="superscript"/>
        <sz val="9"/>
        <rFont val="Arial CE"/>
        <family val="2"/>
      </rPr>
      <t>7/</t>
    </r>
  </si>
  <si>
    <t>Other contingent liabilities</t>
  </si>
  <si>
    <r>
      <t xml:space="preserve">Foreign currency securities issued with embedded options (puttable bonds) </t>
    </r>
    <r>
      <rPr>
        <b/>
        <vertAlign val="superscript"/>
        <sz val="10"/>
        <rFont val="Arial CE"/>
        <family val="2"/>
      </rPr>
      <t>8/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</si>
  <si>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by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</si>
  <si>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to</t>
    </r>
  </si>
  <si>
    <r>
      <t xml:space="preserve">Aggregate short and long positions of options in foreign currencies vis-a-vis the domestic currency </t>
    </r>
    <r>
      <rPr>
        <b/>
        <vertAlign val="superscript"/>
        <sz val="10"/>
        <rFont val="Arial CE"/>
        <family val="2"/>
      </rPr>
      <t>10/</t>
    </r>
  </si>
  <si>
    <r>
      <t xml:space="preserve">PRO MEMORIA: In-the money options  </t>
    </r>
    <r>
      <rPr>
        <b/>
        <vertAlign val="superscript"/>
        <sz val="10"/>
        <rFont val="Arial CE"/>
        <family val="2"/>
      </rPr>
      <t>11/</t>
    </r>
  </si>
  <si>
    <t>+ 10% (depreciation of 10%)</t>
  </si>
  <si>
    <t>included in reserve assets</t>
  </si>
  <si>
    <t>included in other foreign currency assets</t>
  </si>
  <si>
    <r>
      <t xml:space="preserve">securities lent and on repo  </t>
    </r>
    <r>
      <rPr>
        <vertAlign val="superscript"/>
        <sz val="10"/>
        <rFont val="Arial CE"/>
        <family val="2"/>
      </rPr>
      <t>15/</t>
    </r>
  </si>
  <si>
    <r>
      <t xml:space="preserve">financial derivative assets (net, marked to market) </t>
    </r>
    <r>
      <rPr>
        <vertAlign val="superscript"/>
        <sz val="9"/>
        <rFont val="Arial CE"/>
        <family val="2"/>
      </rPr>
      <t>16/</t>
    </r>
  </si>
  <si>
    <t>derivatives (forward, futures, or options contracts) that have a residual maturity greater than one year, which are subject to margin calls</t>
  </si>
  <si>
    <t>aggregate short and long positions in forwards and futures in foreign currencies vis-a-vis the domestic currency including the forward leg of currency swaps)</t>
  </si>
  <si>
    <t>ways (e.g., in domestic currency or commodities) are included as memo items in Table IV.</t>
  </si>
  <si>
    <t xml:space="preserve">In case of large positions vis-à-vis institutions headquartered in the reporting country, in instruments </t>
  </si>
  <si>
    <t>The monetary gold is presented in ounces at market prices.</t>
  </si>
  <si>
    <t>by NBP and the central government (excluding social security funds).</t>
  </si>
  <si>
    <t>In the event of forward or futures positions with a residual maturity longer than one year, which</t>
  </si>
  <si>
    <t>could be subject to margin calls, these would be reported separately in Table IV.</t>
  </si>
  <si>
    <t>with shorter maturities will already be included in Table II, above.</t>
  </si>
  <si>
    <t>Potential inflows and potential outflows are distinguished as resulting from contingent lines of credit</t>
  </si>
  <si>
    <t xml:space="preserve">In the event of option positions with a residual maturity longer than one year, which could be </t>
  </si>
  <si>
    <t>subject to margin calls, these would be reported separately in Table IV.</t>
  </si>
  <si>
    <t>Distinguished between assets and liabilities where applicable.</t>
  </si>
  <si>
    <t>Types of instrument identified; the valuation principles are the same as in Tables form I to III.</t>
  </si>
  <si>
    <t xml:space="preserve">Assets that are lent or repoed are reported here, whether or not included in Table I of the template, </t>
  </si>
  <si>
    <t xml:space="preserve">whether or not included in Table I. Similarly, securities that are borrowed or acquired under repo </t>
  </si>
  <si>
    <t xml:space="preserve">This category replaced previously published "Gross official reserves" that differed form reserve assets with the treatment </t>
  </si>
  <si>
    <t>of repo transactions. Gross official reserves included the value of net repo transactions (difference between assets and</t>
  </si>
  <si>
    <t xml:space="preserve">liabilities side repo transactions). The category of official reserve assets, introduced startind from 31 May 2000, </t>
  </si>
  <si>
    <t>only assets side repo transactions, which treatment is in line with the IMF definition.</t>
  </si>
  <si>
    <t>Template on International Reserves</t>
  </si>
  <si>
    <r>
      <t xml:space="preserve">and Foreign Currency Liquidity  </t>
    </r>
    <r>
      <rPr>
        <b/>
        <vertAlign val="superscript"/>
        <sz val="14"/>
        <rFont val="Arial CE"/>
        <family val="2"/>
      </rPr>
      <t>1/, 2/, 3/,</t>
    </r>
  </si>
  <si>
    <t>lent or repoed and included in Table I (-)</t>
  </si>
  <si>
    <t>lent or repoed but not included in Table I (-)</t>
  </si>
  <si>
    <t>borrowed or acquired and included in Table 1 (+)</t>
  </si>
  <si>
    <t>borrowed or acquired but not included in Table 1 (+)</t>
  </si>
  <si>
    <t xml:space="preserve">                      </t>
  </si>
  <si>
    <t>in thousands USD</t>
  </si>
  <si>
    <t>January, 2002</t>
  </si>
  <si>
    <t>February, 2002</t>
  </si>
  <si>
    <t>March, 2002</t>
  </si>
  <si>
    <t>April, 2002</t>
  </si>
  <si>
    <t>May, 2002</t>
  </si>
  <si>
    <t>June, 2002</t>
  </si>
  <si>
    <t>July, 2002</t>
  </si>
  <si>
    <t>September, 2002</t>
  </si>
  <si>
    <t>August, 2002</t>
  </si>
  <si>
    <t>October, 2002</t>
  </si>
  <si>
    <t>November, 2002</t>
  </si>
  <si>
    <t>December, 2002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</si>
</sst>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2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4"/>
      <name val="Arial CE"/>
      <family val="2"/>
    </font>
    <font>
      <vertAlign val="superscript"/>
      <sz val="11"/>
      <name val="Arial"/>
      <family val="2"/>
    </font>
    <font>
      <sz val="11"/>
      <name val="Arial CE"/>
      <family val="0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1" fillId="3" borderId="5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3" borderId="5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/>
    </xf>
    <xf numFmtId="3" fontId="0" fillId="0" borderId="4" xfId="0" applyNumberFormat="1" applyBorder="1" applyAlignment="1">
      <alignment/>
    </xf>
    <xf numFmtId="0" fontId="1" fillId="3" borderId="6" xfId="0" applyFont="1" applyFill="1" applyBorder="1" applyAlignment="1">
      <alignment horizontal="left" vertical="top"/>
    </xf>
    <xf numFmtId="3" fontId="1" fillId="3" borderId="4" xfId="0" applyNumberFormat="1" applyFont="1" applyFill="1" applyBorder="1" applyAlignment="1">
      <alignment vertical="top"/>
    </xf>
    <xf numFmtId="0" fontId="0" fillId="0" borderId="6" xfId="0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/>
    </xf>
    <xf numFmtId="0" fontId="0" fillId="0" borderId="21" xfId="0" applyBorder="1" applyAlignment="1">
      <alignment/>
    </xf>
    <xf numFmtId="0" fontId="1" fillId="3" borderId="22" xfId="0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0" fontId="1" fillId="3" borderId="6" xfId="0" applyFont="1" applyFill="1" applyBorder="1" applyAlignment="1">
      <alignment horizontal="center" vertical="top"/>
    </xf>
    <xf numFmtId="3" fontId="1" fillId="4" borderId="2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3" fontId="0" fillId="0" borderId="20" xfId="0" applyNumberFormat="1" applyFont="1" applyBorder="1" applyAlignment="1">
      <alignment/>
    </xf>
    <xf numFmtId="3" fontId="0" fillId="0" borderId="25" xfId="0" applyNumberFormat="1" applyFont="1" applyBorder="1" applyAlignment="1">
      <alignment horizontal="center" vertical="center"/>
    </xf>
    <xf numFmtId="0" fontId="1" fillId="3" borderId="2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0" fillId="0" borderId="5" xfId="0" applyBorder="1" applyAlignment="1">
      <alignment horizontal="center" vertical="top"/>
    </xf>
    <xf numFmtId="3" fontId="0" fillId="0" borderId="8" xfId="0" applyNumberFormat="1" applyFon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6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16" fontId="0" fillId="0" borderId="0" xfId="0" applyNumberFormat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8" xfId="0" applyNumberFormat="1" applyBorder="1" applyAlignment="1">
      <alignment/>
    </xf>
    <xf numFmtId="0" fontId="0" fillId="0" borderId="15" xfId="0" applyBorder="1" applyAlignment="1">
      <alignment horizontal="center"/>
    </xf>
    <xf numFmtId="3" fontId="0" fillId="4" borderId="24" xfId="0" applyNumberFormat="1" applyFill="1" applyBorder="1" applyAlignment="1">
      <alignment/>
    </xf>
    <xf numFmtId="3" fontId="1" fillId="4" borderId="24" xfId="0" applyNumberFormat="1" applyFont="1" applyFill="1" applyBorder="1" applyAlignment="1">
      <alignment vertical="top"/>
    </xf>
    <xf numFmtId="41" fontId="0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164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top"/>
    </xf>
    <xf numFmtId="164" fontId="0" fillId="0" borderId="4" xfId="0" applyNumberFormat="1" applyFont="1" applyBorder="1" applyAlignment="1">
      <alignment/>
    </xf>
    <xf numFmtId="0" fontId="0" fillId="0" borderId="27" xfId="0" applyBorder="1" applyAlignment="1">
      <alignment horizontal="left"/>
    </xf>
    <xf numFmtId="0" fontId="1" fillId="3" borderId="26" xfId="0" applyFont="1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" fillId="3" borderId="5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top"/>
    </xf>
    <xf numFmtId="3" fontId="1" fillId="3" borderId="8" xfId="0" applyNumberFormat="1" applyFont="1" applyFill="1" applyBorder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0" fontId="12" fillId="3" borderId="32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31" xfId="0" applyFill="1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3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1" xfId="0" applyBorder="1" applyAlignment="1">
      <alignment/>
    </xf>
    <xf numFmtId="0" fontId="1" fillId="3" borderId="5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0" fillId="0" borderId="5" xfId="0" applyBorder="1" applyAlignment="1" quotePrefix="1">
      <alignment horizontal="left"/>
    </xf>
    <xf numFmtId="0" fontId="0" fillId="0" borderId="31" xfId="0" applyBorder="1" applyAlignment="1" quotePrefix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/>
    </xf>
    <xf numFmtId="0" fontId="14" fillId="0" borderId="31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31" xfId="0" applyBorder="1" applyAlignment="1">
      <alignment wrapText="1"/>
    </xf>
    <xf numFmtId="0" fontId="14" fillId="0" borderId="5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1" fillId="4" borderId="40" xfId="0" applyNumberFormat="1" applyFont="1" applyFill="1" applyBorder="1" applyAlignment="1">
      <alignment vertical="top"/>
    </xf>
    <xf numFmtId="3" fontId="1" fillId="4" borderId="41" xfId="0" applyNumberFormat="1" applyFont="1" applyFill="1" applyBorder="1" applyAlignment="1">
      <alignment vertical="top"/>
    </xf>
    <xf numFmtId="0" fontId="0" fillId="0" borderId="6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3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236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29794115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26709005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21640233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5068772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56236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5012536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651808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49152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1133957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3308588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1250193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1250193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0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0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December,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-2694179</v>
      </c>
      <c r="K44" s="155">
        <f>+K46+K47+K48+K49</f>
        <v>-83270</v>
      </c>
      <c r="L44" s="155">
        <f>+L46+L47+L48+L49</f>
        <v>-1008605</v>
      </c>
      <c r="M44" s="155">
        <f>+M46+M47+M48+M49</f>
        <v>-1602304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-1750986</v>
      </c>
      <c r="K46" s="40">
        <v>-15165</v>
      </c>
      <c r="L46" s="40">
        <v>-666207</v>
      </c>
      <c r="M46" s="40">
        <v>-1069614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-955935</v>
      </c>
      <c r="K47" s="40">
        <v>-69990</v>
      </c>
      <c r="L47" s="40">
        <v>-342857</v>
      </c>
      <c r="M47" s="40">
        <v>-543088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9723</v>
      </c>
      <c r="K48" s="40">
        <v>1663</v>
      </c>
      <c r="L48" s="40">
        <v>403</v>
      </c>
      <c r="M48" s="40">
        <v>7657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3019</v>
      </c>
      <c r="K49" s="40">
        <v>222</v>
      </c>
      <c r="L49" s="40">
        <v>56</v>
      </c>
      <c r="M49" s="124">
        <v>2741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-107504</v>
      </c>
      <c r="K54" s="44">
        <f>+K55+K56+K57+K58+K59+K60</f>
        <v>-102475</v>
      </c>
      <c r="L54" s="44">
        <f>+L55+L56+L57+L58+L59+L60</f>
        <v>-2710</v>
      </c>
      <c r="M54" s="44">
        <f>+M55+M56+M57+M58+M59+M60</f>
        <v>-2319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-102131</v>
      </c>
      <c r="K55" s="40">
        <v>-102131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-5373</v>
      </c>
      <c r="K59" s="40">
        <v>-344</v>
      </c>
      <c r="L59" s="40">
        <v>-2710</v>
      </c>
      <c r="M59" s="40">
        <v>-2319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December,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-1497223</v>
      </c>
      <c r="K68" s="55">
        <f>+K69+K70</f>
        <v>-32642</v>
      </c>
      <c r="L68" s="55">
        <f>+L69+L70</f>
        <v>-51044</v>
      </c>
      <c r="M68" s="55">
        <f>+M69+M70</f>
        <v>-1413537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-1496061</v>
      </c>
      <c r="K69" s="58">
        <v>-32642</v>
      </c>
      <c r="L69" s="58">
        <v>-51044</v>
      </c>
      <c r="M69" s="58">
        <v>-1412375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-1162</v>
      </c>
      <c r="K70" s="58">
        <v>0</v>
      </c>
      <c r="L70" s="58">
        <v>0</v>
      </c>
      <c r="M70" s="58">
        <v>-1162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-193433</v>
      </c>
      <c r="K79" s="42">
        <f>+K80+K84+K85</f>
        <v>0</v>
      </c>
      <c r="L79" s="42">
        <f>+L80+L84+L85</f>
        <v>0</v>
      </c>
      <c r="M79" s="42">
        <f>+M80+M84+M85</f>
        <v>-193433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-193433</v>
      </c>
      <c r="K80" s="64">
        <f>+K81+K82+K83</f>
        <v>0</v>
      </c>
      <c r="L80" s="64">
        <f>+L81+L82+L83</f>
        <v>0</v>
      </c>
      <c r="M80" s="64">
        <f>+M81+M82+M83</f>
        <v>-193433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-193433</v>
      </c>
      <c r="K81" s="58">
        <v>0</v>
      </c>
      <c r="L81" s="58">
        <v>0</v>
      </c>
      <c r="M81" s="58">
        <v>-193433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>
        <v>0</v>
      </c>
      <c r="L82" s="65">
        <v>0</v>
      </c>
      <c r="M82" s="65">
        <v>0</v>
      </c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December,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2">
        <f>+J119+J122</f>
        <v>318000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f>+J120+J121</f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318000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f>+J124+J125</f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2">
        <f>+J127+J128+J129+J130</f>
        <v>1057312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-102194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72">
        <v>1159506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f>+J132+J133+J134+J135+J136</f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headerFooter alignWithMargins="0">
    <oddFooter>&amp;L&amp;F&amp;CStrona &amp;P z &amp;N</oddFooter>
  </headerFooter>
  <rowBreaks count="2" manualBreakCount="2">
    <brk id="61" max="12" man="1"/>
    <brk id="112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227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27059570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24438589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18688031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5750558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198749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5551809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457220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36466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997136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3308434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1130159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1130159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78436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78436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March,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-2617353</v>
      </c>
      <c r="K44" s="155">
        <f>+K46+K47+K48+K49</f>
        <v>-559498</v>
      </c>
      <c r="L44" s="155">
        <f>+L46+L47+L48+L49</f>
        <v>-98428</v>
      </c>
      <c r="M44" s="155">
        <f>+M46+M47+M48+M49</f>
        <v>-1959427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-1646170</v>
      </c>
      <c r="K46" s="40">
        <v>-316707</v>
      </c>
      <c r="L46" s="40">
        <v>-54412</v>
      </c>
      <c r="M46" s="40">
        <v>-1275051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-980003</v>
      </c>
      <c r="K47" s="40">
        <v>-242791</v>
      </c>
      <c r="L47" s="40">
        <v>-46864</v>
      </c>
      <c r="M47" s="40">
        <v>-690348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6406</v>
      </c>
      <c r="K48" s="40">
        <v>0</v>
      </c>
      <c r="L48" s="40">
        <v>1771</v>
      </c>
      <c r="M48" s="40">
        <v>4635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2414</v>
      </c>
      <c r="K49" s="40">
        <v>0</v>
      </c>
      <c r="L49" s="40">
        <v>1077</v>
      </c>
      <c r="M49" s="124">
        <v>1337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-433220</v>
      </c>
      <c r="K54" s="44">
        <f>+K55+K56+K57+K58+K59+K60</f>
        <v>-76385</v>
      </c>
      <c r="L54" s="44">
        <f>+L55+L56+L57+L58+L59+L60</f>
        <v>-356189</v>
      </c>
      <c r="M54" s="44">
        <f>+M55+M56+M57+M58+M59+M60</f>
        <v>-646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-428788</v>
      </c>
      <c r="K55" s="40">
        <v>-74807</v>
      </c>
      <c r="L55" s="40">
        <v>-353981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-4432</v>
      </c>
      <c r="K59" s="40">
        <v>-1578</v>
      </c>
      <c r="L59" s="40">
        <v>-2208</v>
      </c>
      <c r="M59" s="40">
        <v>-646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March,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-1403329</v>
      </c>
      <c r="K68" s="55">
        <f>+K69+K70</f>
        <v>-12955</v>
      </c>
      <c r="L68" s="55">
        <f>+L69+L70</f>
        <v>-231084</v>
      </c>
      <c r="M68" s="55">
        <f>+M69+M70</f>
        <v>-1159290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-1402140</v>
      </c>
      <c r="K69" s="58">
        <v>-12955</v>
      </c>
      <c r="L69" s="58">
        <v>-231084</v>
      </c>
      <c r="M69" s="58">
        <v>-1158101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-1189</v>
      </c>
      <c r="K70" s="58">
        <v>0</v>
      </c>
      <c r="L70" s="58">
        <v>0</v>
      </c>
      <c r="M70" s="58">
        <v>-1189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-162488</v>
      </c>
      <c r="K79" s="42">
        <f>+K80+K84+K85</f>
        <v>0</v>
      </c>
      <c r="L79" s="42">
        <f>+L80+L84+L85</f>
        <v>0</v>
      </c>
      <c r="M79" s="42">
        <f>+M80+M84+M85</f>
        <v>-162488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-162488</v>
      </c>
      <c r="K80" s="64">
        <f>+K81+K82+K83</f>
        <v>0</v>
      </c>
      <c r="L80" s="64">
        <f>+L81+L82+L83</f>
        <v>0</v>
      </c>
      <c r="M80" s="64">
        <f>+M81+M82+M83</f>
        <v>-162488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-162488</v>
      </c>
      <c r="K81" s="127">
        <v>0</v>
      </c>
      <c r="L81" s="127">
        <v>0</v>
      </c>
      <c r="M81" s="127">
        <v>-162488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March,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4">
        <v>614000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614000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4">
        <v>655672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-425000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125">
        <v>1080672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rowBreaks count="2" manualBreakCount="2">
    <brk id="61" max="12" man="1"/>
    <brk id="112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226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26446572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23454675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18426217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5028458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168843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4859615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455740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37656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982122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3308353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1516379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1516379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83958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83958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February,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-1967111</v>
      </c>
      <c r="K44" s="155">
        <f>+K46+K47+K48+K49</f>
        <v>-195003</v>
      </c>
      <c r="L44" s="155">
        <f>+L46+L47+L48+L49</f>
        <v>-635750</v>
      </c>
      <c r="M44" s="155">
        <f>+M46+M47+M48+M49</f>
        <v>-1136358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-1200586</v>
      </c>
      <c r="K46" s="40">
        <v>-117083</v>
      </c>
      <c r="L46" s="40">
        <v>-357415</v>
      </c>
      <c r="M46" s="40">
        <v>-726088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-774192</v>
      </c>
      <c r="K47" s="40">
        <v>-78320</v>
      </c>
      <c r="L47" s="40">
        <v>-279342</v>
      </c>
      <c r="M47" s="40">
        <v>-416530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5808</v>
      </c>
      <c r="K48" s="40">
        <v>365</v>
      </c>
      <c r="L48" s="40">
        <v>973</v>
      </c>
      <c r="M48" s="40">
        <v>4470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1859</v>
      </c>
      <c r="K49" s="40">
        <v>35</v>
      </c>
      <c r="L49" s="40">
        <v>34</v>
      </c>
      <c r="M49" s="124">
        <v>1790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-517507</v>
      </c>
      <c r="K54" s="44">
        <f>+K55+K56+K57+K58+K59+K60</f>
        <v>-341585</v>
      </c>
      <c r="L54" s="44">
        <f>+L55+L56+L57+L58+L59+L60</f>
        <v>-174955</v>
      </c>
      <c r="M54" s="44">
        <f>+M55+M56+M57+M58+M59+M60</f>
        <v>-967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-511901</v>
      </c>
      <c r="K55" s="40">
        <v>-340385</v>
      </c>
      <c r="L55" s="40">
        <v>-171516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-5606</v>
      </c>
      <c r="K59" s="40">
        <v>-1200</v>
      </c>
      <c r="L59" s="40">
        <v>-3439</v>
      </c>
      <c r="M59" s="40">
        <v>-967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February,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-1398436</v>
      </c>
      <c r="K68" s="55">
        <f>+K69+K70</f>
        <v>-13762</v>
      </c>
      <c r="L68" s="55">
        <f>+L69+L70</f>
        <v>-211854</v>
      </c>
      <c r="M68" s="55">
        <f>+M69+M70</f>
        <v>-1172820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-1397247</v>
      </c>
      <c r="K69" s="58">
        <v>-13762</v>
      </c>
      <c r="L69" s="58">
        <v>-211854</v>
      </c>
      <c r="M69" s="58">
        <v>-1171631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-1189</v>
      </c>
      <c r="K70" s="58">
        <v>0</v>
      </c>
      <c r="L70" s="58">
        <v>0</v>
      </c>
      <c r="M70" s="58">
        <v>-1189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-77933</v>
      </c>
      <c r="K79" s="42">
        <f>+K80+K84+K85</f>
        <v>0</v>
      </c>
      <c r="L79" s="42">
        <f>+L80+L84+L85</f>
        <v>0</v>
      </c>
      <c r="M79" s="42">
        <f>+M80+M84+M85</f>
        <v>-77933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-77933</v>
      </c>
      <c r="K80" s="64">
        <f>+K81+K82+K83</f>
        <v>0</v>
      </c>
      <c r="L80" s="64">
        <f>+L81+L82+L83</f>
        <v>0</v>
      </c>
      <c r="M80" s="64">
        <f>+M81+M82+M83</f>
        <v>-77933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-77933</v>
      </c>
      <c r="K81" s="65">
        <v>0</v>
      </c>
      <c r="L81" s="65">
        <v>0</v>
      </c>
      <c r="M81" s="15">
        <v>-77933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February,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4">
        <v>614000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614000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4">
        <f>+J127+J128+J129+J130</f>
        <v>896955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-510202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125">
        <v>1407157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rowBreaks count="2" manualBreakCount="2">
    <brk id="61" max="12" man="1"/>
    <brk id="112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14">
      <selection activeCell="K128" sqref="K128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225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26344373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23353644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18624365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4729279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164297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4564982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455644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35605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933810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3307897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1565670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1565670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82735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82735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January,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-1998179</v>
      </c>
      <c r="K44" s="155">
        <f>+K46+K47+K48+K49</f>
        <v>-91647</v>
      </c>
      <c r="L44" s="155">
        <f>+L46+L47+L48+L49</f>
        <v>-788931</v>
      </c>
      <c r="M44" s="155">
        <f>+M46+M47+M48+M49</f>
        <v>-1117601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-1189907</v>
      </c>
      <c r="K46" s="40">
        <v>-27568</v>
      </c>
      <c r="L46" s="40">
        <v>-445505</v>
      </c>
      <c r="M46" s="40">
        <v>-716834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-815929</v>
      </c>
      <c r="K47" s="40">
        <v>-64079</v>
      </c>
      <c r="L47" s="40">
        <v>-343824</v>
      </c>
      <c r="M47" s="40">
        <v>-408026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5799</v>
      </c>
      <c r="K48" s="40">
        <v>0</v>
      </c>
      <c r="L48" s="40">
        <v>364</v>
      </c>
      <c r="M48" s="40">
        <v>5435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1858</v>
      </c>
      <c r="K49" s="40">
        <v>0</v>
      </c>
      <c r="L49" s="40">
        <v>34</v>
      </c>
      <c r="M49" s="124">
        <v>1824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-578568</v>
      </c>
      <c r="K54" s="44">
        <f>+K55+K56+K57+K58+K59+K60</f>
        <v>-546550</v>
      </c>
      <c r="L54" s="44">
        <f>+L55+L56+L57+L58+L59+L60</f>
        <v>-29187</v>
      </c>
      <c r="M54" s="44">
        <f>+M55+M56+M57+M58+M59+M60</f>
        <v>-2831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-572973</v>
      </c>
      <c r="K55" s="40">
        <v>-546550</v>
      </c>
      <c r="L55" s="40">
        <v>-26423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-5595</v>
      </c>
      <c r="K59" s="40">
        <v>0</v>
      </c>
      <c r="L59" s="40">
        <v>-2764</v>
      </c>
      <c r="M59" s="40">
        <v>-2831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January,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-1405926</v>
      </c>
      <c r="K68" s="55">
        <f>+K69+K70</f>
        <v>-12927</v>
      </c>
      <c r="L68" s="55">
        <f>+L69+L70</f>
        <v>-26672</v>
      </c>
      <c r="M68" s="55">
        <f>+M69+M70</f>
        <v>-1366327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-1404737</v>
      </c>
      <c r="K69" s="58">
        <v>-12927</v>
      </c>
      <c r="L69" s="58">
        <v>-26672</v>
      </c>
      <c r="M69" s="58">
        <v>-1365138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-1189</v>
      </c>
      <c r="K70" s="58">
        <v>0</v>
      </c>
      <c r="L70" s="58">
        <v>0</v>
      </c>
      <c r="M70" s="58">
        <v>-1189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-79199</v>
      </c>
      <c r="K79" s="42">
        <f>+K80+K84+K85</f>
        <v>0</v>
      </c>
      <c r="L79" s="42">
        <f>+L80+L84+L85</f>
        <v>0</v>
      </c>
      <c r="M79" s="42">
        <f>+M80+M84+M85</f>
        <v>-79199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-79199</v>
      </c>
      <c r="K80" s="64">
        <f>+K81+K82+K83</f>
        <v>0</v>
      </c>
      <c r="L80" s="64">
        <f>+L81+L82+L83</f>
        <v>0</v>
      </c>
      <c r="M80" s="64">
        <f>+M81+M82+M83</f>
        <v>-79199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-79199</v>
      </c>
      <c r="K81" s="65">
        <v>0</v>
      </c>
      <c r="L81" s="65">
        <v>0</v>
      </c>
      <c r="M81" s="15">
        <v>-79199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January,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4">
        <v>614000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614000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4">
        <f>+J127+J128+J129+J130</f>
        <v>905357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72">
        <v>-596033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122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1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123">
        <v>1501390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74"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rowBreaks count="2" manualBreakCount="2">
    <brk id="61" max="12" man="1"/>
    <brk id="112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workbookViewId="0" topLeftCell="A1">
      <selection activeCell="A2" sqref="A1:J2"/>
    </sheetView>
  </sheetViews>
  <sheetFormatPr defaultColWidth="9.00390625" defaultRowHeight="12.75"/>
  <cols>
    <col min="1" max="1" width="2.75390625" style="0" customWidth="1"/>
    <col min="2" max="2" width="100.75390625" style="0" customWidth="1"/>
  </cols>
  <sheetData>
    <row r="2" spans="1:6" ht="15">
      <c r="A2" s="217" t="s">
        <v>94</v>
      </c>
      <c r="B2" s="218"/>
      <c r="C2" s="99"/>
      <c r="D2" s="99"/>
      <c r="E2" s="99"/>
      <c r="F2" s="99"/>
    </row>
    <row r="3" spans="1:6" ht="15">
      <c r="A3" s="105"/>
      <c r="B3" s="106"/>
      <c r="C3" s="99"/>
      <c r="D3" s="99"/>
      <c r="E3" s="99"/>
      <c r="F3" s="99"/>
    </row>
    <row r="4" spans="1:6" ht="14.25">
      <c r="A4" s="88"/>
      <c r="B4" s="89"/>
      <c r="C4" s="88"/>
      <c r="D4" s="88"/>
      <c r="E4" s="88"/>
      <c r="F4" s="88"/>
    </row>
    <row r="5" spans="1:6" ht="14.25">
      <c r="A5" s="100" t="s">
        <v>25</v>
      </c>
      <c r="B5" s="101" t="s">
        <v>41</v>
      </c>
      <c r="C5" s="91"/>
      <c r="D5" s="91"/>
      <c r="E5" s="91"/>
      <c r="F5" s="91"/>
    </row>
    <row r="6" spans="1:6" ht="14.25">
      <c r="A6" s="100"/>
      <c r="B6" s="101" t="s">
        <v>44</v>
      </c>
      <c r="C6" s="91"/>
      <c r="D6" s="91"/>
      <c r="E6" s="91"/>
      <c r="F6" s="91"/>
    </row>
    <row r="7" spans="1:6" ht="14.25">
      <c r="A7" s="100"/>
      <c r="B7" s="101" t="s">
        <v>91</v>
      </c>
      <c r="C7" s="91"/>
      <c r="D7" s="91"/>
      <c r="E7" s="91"/>
      <c r="F7" s="91"/>
    </row>
    <row r="8" spans="1:6" ht="14.25">
      <c r="A8" s="100"/>
      <c r="B8" s="101" t="s">
        <v>199</v>
      </c>
      <c r="C8" s="91"/>
      <c r="D8" s="91"/>
      <c r="E8" s="91"/>
      <c r="F8" s="91"/>
    </row>
    <row r="9" spans="1:6" ht="14.25">
      <c r="A9" s="102"/>
      <c r="B9" s="101"/>
      <c r="C9" s="90"/>
      <c r="D9" s="90"/>
      <c r="E9" s="90"/>
      <c r="F9" s="90"/>
    </row>
    <row r="10" spans="1:6" ht="14.25">
      <c r="A10" s="100" t="s">
        <v>26</v>
      </c>
      <c r="B10" s="101" t="s">
        <v>42</v>
      </c>
      <c r="C10" s="91"/>
      <c r="D10" s="91"/>
      <c r="E10" s="91"/>
      <c r="F10" s="91"/>
    </row>
    <row r="11" spans="1:6" ht="14.25">
      <c r="A11" s="100"/>
      <c r="B11" s="101" t="s">
        <v>43</v>
      </c>
      <c r="C11" s="91"/>
      <c r="D11" s="91"/>
      <c r="E11" s="91"/>
      <c r="F11" s="91"/>
    </row>
    <row r="12" spans="1:6" ht="14.25">
      <c r="A12" s="100"/>
      <c r="B12" s="101"/>
      <c r="C12" s="90"/>
      <c r="D12" s="90"/>
      <c r="E12" s="90"/>
      <c r="F12" s="90"/>
    </row>
    <row r="13" spans="1:6" ht="14.25">
      <c r="A13" s="100" t="s">
        <v>27</v>
      </c>
      <c r="B13" s="101" t="s">
        <v>95</v>
      </c>
      <c r="C13" s="91"/>
      <c r="D13" s="91"/>
      <c r="E13" s="91"/>
      <c r="F13" s="91"/>
    </row>
    <row r="14" spans="1:6" ht="14.25">
      <c r="A14" s="100"/>
      <c r="B14" s="101" t="s">
        <v>53</v>
      </c>
      <c r="C14" s="91"/>
      <c r="D14" s="91"/>
      <c r="E14" s="91"/>
      <c r="F14" s="91"/>
    </row>
    <row r="15" spans="1:6" ht="14.25">
      <c r="A15" s="100"/>
      <c r="B15" s="101"/>
      <c r="C15" s="90"/>
      <c r="D15" s="90"/>
      <c r="E15" s="90"/>
      <c r="F15" s="90"/>
    </row>
    <row r="16" spans="1:6" ht="14.25">
      <c r="A16" s="100" t="s">
        <v>28</v>
      </c>
      <c r="B16" s="101" t="s">
        <v>200</v>
      </c>
      <c r="C16" s="91"/>
      <c r="D16" s="91"/>
      <c r="E16" s="91"/>
      <c r="F16" s="91"/>
    </row>
    <row r="17" spans="1:6" ht="14.25">
      <c r="A17" s="100"/>
      <c r="B17" s="101" t="s">
        <v>45</v>
      </c>
      <c r="C17" s="91"/>
      <c r="D17" s="91"/>
      <c r="E17" s="91"/>
      <c r="F17" s="91"/>
    </row>
    <row r="18" spans="1:6" ht="14.25">
      <c r="A18" s="100"/>
      <c r="B18" s="101"/>
      <c r="C18" s="90"/>
      <c r="D18" s="90"/>
      <c r="E18" s="90"/>
      <c r="F18" s="90"/>
    </row>
    <row r="19" spans="1:6" ht="14.25">
      <c r="A19" s="100" t="s">
        <v>29</v>
      </c>
      <c r="B19" s="101" t="s">
        <v>201</v>
      </c>
      <c r="C19" s="91"/>
      <c r="D19" s="91"/>
      <c r="E19" s="91"/>
      <c r="F19" s="91"/>
    </row>
    <row r="20" spans="1:6" ht="14.25">
      <c r="A20" s="100"/>
      <c r="B20" s="101"/>
      <c r="C20" s="90"/>
      <c r="D20" s="90"/>
      <c r="E20" s="90"/>
      <c r="F20" s="90"/>
    </row>
    <row r="21" spans="1:6" ht="14.25">
      <c r="A21" s="100" t="s">
        <v>30</v>
      </c>
      <c r="B21" s="101" t="s">
        <v>52</v>
      </c>
      <c r="C21" s="91"/>
      <c r="D21" s="91"/>
      <c r="E21" s="91"/>
      <c r="F21" s="91"/>
    </row>
    <row r="22" spans="1:6" ht="14.25">
      <c r="A22" s="100"/>
      <c r="B22" s="101" t="s">
        <v>56</v>
      </c>
      <c r="C22" s="91"/>
      <c r="D22" s="91"/>
      <c r="E22" s="91"/>
      <c r="F22" s="91"/>
    </row>
    <row r="23" spans="1:6" ht="14.25">
      <c r="A23" s="100"/>
      <c r="B23" s="101" t="s">
        <v>202</v>
      </c>
      <c r="C23" s="91"/>
      <c r="D23" s="91"/>
      <c r="E23" s="91"/>
      <c r="F23" s="91"/>
    </row>
    <row r="24" spans="1:6" ht="14.25">
      <c r="A24" s="100"/>
      <c r="B24" s="101"/>
      <c r="C24" s="91"/>
      <c r="D24" s="91"/>
      <c r="E24" s="91"/>
      <c r="F24" s="91"/>
    </row>
    <row r="25" spans="1:6" ht="14.25">
      <c r="A25" s="100" t="s">
        <v>31</v>
      </c>
      <c r="B25" s="101" t="s">
        <v>203</v>
      </c>
      <c r="C25" s="91"/>
      <c r="D25" s="91"/>
      <c r="E25" s="91"/>
      <c r="F25" s="91"/>
    </row>
    <row r="26" spans="1:6" ht="14.25">
      <c r="A26" s="100"/>
      <c r="B26" s="101" t="s">
        <v>204</v>
      </c>
      <c r="C26" s="91"/>
      <c r="D26" s="91"/>
      <c r="E26" s="91"/>
      <c r="F26" s="91"/>
    </row>
    <row r="27" spans="1:6" ht="14.25">
      <c r="A27" s="100"/>
      <c r="B27" s="101"/>
      <c r="C27" s="90"/>
      <c r="D27" s="90"/>
      <c r="E27" s="90"/>
      <c r="F27" s="90"/>
    </row>
    <row r="28" spans="1:6" ht="14.25">
      <c r="A28" s="100" t="s">
        <v>32</v>
      </c>
      <c r="B28" s="101" t="s">
        <v>55</v>
      </c>
      <c r="C28" s="91"/>
      <c r="D28" s="91"/>
      <c r="E28" s="91"/>
      <c r="F28" s="91"/>
    </row>
    <row r="29" spans="1:6" ht="14.25">
      <c r="A29" s="100"/>
      <c r="B29" s="101" t="s">
        <v>205</v>
      </c>
      <c r="C29" s="91"/>
      <c r="D29" s="91"/>
      <c r="E29" s="91"/>
      <c r="F29" s="91"/>
    </row>
    <row r="30" spans="1:6" ht="14.25">
      <c r="A30" s="100"/>
      <c r="B30" s="101"/>
      <c r="C30" s="90"/>
      <c r="D30" s="90"/>
      <c r="E30" s="90"/>
      <c r="F30" s="90"/>
    </row>
    <row r="31" spans="1:6" ht="14.25">
      <c r="A31" s="100" t="s">
        <v>33</v>
      </c>
      <c r="B31" s="101" t="s">
        <v>206</v>
      </c>
      <c r="C31" s="91"/>
      <c r="D31" s="91"/>
      <c r="E31" s="91"/>
      <c r="F31" s="91"/>
    </row>
    <row r="32" spans="1:6" ht="14.25">
      <c r="A32" s="100"/>
      <c r="B32" s="101" t="s">
        <v>54</v>
      </c>
      <c r="C32" s="91"/>
      <c r="D32" s="91"/>
      <c r="E32" s="91"/>
      <c r="F32" s="91"/>
    </row>
    <row r="33" spans="1:6" ht="14.25">
      <c r="A33" s="100"/>
      <c r="B33" s="101"/>
      <c r="C33" s="90"/>
      <c r="D33" s="90"/>
      <c r="E33" s="90"/>
      <c r="F33" s="90"/>
    </row>
    <row r="34" spans="1:6" ht="14.25">
      <c r="A34" s="100" t="s">
        <v>34</v>
      </c>
      <c r="B34" s="101" t="s">
        <v>207</v>
      </c>
      <c r="C34" s="91"/>
      <c r="D34" s="91"/>
      <c r="E34" s="91"/>
      <c r="F34" s="91"/>
    </row>
    <row r="35" spans="1:6" ht="14.25">
      <c r="A35" s="100"/>
      <c r="B35" s="101" t="s">
        <v>208</v>
      </c>
      <c r="C35" s="91"/>
      <c r="D35" s="91"/>
      <c r="E35" s="91"/>
      <c r="F35" s="91"/>
    </row>
    <row r="36" spans="1:6" ht="14.25">
      <c r="A36" s="100"/>
      <c r="B36" s="101"/>
      <c r="C36" s="90"/>
      <c r="D36" s="90"/>
      <c r="E36" s="90"/>
      <c r="F36" s="90"/>
    </row>
    <row r="37" spans="1:6" ht="14.25">
      <c r="A37" s="100" t="s">
        <v>35</v>
      </c>
      <c r="B37" s="101" t="s">
        <v>57</v>
      </c>
      <c r="C37" s="91"/>
      <c r="D37" s="91"/>
      <c r="E37" s="91"/>
      <c r="F37" s="91"/>
    </row>
    <row r="38" spans="1:6" ht="14.25">
      <c r="A38" s="100"/>
      <c r="B38" s="101" t="s">
        <v>58</v>
      </c>
      <c r="C38" s="91"/>
      <c r="D38" s="91"/>
      <c r="E38" s="91"/>
      <c r="F38" s="91"/>
    </row>
    <row r="39" spans="1:6" ht="14.25">
      <c r="A39" s="100"/>
      <c r="B39" s="101"/>
      <c r="C39" s="91"/>
      <c r="D39" s="91"/>
      <c r="E39" s="91"/>
      <c r="F39" s="91"/>
    </row>
    <row r="40" spans="1:6" ht="14.25">
      <c r="A40" s="100" t="s">
        <v>36</v>
      </c>
      <c r="B40" s="101" t="s">
        <v>209</v>
      </c>
      <c r="C40" s="91"/>
      <c r="D40" s="91"/>
      <c r="E40" s="91"/>
      <c r="F40" s="91"/>
    </row>
    <row r="41" spans="1:6" ht="14.25">
      <c r="A41" s="100"/>
      <c r="B41" s="101"/>
      <c r="C41" s="90"/>
      <c r="D41" s="90"/>
      <c r="E41" s="90"/>
      <c r="F41" s="90"/>
    </row>
    <row r="42" spans="1:6" ht="14.25">
      <c r="A42" s="100" t="s">
        <v>37</v>
      </c>
      <c r="B42" s="101" t="s">
        <v>210</v>
      </c>
      <c r="C42" s="91"/>
      <c r="D42" s="91"/>
      <c r="E42" s="91"/>
      <c r="F42" s="91"/>
    </row>
    <row r="43" spans="1:6" ht="14.25">
      <c r="A43" s="100"/>
      <c r="B43" s="101"/>
      <c r="C43" s="90"/>
      <c r="D43" s="90"/>
      <c r="E43" s="90"/>
      <c r="F43" s="90"/>
    </row>
    <row r="44" spans="1:6" ht="14.25">
      <c r="A44" s="100" t="s">
        <v>38</v>
      </c>
      <c r="B44" s="101" t="s">
        <v>92</v>
      </c>
      <c r="C44" s="91"/>
      <c r="D44" s="91"/>
      <c r="E44" s="91"/>
      <c r="F44" s="91"/>
    </row>
    <row r="45" spans="1:6" ht="14.25">
      <c r="A45" s="100"/>
      <c r="B45" s="101"/>
      <c r="C45" s="90"/>
      <c r="D45" s="90"/>
      <c r="E45" s="90"/>
      <c r="F45" s="90"/>
    </row>
    <row r="46" spans="1:6" ht="14.25">
      <c r="A46" s="100" t="s">
        <v>39</v>
      </c>
      <c r="B46" s="101" t="s">
        <v>211</v>
      </c>
      <c r="C46" s="91"/>
      <c r="D46" s="91"/>
      <c r="E46" s="91"/>
      <c r="F46" s="91"/>
    </row>
    <row r="47" spans="1:6" ht="14.25">
      <c r="A47" s="100"/>
      <c r="B47" s="101" t="s">
        <v>93</v>
      </c>
      <c r="C47" s="91"/>
      <c r="D47" s="91"/>
      <c r="E47" s="91"/>
      <c r="F47" s="91"/>
    </row>
    <row r="48" spans="1:7" ht="14.25">
      <c r="A48" s="100"/>
      <c r="B48" s="103" t="s">
        <v>212</v>
      </c>
      <c r="C48" s="90"/>
      <c r="D48" s="90"/>
      <c r="E48" s="90"/>
      <c r="F48" s="90"/>
      <c r="G48" s="90"/>
    </row>
    <row r="49" spans="1:7" ht="14.25">
      <c r="A49" s="100"/>
      <c r="B49" s="103" t="s">
        <v>59</v>
      </c>
      <c r="C49" s="90"/>
      <c r="D49" s="90"/>
      <c r="E49" s="90"/>
      <c r="F49" s="90"/>
      <c r="G49" s="90"/>
    </row>
    <row r="50" spans="1:6" ht="14.25">
      <c r="A50" s="100"/>
      <c r="B50" s="101"/>
      <c r="C50" s="90"/>
      <c r="D50" s="90"/>
      <c r="E50" s="90"/>
      <c r="F50" s="90"/>
    </row>
    <row r="51" spans="1:6" ht="14.25">
      <c r="A51" s="100" t="s">
        <v>40</v>
      </c>
      <c r="B51" s="101" t="s">
        <v>60</v>
      </c>
      <c r="C51" s="91"/>
      <c r="D51" s="91"/>
      <c r="E51" s="91"/>
      <c r="F51" s="91"/>
    </row>
    <row r="52" spans="1:6" ht="14.25">
      <c r="A52" s="104"/>
      <c r="B52" s="101" t="s">
        <v>61</v>
      </c>
      <c r="C52" s="92"/>
      <c r="D52" s="92"/>
      <c r="E52" s="92"/>
      <c r="F52" s="92"/>
    </row>
    <row r="53" spans="1:6" ht="12.75">
      <c r="A53" s="93"/>
      <c r="B53" s="93"/>
      <c r="C53" s="93"/>
      <c r="D53" s="93"/>
      <c r="E53" s="93"/>
      <c r="F53" s="93"/>
    </row>
    <row r="54" ht="12.75">
      <c r="B54" s="94"/>
    </row>
    <row r="55" ht="12.75">
      <c r="B55" s="94"/>
    </row>
    <row r="56" ht="12.75">
      <c r="B56" s="94"/>
    </row>
    <row r="57" ht="12.75">
      <c r="B57" s="94"/>
    </row>
    <row r="58" ht="12.75">
      <c r="B58" s="94"/>
    </row>
    <row r="59" ht="12.75">
      <c r="B59" s="94"/>
    </row>
    <row r="60" ht="12.75">
      <c r="B60" s="94"/>
    </row>
    <row r="61" ht="12.75">
      <c r="B61" s="94"/>
    </row>
    <row r="62" ht="12.75">
      <c r="B62" s="94"/>
    </row>
    <row r="63" ht="12.75">
      <c r="B63" s="94"/>
    </row>
    <row r="64" ht="12.75">
      <c r="B64" s="94"/>
    </row>
    <row r="65" ht="12.75">
      <c r="B65" s="94"/>
    </row>
  </sheetData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">
      <selection activeCell="A2" sqref="A1:J2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8" ht="12.75">
      <c r="A2" s="221" t="s">
        <v>46</v>
      </c>
      <c r="B2" s="221"/>
      <c r="C2" s="221"/>
      <c r="D2" s="221"/>
      <c r="E2" s="95"/>
      <c r="F2" s="95"/>
      <c r="G2" s="95"/>
      <c r="H2" s="95"/>
    </row>
    <row r="3" spans="1:8" ht="12.75">
      <c r="A3" s="95"/>
      <c r="B3" s="95"/>
      <c r="C3" s="95"/>
      <c r="D3" s="95"/>
      <c r="E3" s="95"/>
      <c r="F3" s="95"/>
      <c r="G3" s="95"/>
      <c r="H3" s="95"/>
    </row>
    <row r="4" spans="1:8" ht="12.75">
      <c r="A4" s="95"/>
      <c r="B4" s="95"/>
      <c r="C4" s="95"/>
      <c r="D4" s="95"/>
      <c r="E4" s="95"/>
      <c r="F4" s="95"/>
      <c r="G4" s="95"/>
      <c r="H4" s="95"/>
    </row>
    <row r="5" spans="1:8" ht="12.75">
      <c r="A5" s="96"/>
      <c r="B5" s="94" t="s">
        <v>62</v>
      </c>
      <c r="C5" s="96"/>
      <c r="D5" s="96"/>
      <c r="E5" s="96"/>
      <c r="F5" s="96"/>
      <c r="G5" s="96"/>
      <c r="H5" s="96"/>
    </row>
    <row r="6" spans="1:8" ht="12.75">
      <c r="A6" s="94" t="s">
        <v>63</v>
      </c>
      <c r="B6" s="96"/>
      <c r="C6" s="96"/>
      <c r="D6" s="96"/>
      <c r="E6" s="96"/>
      <c r="F6" s="96"/>
      <c r="G6" s="96"/>
      <c r="H6" s="96"/>
    </row>
    <row r="7" spans="1:8" ht="12.75">
      <c r="A7" s="94" t="s">
        <v>64</v>
      </c>
      <c r="B7" s="96"/>
      <c r="C7" s="96"/>
      <c r="D7" s="96"/>
      <c r="E7" s="96"/>
      <c r="F7" s="96"/>
      <c r="G7" s="96"/>
      <c r="H7" s="96"/>
    </row>
    <row r="8" spans="1:8" ht="12.75">
      <c r="A8" s="94" t="s">
        <v>66</v>
      </c>
      <c r="B8" s="96"/>
      <c r="C8" s="96"/>
      <c r="D8" s="96"/>
      <c r="E8" s="96"/>
      <c r="F8" s="96"/>
      <c r="G8" s="96"/>
      <c r="H8" s="96"/>
    </row>
    <row r="9" spans="1:8" ht="12.75">
      <c r="A9" s="94" t="s">
        <v>65</v>
      </c>
      <c r="B9" s="96"/>
      <c r="C9" s="96"/>
      <c r="D9" s="96"/>
      <c r="E9" s="96"/>
      <c r="F9" s="96"/>
      <c r="G9" s="96"/>
      <c r="H9" s="96"/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8" ht="12.75">
      <c r="A11" s="222" t="s">
        <v>47</v>
      </c>
      <c r="B11" s="222"/>
      <c r="C11" s="222"/>
      <c r="D11" s="222"/>
      <c r="E11" s="97"/>
      <c r="F11" s="97"/>
      <c r="G11" s="97"/>
      <c r="H11" s="97"/>
    </row>
    <row r="12" spans="1:8" ht="12.75">
      <c r="A12" s="219" t="s">
        <v>81</v>
      </c>
      <c r="B12" s="219"/>
      <c r="C12" s="219"/>
      <c r="D12" s="219"/>
      <c r="E12" s="113"/>
      <c r="F12" s="113"/>
      <c r="G12" s="113"/>
      <c r="H12" s="113"/>
    </row>
    <row r="13" spans="1:8" ht="12.75">
      <c r="A13" s="94"/>
      <c r="B13" s="98" t="s">
        <v>0</v>
      </c>
      <c r="C13" s="94" t="s">
        <v>67</v>
      </c>
      <c r="D13" s="94"/>
      <c r="E13" s="94"/>
      <c r="F13" s="94"/>
      <c r="G13" s="94"/>
      <c r="H13" s="94"/>
    </row>
    <row r="14" spans="1:8" ht="12.75">
      <c r="A14" s="94"/>
      <c r="B14" s="98" t="s">
        <v>68</v>
      </c>
      <c r="C14" s="94" t="s">
        <v>69</v>
      </c>
      <c r="D14" s="94"/>
      <c r="E14" s="94"/>
      <c r="F14" s="94"/>
      <c r="G14" s="94"/>
      <c r="H14" s="94"/>
    </row>
    <row r="15" spans="1:8" ht="12.75">
      <c r="A15" s="94" t="s">
        <v>70</v>
      </c>
      <c r="B15" s="94"/>
      <c r="C15" s="94" t="s">
        <v>71</v>
      </c>
      <c r="D15" s="94"/>
      <c r="E15" s="94"/>
      <c r="F15" s="94"/>
      <c r="G15" s="94"/>
      <c r="H15" s="94"/>
    </row>
    <row r="16" spans="1:8" ht="12.75">
      <c r="A16" s="96"/>
      <c r="B16" s="96"/>
      <c r="C16" s="94" t="s">
        <v>72</v>
      </c>
      <c r="D16" s="96"/>
      <c r="E16" s="96"/>
      <c r="F16" s="96"/>
      <c r="G16" s="96"/>
      <c r="H16" s="96"/>
    </row>
    <row r="17" spans="1:8" ht="12.75">
      <c r="A17" s="96"/>
      <c r="B17" s="96"/>
      <c r="C17" s="94" t="s">
        <v>73</v>
      </c>
      <c r="D17" s="96"/>
      <c r="E17" s="96"/>
      <c r="F17" s="96"/>
      <c r="G17" s="96"/>
      <c r="H17" s="96"/>
    </row>
    <row r="18" spans="1:8" ht="12.75">
      <c r="A18" s="96"/>
      <c r="B18" s="96"/>
      <c r="C18" s="94" t="s">
        <v>75</v>
      </c>
      <c r="D18" s="96"/>
      <c r="E18" s="96"/>
      <c r="F18" s="96"/>
      <c r="G18" s="96"/>
      <c r="H18" s="96"/>
    </row>
    <row r="19" spans="1:8" ht="12.75">
      <c r="A19" s="96"/>
      <c r="B19" s="96"/>
      <c r="C19" s="94" t="s">
        <v>74</v>
      </c>
      <c r="D19" s="96"/>
      <c r="E19" s="96"/>
      <c r="F19" s="96"/>
      <c r="G19" s="96"/>
      <c r="H19" s="96"/>
    </row>
    <row r="20" spans="1:8" ht="12.75">
      <c r="A20" s="94"/>
      <c r="B20" s="94"/>
      <c r="C20" s="98" t="s">
        <v>1</v>
      </c>
      <c r="D20" s="94" t="s">
        <v>76</v>
      </c>
      <c r="E20" s="94"/>
      <c r="F20" s="94"/>
      <c r="G20" s="94"/>
      <c r="H20" s="94"/>
    </row>
    <row r="21" spans="1:8" ht="12.75">
      <c r="A21" s="94"/>
      <c r="B21" s="94"/>
      <c r="C21" s="98" t="s">
        <v>7</v>
      </c>
      <c r="D21" s="94" t="s">
        <v>77</v>
      </c>
      <c r="E21" s="94"/>
      <c r="F21" s="94"/>
      <c r="G21" s="94"/>
      <c r="H21" s="94"/>
    </row>
    <row r="22" spans="1:8" ht="12.75">
      <c r="A22" s="94"/>
      <c r="B22" s="94"/>
      <c r="C22" s="98" t="s">
        <v>13</v>
      </c>
      <c r="D22" s="94" t="s">
        <v>78</v>
      </c>
      <c r="E22" s="94"/>
      <c r="F22" s="94"/>
      <c r="G22" s="94"/>
      <c r="H22" s="94"/>
    </row>
    <row r="23" spans="1:8" ht="12.75">
      <c r="A23" s="94"/>
      <c r="B23" s="94"/>
      <c r="C23" s="98" t="s">
        <v>9</v>
      </c>
      <c r="D23" s="94" t="s">
        <v>79</v>
      </c>
      <c r="E23" s="94"/>
      <c r="F23" s="94"/>
      <c r="G23" s="94"/>
      <c r="H23" s="94"/>
    </row>
    <row r="24" spans="1:8" ht="12.75">
      <c r="A24" s="94"/>
      <c r="B24" s="94"/>
      <c r="C24" s="98" t="s">
        <v>11</v>
      </c>
      <c r="D24" s="94" t="s">
        <v>80</v>
      </c>
      <c r="E24" s="94"/>
      <c r="F24" s="94"/>
      <c r="G24" s="94"/>
      <c r="H24" s="94"/>
    </row>
    <row r="25" spans="1:8" ht="12.75">
      <c r="A25" s="94"/>
      <c r="B25" s="94"/>
      <c r="C25" s="94" t="s">
        <v>213</v>
      </c>
      <c r="D25" s="94"/>
      <c r="E25" s="94"/>
      <c r="F25" s="94"/>
      <c r="G25" s="94"/>
      <c r="H25" s="94"/>
    </row>
    <row r="26" spans="1:8" ht="12.75">
      <c r="A26" s="94"/>
      <c r="B26" s="94"/>
      <c r="C26" s="94" t="s">
        <v>214</v>
      </c>
      <c r="D26" s="94"/>
      <c r="E26" s="94"/>
      <c r="F26" s="94"/>
      <c r="G26" s="94"/>
      <c r="H26" s="94"/>
    </row>
    <row r="27" spans="1:8" ht="12.75">
      <c r="A27" s="94"/>
      <c r="B27" s="94"/>
      <c r="C27" s="94" t="s">
        <v>215</v>
      </c>
      <c r="D27" s="94"/>
      <c r="E27" s="94"/>
      <c r="F27" s="94"/>
      <c r="G27" s="94"/>
      <c r="H27" s="94"/>
    </row>
    <row r="28" spans="1:8" ht="12.75">
      <c r="A28" s="94"/>
      <c r="B28" s="94"/>
      <c r="C28" s="94" t="s">
        <v>216</v>
      </c>
      <c r="D28" s="94"/>
      <c r="E28" s="94"/>
      <c r="F28" s="94"/>
      <c r="G28" s="94"/>
      <c r="H28" s="94"/>
    </row>
    <row r="29" spans="1:8" ht="12.75">
      <c r="A29" s="94" t="s">
        <v>82</v>
      </c>
      <c r="B29" s="94"/>
      <c r="C29" s="94" t="s">
        <v>83</v>
      </c>
      <c r="D29" s="94"/>
      <c r="E29" s="94"/>
      <c r="F29" s="94"/>
      <c r="G29" s="94"/>
      <c r="H29" s="94"/>
    </row>
    <row r="30" spans="1:8" ht="12.75">
      <c r="A30" s="94"/>
      <c r="B30" s="94"/>
      <c r="C30" s="94" t="s">
        <v>84</v>
      </c>
      <c r="D30" s="94"/>
      <c r="E30" s="94"/>
      <c r="F30" s="94"/>
      <c r="G30" s="94"/>
      <c r="H30" s="94"/>
    </row>
    <row r="31" spans="1:8" ht="12.75">
      <c r="A31" s="94"/>
      <c r="B31" s="94"/>
      <c r="C31" s="94"/>
      <c r="D31" s="94"/>
      <c r="E31" s="94"/>
      <c r="F31" s="94"/>
      <c r="G31" s="94"/>
      <c r="H31" s="94"/>
    </row>
    <row r="32" spans="1:8" ht="12.75">
      <c r="A32" s="220" t="s">
        <v>48</v>
      </c>
      <c r="B32" s="220"/>
      <c r="C32" s="220"/>
      <c r="D32" s="220"/>
      <c r="E32" s="114"/>
      <c r="F32" s="114"/>
      <c r="G32" s="114"/>
      <c r="H32" s="114"/>
    </row>
    <row r="33" spans="1:8" ht="12.75">
      <c r="A33" s="219" t="s">
        <v>85</v>
      </c>
      <c r="B33" s="219"/>
      <c r="C33" s="219"/>
      <c r="D33" s="219"/>
      <c r="E33" s="113"/>
      <c r="F33" s="113"/>
      <c r="G33" s="113"/>
      <c r="H33" s="113"/>
    </row>
    <row r="34" spans="1:8" ht="12.75">
      <c r="A34" s="219" t="s">
        <v>86</v>
      </c>
      <c r="B34" s="219"/>
      <c r="C34" s="219"/>
      <c r="D34" s="219"/>
      <c r="E34" s="113"/>
      <c r="F34" s="113"/>
      <c r="G34" s="113"/>
      <c r="H34" s="113"/>
    </row>
    <row r="35" spans="1:8" ht="12.75">
      <c r="A35" s="219" t="s">
        <v>87</v>
      </c>
      <c r="B35" s="219"/>
      <c r="C35" s="219"/>
      <c r="D35" s="219"/>
      <c r="E35" s="113"/>
      <c r="F35" s="113"/>
      <c r="G35" s="113"/>
      <c r="H35" s="113"/>
    </row>
    <row r="36" spans="1:8" ht="12.75">
      <c r="A36" s="219" t="s">
        <v>88</v>
      </c>
      <c r="B36" s="219"/>
      <c r="C36" s="219"/>
      <c r="D36" s="219"/>
      <c r="E36" s="113"/>
      <c r="F36" s="113"/>
      <c r="G36" s="113"/>
      <c r="H36" s="113"/>
    </row>
    <row r="37" spans="1:8" ht="12.75">
      <c r="A37" s="96"/>
      <c r="B37" s="96"/>
      <c r="C37" s="96"/>
      <c r="D37" s="96"/>
      <c r="E37" s="96"/>
      <c r="F37" s="96"/>
      <c r="G37" s="96"/>
      <c r="H37" s="96"/>
    </row>
    <row r="38" spans="1:8" ht="12.75">
      <c r="A38" s="220" t="s">
        <v>49</v>
      </c>
      <c r="B38" s="220"/>
      <c r="C38" s="220"/>
      <c r="D38" s="220"/>
      <c r="E38" s="114"/>
      <c r="F38" s="114"/>
      <c r="G38" s="114"/>
      <c r="H38" s="114"/>
    </row>
    <row r="39" spans="1:8" ht="12.75">
      <c r="A39" s="219" t="s">
        <v>89</v>
      </c>
      <c r="B39" s="219"/>
      <c r="C39" s="219"/>
      <c r="D39" s="219"/>
      <c r="E39" s="113"/>
      <c r="F39" s="113"/>
      <c r="G39" s="113"/>
      <c r="H39" s="113"/>
    </row>
    <row r="40" spans="1:8" ht="12.75">
      <c r="A40" s="219" t="s">
        <v>90</v>
      </c>
      <c r="B40" s="219"/>
      <c r="C40" s="219"/>
      <c r="D40" s="219"/>
      <c r="E40" s="113"/>
      <c r="F40" s="113"/>
      <c r="G40" s="113"/>
      <c r="H40" s="113"/>
    </row>
    <row r="41" spans="1:8" ht="12.75">
      <c r="A41" s="96"/>
      <c r="B41" s="96"/>
      <c r="C41" s="96"/>
      <c r="D41" s="96"/>
      <c r="E41" s="96"/>
      <c r="F41" s="96"/>
      <c r="G41" s="96"/>
      <c r="H41" s="96"/>
    </row>
    <row r="42" spans="1:8" ht="12.75">
      <c r="A42" s="220" t="s">
        <v>50</v>
      </c>
      <c r="B42" s="220"/>
      <c r="C42" s="220"/>
      <c r="D42" s="220"/>
      <c r="E42" s="114"/>
      <c r="F42" s="114"/>
      <c r="G42" s="114"/>
      <c r="H42" s="114"/>
    </row>
    <row r="43" spans="1:8" ht="12.75">
      <c r="A43" s="219" t="s">
        <v>51</v>
      </c>
      <c r="B43" s="219"/>
      <c r="C43" s="219"/>
      <c r="D43" s="219"/>
      <c r="E43" s="113"/>
      <c r="F43" s="113"/>
      <c r="G43" s="113"/>
      <c r="H43" s="113"/>
    </row>
  </sheetData>
  <mergeCells count="13">
    <mergeCell ref="A33:D33"/>
    <mergeCell ref="A2:D2"/>
    <mergeCell ref="A11:D11"/>
    <mergeCell ref="A12:D12"/>
    <mergeCell ref="A32:D32"/>
    <mergeCell ref="A43:D43"/>
    <mergeCell ref="A42:D42"/>
    <mergeCell ref="A34:D34"/>
    <mergeCell ref="A35:D35"/>
    <mergeCell ref="A36:D36"/>
    <mergeCell ref="A38:D38"/>
    <mergeCell ref="A39:D39"/>
    <mergeCell ref="A40:D40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235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29515349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26289702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21081553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5208149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116382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5091767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634740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47868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1055590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3308603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1487449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1487449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0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0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November,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-2613094</v>
      </c>
      <c r="K44" s="155">
        <f>+K46+K47+K48+K49</f>
        <v>-41572</v>
      </c>
      <c r="L44" s="155">
        <f>+L46+L47+L48+L49</f>
        <v>-194100</v>
      </c>
      <c r="M44" s="155">
        <f>+M46+M47+M48+M49</f>
        <v>-2377422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-1693984</v>
      </c>
      <c r="K46" s="40">
        <v>-27955</v>
      </c>
      <c r="L46" s="40">
        <v>-53655</v>
      </c>
      <c r="M46" s="40">
        <v>-1612374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-930618</v>
      </c>
      <c r="K47" s="40">
        <v>-16705</v>
      </c>
      <c r="L47" s="40">
        <v>-142777</v>
      </c>
      <c r="M47" s="40">
        <v>-771136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8488</v>
      </c>
      <c r="K48" s="40">
        <v>2102</v>
      </c>
      <c r="L48" s="40">
        <v>2087</v>
      </c>
      <c r="M48" s="40">
        <v>4299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3020</v>
      </c>
      <c r="K49" s="40">
        <v>986</v>
      </c>
      <c r="L49" s="40">
        <v>245</v>
      </c>
      <c r="M49" s="124">
        <v>1789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-688783</v>
      </c>
      <c r="K54" s="44">
        <f>+K55+K56+K57+K58+K59+K60</f>
        <v>-662472</v>
      </c>
      <c r="L54" s="44">
        <f>+L55+L56+L57+L58+L59+L60</f>
        <v>-22180</v>
      </c>
      <c r="M54" s="44">
        <f>+M55+M56+M57+M58+M59+M60</f>
        <v>-4131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-683197</v>
      </c>
      <c r="K55" s="40">
        <v>-662472</v>
      </c>
      <c r="L55" s="40">
        <v>-20725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-5586</v>
      </c>
      <c r="K59" s="40">
        <v>0</v>
      </c>
      <c r="L59" s="40">
        <v>-1455</v>
      </c>
      <c r="M59" s="40">
        <v>-4131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November,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-1479540</v>
      </c>
      <c r="K68" s="55">
        <f>+K69+K70</f>
        <v>-1033294</v>
      </c>
      <c r="L68" s="55">
        <f>+L69+L70</f>
        <v>-67353</v>
      </c>
      <c r="M68" s="55">
        <f>+M69+M70</f>
        <v>-378893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-1478378</v>
      </c>
      <c r="K69" s="58">
        <v>-1033294</v>
      </c>
      <c r="L69" s="58">
        <v>-67353</v>
      </c>
      <c r="M69" s="58">
        <v>-377731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-1162</v>
      </c>
      <c r="K70" s="58">
        <v>0</v>
      </c>
      <c r="L70" s="58">
        <v>0</v>
      </c>
      <c r="M70" s="58">
        <v>-1162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-144047</v>
      </c>
      <c r="K79" s="42">
        <f>+K80+K84+K85</f>
        <v>0</v>
      </c>
      <c r="L79" s="42">
        <f>+L80+L84+L85</f>
        <v>0</v>
      </c>
      <c r="M79" s="42">
        <f>+M80+M84+M85</f>
        <v>-144047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-144047</v>
      </c>
      <c r="K80" s="64">
        <f>+K81+K82+K83</f>
        <v>0</v>
      </c>
      <c r="L80" s="64">
        <f>+L81+L82+L83</f>
        <v>0</v>
      </c>
      <c r="M80" s="64">
        <f>+M81+M82+M83</f>
        <v>-144047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-144047</v>
      </c>
      <c r="K81" s="58">
        <v>0</v>
      </c>
      <c r="L81" s="58">
        <v>0</v>
      </c>
      <c r="M81" s="58">
        <v>-144047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>
        <v>0</v>
      </c>
      <c r="L82" s="65">
        <v>0</v>
      </c>
      <c r="M82" s="65">
        <v>0</v>
      </c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November,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2">
        <f>+J119+J122</f>
        <v>318000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f>+J120+J121</f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318000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f>+J124+J125</f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2">
        <f>+J127+J128+J129+J130</f>
        <v>739372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-663356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72">
        <v>1402728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f>+J132+J133+J134+J135+J136</f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headerFooter alignWithMargins="0">
    <oddFooter>&amp;L&amp;F&amp;CStrona &amp;P z &amp;N</oddFooter>
  </headerFooter>
  <rowBreaks count="2" manualBreakCount="2">
    <brk id="61" max="12" man="1"/>
    <brk id="11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234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29246708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26062235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19453569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6608666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133455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6475211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634846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44688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1048367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3308761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1456572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1456572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0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0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October,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-2546499</v>
      </c>
      <c r="K44" s="155">
        <f>+K46+K47+K48+K49</f>
        <v>-42149</v>
      </c>
      <c r="L44" s="155">
        <f>+L46+L47+L48+L49</f>
        <v>-179554</v>
      </c>
      <c r="M44" s="155">
        <f>+M46+M47+M48+M49</f>
        <v>-2324796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-1663288</v>
      </c>
      <c r="K46" s="40">
        <v>-13634</v>
      </c>
      <c r="L46" s="40">
        <v>-81144</v>
      </c>
      <c r="M46" s="40">
        <v>-1568510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-894657</v>
      </c>
      <c r="K47" s="40">
        <v>-29119</v>
      </c>
      <c r="L47" s="40">
        <v>-103389</v>
      </c>
      <c r="M47" s="40">
        <v>-762149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8417</v>
      </c>
      <c r="K48" s="40">
        <v>309</v>
      </c>
      <c r="L48" s="40">
        <v>3772</v>
      </c>
      <c r="M48" s="40">
        <v>4336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3029</v>
      </c>
      <c r="K49" s="40">
        <v>295</v>
      </c>
      <c r="L49" s="40">
        <v>1207</v>
      </c>
      <c r="M49" s="124">
        <v>1527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-573464</v>
      </c>
      <c r="K54" s="44">
        <f>+K55+K56+K57+K58+K59+K60</f>
        <v>-569196</v>
      </c>
      <c r="L54" s="44">
        <f>+L55+L56+L57+L58+L59+L60</f>
        <v>-195</v>
      </c>
      <c r="M54" s="44">
        <f>+M55+M56+M57+M58+M59+M60</f>
        <v>-4073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-569196</v>
      </c>
      <c r="K55" s="40">
        <v>-569196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-4268</v>
      </c>
      <c r="K59" s="40">
        <v>0</v>
      </c>
      <c r="L59" s="40">
        <v>-195</v>
      </c>
      <c r="M59" s="40">
        <v>-4073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October,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-1452573</v>
      </c>
      <c r="K68" s="55">
        <f>+K69+K70</f>
        <v>-27079</v>
      </c>
      <c r="L68" s="55">
        <f>+L69+L70</f>
        <v>-1065514</v>
      </c>
      <c r="M68" s="55">
        <f>+M69+M70</f>
        <v>-359980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-1451411</v>
      </c>
      <c r="K69" s="58">
        <v>-27079</v>
      </c>
      <c r="L69" s="58">
        <v>-1065514</v>
      </c>
      <c r="M69" s="58">
        <v>-358818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-1162</v>
      </c>
      <c r="K70" s="58">
        <v>0</v>
      </c>
      <c r="L70" s="58">
        <v>0</v>
      </c>
      <c r="M70" s="58">
        <v>-1162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-144761</v>
      </c>
      <c r="K79" s="42">
        <f>+K80+K84+K85</f>
        <v>0</v>
      </c>
      <c r="L79" s="42">
        <f>+L80+L84+L85</f>
        <v>0</v>
      </c>
      <c r="M79" s="42">
        <f>+M80+M84+M85</f>
        <v>-144761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-144761</v>
      </c>
      <c r="K80" s="64">
        <f>+K81+K82+K83</f>
        <v>0</v>
      </c>
      <c r="L80" s="64">
        <f>+L81+L82+L83</f>
        <v>0</v>
      </c>
      <c r="M80" s="64">
        <f>+M81+M82+M83</f>
        <v>-144761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-144761</v>
      </c>
      <c r="K81" s="58">
        <v>0</v>
      </c>
      <c r="L81" s="58">
        <v>0</v>
      </c>
      <c r="M81" s="58">
        <v>-144761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>
        <v>0</v>
      </c>
      <c r="L82" s="65">
        <v>0</v>
      </c>
      <c r="M82" s="65">
        <v>0</v>
      </c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October,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2">
        <f>+J119+J122</f>
        <v>318000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f>+J120+J121</f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318000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f>+J124+J125</f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2">
        <f>+J127+J128+J129+J130</f>
        <v>806203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-545325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72">
        <v>1351528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headerFooter alignWithMargins="0">
    <oddFooter>&amp;L&amp;F&amp;CStrona &amp;P z &amp;N</oddFooter>
  </headerFooter>
  <rowBreaks count="2" manualBreakCount="2">
    <brk id="61" max="12" man="1"/>
    <brk id="11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">
      <selection activeCell="L8" sqref="L8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232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29265402.2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26663256.5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19584615.7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7078640.8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69384.5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7009256.3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634565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44668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1070921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3308461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851990.7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851990.7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0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0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September,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-2651657</v>
      </c>
      <c r="K44" s="155">
        <f>+K46+K47+K48+K49</f>
        <v>-134096</v>
      </c>
      <c r="L44" s="155">
        <f>+L46+L47+L48+L49</f>
        <v>-102188</v>
      </c>
      <c r="M44" s="155">
        <f>+M46+M47+M48+M49</f>
        <v>-2415373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-1688998</v>
      </c>
      <c r="K46" s="40">
        <v>-24867</v>
      </c>
      <c r="L46" s="40">
        <v>-52855</v>
      </c>
      <c r="M46" s="40">
        <v>-1611276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-974103</v>
      </c>
      <c r="K47" s="40">
        <v>-109253</v>
      </c>
      <c r="L47" s="40">
        <v>-53352</v>
      </c>
      <c r="M47" s="40">
        <v>-811498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8407</v>
      </c>
      <c r="K48" s="40">
        <v>0</v>
      </c>
      <c r="L48" s="40">
        <v>2670</v>
      </c>
      <c r="M48" s="40">
        <v>5737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3037</v>
      </c>
      <c r="K49" s="40">
        <v>24</v>
      </c>
      <c r="L49" s="40">
        <v>1349</v>
      </c>
      <c r="M49" s="124">
        <v>1664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-165894.6</v>
      </c>
      <c r="K54" s="44">
        <f>+K55+K56+K57+K58+K59+K60</f>
        <v>-161727.6</v>
      </c>
      <c r="L54" s="44">
        <f>+L55+L56+L57+L58+L59+L60</f>
        <v>-195</v>
      </c>
      <c r="M54" s="44">
        <f>+M55+M56+M57+M58+M59+M60</f>
        <v>-3972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-161531.6</v>
      </c>
      <c r="K55" s="40">
        <v>-161531.6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-4363</v>
      </c>
      <c r="K59" s="40">
        <v>-196</v>
      </c>
      <c r="L59" s="40">
        <v>-195</v>
      </c>
      <c r="M59" s="40">
        <v>-3972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September,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-1244748</v>
      </c>
      <c r="K68" s="55">
        <f>+K69+K70</f>
        <v>-12807</v>
      </c>
      <c r="L68" s="55">
        <f>+L69+L70</f>
        <v>-1057920</v>
      </c>
      <c r="M68" s="55">
        <f>+M69+M70</f>
        <v>-174021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-1243559</v>
      </c>
      <c r="K69" s="58">
        <v>-12807</v>
      </c>
      <c r="L69" s="58">
        <v>-1057920</v>
      </c>
      <c r="M69" s="58">
        <v>-172832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-1189</v>
      </c>
      <c r="K70" s="58">
        <v>0</v>
      </c>
      <c r="L70" s="58">
        <v>0</v>
      </c>
      <c r="M70" s="58">
        <v>-1189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-146784</v>
      </c>
      <c r="K79" s="42">
        <f>+K80+K84+K85</f>
        <v>0</v>
      </c>
      <c r="L79" s="42">
        <f>+L80+L84+L85</f>
        <v>0</v>
      </c>
      <c r="M79" s="42">
        <f>+M80+M84+M85</f>
        <v>-146784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-146784</v>
      </c>
      <c r="K80" s="64">
        <f>+K81+K82+K83</f>
        <v>0</v>
      </c>
      <c r="L80" s="64">
        <f>+L81+L82+L83</f>
        <v>0</v>
      </c>
      <c r="M80" s="64">
        <f>+M81+M82+M83</f>
        <v>-146784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-146784</v>
      </c>
      <c r="K81" s="58">
        <v>0</v>
      </c>
      <c r="L81" s="58">
        <v>0</v>
      </c>
      <c r="M81" s="58">
        <v>-146784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>
        <v>0</v>
      </c>
      <c r="L82" s="65">
        <v>0</v>
      </c>
      <c r="M82" s="65">
        <v>0</v>
      </c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September,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2">
        <f>+J119+J122</f>
        <v>466000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f>+J120+J121</f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466000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f>+J124+J125</f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2">
        <f>+J127+J128+J129+J130</f>
        <v>645436.6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-148228.1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72">
        <v>793664.7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rowBreaks count="2" manualBreakCount="2">
    <brk id="61" max="12" man="1"/>
    <brk id="11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233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29376185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26424184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19671836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6752348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125993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6626355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635076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44705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1035000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3308434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1237220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1237220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0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0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August,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-2468188</v>
      </c>
      <c r="K44" s="155">
        <f>+K46+K47+K48+K49</f>
        <v>-793900</v>
      </c>
      <c r="L44" s="155">
        <f>+L46+L47+L48+L49</f>
        <v>-219093</v>
      </c>
      <c r="M44" s="155">
        <f>+M46+M47+M48+M49</f>
        <v>-1455195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-1507856</v>
      </c>
      <c r="K46" s="40">
        <v>-605756</v>
      </c>
      <c r="L46" s="40">
        <v>-69189</v>
      </c>
      <c r="M46" s="40">
        <v>-832911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-971976</v>
      </c>
      <c r="K47" s="40">
        <v>-188582</v>
      </c>
      <c r="L47" s="40">
        <v>-151150</v>
      </c>
      <c r="M47" s="40">
        <v>-632244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8665</v>
      </c>
      <c r="K48" s="40">
        <v>402</v>
      </c>
      <c r="L48" s="40">
        <v>1142</v>
      </c>
      <c r="M48" s="40">
        <v>7121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2979</v>
      </c>
      <c r="K49" s="40">
        <v>36</v>
      </c>
      <c r="L49" s="40">
        <v>104</v>
      </c>
      <c r="M49" s="124">
        <v>2839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-161408</v>
      </c>
      <c r="K54" s="44">
        <f>+K55+K56+K57+K58+K59+K60</f>
        <v>-156521</v>
      </c>
      <c r="L54" s="44">
        <f>+L55+L56+L57+L58+L59+L60</f>
        <v>-344</v>
      </c>
      <c r="M54" s="44">
        <f>+M55+M56+M57+M58+M59+M60</f>
        <v>-4543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-156521</v>
      </c>
      <c r="K55" s="40">
        <v>-156521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-4887</v>
      </c>
      <c r="K59" s="40">
        <v>0</v>
      </c>
      <c r="L59" s="40">
        <v>-344</v>
      </c>
      <c r="M59" s="40">
        <v>-4543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August,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-1446850</v>
      </c>
      <c r="K68" s="55">
        <f>+K69+K70</f>
        <v>-213934</v>
      </c>
      <c r="L68" s="55">
        <f>+L69+L70</f>
        <v>-38784</v>
      </c>
      <c r="M68" s="55">
        <f>+M69+M70</f>
        <v>-1194132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-1445661</v>
      </c>
      <c r="K69" s="58">
        <v>-213934</v>
      </c>
      <c r="L69" s="58">
        <v>-38784</v>
      </c>
      <c r="M69" s="58">
        <v>-1192943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-1189</v>
      </c>
      <c r="K70" s="58">
        <v>0</v>
      </c>
      <c r="L70" s="58">
        <v>0</v>
      </c>
      <c r="M70" s="58">
        <v>-1189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-146828</v>
      </c>
      <c r="K79" s="42">
        <f>+K80+K84+K85</f>
        <v>0</v>
      </c>
      <c r="L79" s="42">
        <f>+L80+L84+L85</f>
        <v>0</v>
      </c>
      <c r="M79" s="42">
        <f>+M80+M84+M85</f>
        <v>-146828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-146828</v>
      </c>
      <c r="K80" s="64">
        <f>+K81+K82+K83</f>
        <v>0</v>
      </c>
      <c r="L80" s="64">
        <f>+L81+L82+L83</f>
        <v>0</v>
      </c>
      <c r="M80" s="64">
        <f>+M81+M82+M83</f>
        <v>-146828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-146828</v>
      </c>
      <c r="K81" s="58">
        <v>0</v>
      </c>
      <c r="L81" s="58">
        <v>0</v>
      </c>
      <c r="M81" s="58">
        <v>-146828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>
        <v>0</v>
      </c>
      <c r="L82" s="65">
        <v>0</v>
      </c>
      <c r="M82" s="65">
        <v>0</v>
      </c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August,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2">
        <v>466000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466000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2">
        <v>1013889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-148451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23">
        <v>1162340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rowBreaks count="2" manualBreakCount="2">
    <brk id="61" max="12" man="1"/>
    <brk id="11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231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29301502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26052147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19247537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/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6804610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124244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6680366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631808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40930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1007931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3308434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1568686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1568686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86328.6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86328.6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July,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-2458914</v>
      </c>
      <c r="K44" s="155">
        <f>+K46+K47+K48+K49</f>
        <v>-51883</v>
      </c>
      <c r="L44" s="155">
        <f>+L46+L47+L48+L49</f>
        <v>-828101</v>
      </c>
      <c r="M44" s="155">
        <f>+M46+M47+M48+M49</f>
        <v>-1578930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-1498327</v>
      </c>
      <c r="K46" s="40">
        <v>-35086</v>
      </c>
      <c r="L46" s="40">
        <v>-617487</v>
      </c>
      <c r="M46" s="40">
        <v>-845754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-971958</v>
      </c>
      <c r="K47" s="40">
        <v>-16807</v>
      </c>
      <c r="L47" s="40">
        <v>-211079</v>
      </c>
      <c r="M47" s="40">
        <v>-744072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8687</v>
      </c>
      <c r="K48" s="40">
        <v>0</v>
      </c>
      <c r="L48" s="40">
        <v>405</v>
      </c>
      <c r="M48" s="40">
        <v>8282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2684</v>
      </c>
      <c r="K49" s="40">
        <v>10</v>
      </c>
      <c r="L49" s="40">
        <v>60</v>
      </c>
      <c r="M49" s="124">
        <v>2614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-374953</v>
      </c>
      <c r="K54" s="44">
        <f>+K55+K56+K57+K58+K59+K60</f>
        <v>-259953</v>
      </c>
      <c r="L54" s="44">
        <f>+L55+L56+L57+L58+L59+L60</f>
        <v>-110439</v>
      </c>
      <c r="M54" s="44">
        <f>+M55+M56+M57+M58+M59+M60</f>
        <v>-4561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-370050</v>
      </c>
      <c r="K55" s="40">
        <v>-259953</v>
      </c>
      <c r="L55" s="40">
        <v>-110097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-4903</v>
      </c>
      <c r="K59" s="40">
        <v>0</v>
      </c>
      <c r="L59" s="40">
        <v>-342</v>
      </c>
      <c r="M59" s="40">
        <v>-4561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July,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-1444206</v>
      </c>
      <c r="K68" s="55">
        <f>+K69+K70</f>
        <v>-9408</v>
      </c>
      <c r="L68" s="55">
        <f>+L69+L70</f>
        <v>-224231</v>
      </c>
      <c r="M68" s="55">
        <f>+M69+M70</f>
        <v>-1210567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-1443017</v>
      </c>
      <c r="K69" s="58">
        <v>-9408</v>
      </c>
      <c r="L69" s="58">
        <v>-224231</v>
      </c>
      <c r="M69" s="58">
        <v>-1209378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-1189</v>
      </c>
      <c r="K70" s="58">
        <v>0</v>
      </c>
      <c r="L70" s="58">
        <v>0</v>
      </c>
      <c r="M70" s="58">
        <v>-1189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-154322</v>
      </c>
      <c r="K79" s="42">
        <f>+K80+K84+K85</f>
        <v>0</v>
      </c>
      <c r="L79" s="42">
        <f>+L80+L84+L85</f>
        <v>0</v>
      </c>
      <c r="M79" s="42">
        <f>+M80+M84+M85</f>
        <v>-154322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-154322</v>
      </c>
      <c r="K80" s="64">
        <v>0</v>
      </c>
      <c r="L80" s="64">
        <v>0</v>
      </c>
      <c r="M80" s="64">
        <v>-154322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-154322</v>
      </c>
      <c r="K81" s="58">
        <v>0</v>
      </c>
      <c r="L81" s="58">
        <v>0</v>
      </c>
      <c r="M81" s="58">
        <v>-154322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>
        <v>0</v>
      </c>
      <c r="L82" s="65">
        <v>0</v>
      </c>
      <c r="M82" s="65">
        <v>0</v>
      </c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July,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4">
        <v>466000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466000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4">
        <v>1136527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-351222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125">
        <v>1487749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rowBreaks count="2" manualBreakCount="2">
    <brk id="61" max="12" man="1"/>
    <brk id="11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230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28163785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25162628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19726505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5436123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125675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5310448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511784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41360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1053785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3308434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1394228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1394228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83444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83444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June,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-2421506</v>
      </c>
      <c r="K44" s="155">
        <f>+K46+K47+K48+K49</f>
        <v>-43470</v>
      </c>
      <c r="L44" s="155">
        <f>+L46+L47+L48+L49</f>
        <v>-851255</v>
      </c>
      <c r="M44" s="155">
        <f>+M46+M47+M48+M49</f>
        <v>-1526781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-1508580</v>
      </c>
      <c r="K46" s="40">
        <v>-15038</v>
      </c>
      <c r="L46" s="40">
        <v>-643610</v>
      </c>
      <c r="M46" s="40">
        <v>-849932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-923322</v>
      </c>
      <c r="K47" s="40">
        <v>-28706</v>
      </c>
      <c r="L47" s="40">
        <v>-207975</v>
      </c>
      <c r="M47" s="40">
        <v>-686641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7790</v>
      </c>
      <c r="K48" s="40">
        <v>248</v>
      </c>
      <c r="L48" s="40">
        <v>295</v>
      </c>
      <c r="M48" s="40">
        <v>7247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2606</v>
      </c>
      <c r="K49" s="40">
        <v>26</v>
      </c>
      <c r="L49" s="40">
        <v>35</v>
      </c>
      <c r="M49" s="124">
        <v>2545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-197013</v>
      </c>
      <c r="K54" s="44">
        <f>+K55+K56+K57+K58+K59+K60</f>
        <v>-192405</v>
      </c>
      <c r="L54" s="44">
        <f>+L55+L56+L57+L58+L59+L60</f>
        <v>-346</v>
      </c>
      <c r="M54" s="44">
        <f>+M55+M56+M57+M58+M59+M60</f>
        <v>-4262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-192058</v>
      </c>
      <c r="K55" s="40">
        <v>-192058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-4955</v>
      </c>
      <c r="K59" s="40">
        <v>-347</v>
      </c>
      <c r="L59" s="40">
        <v>-346</v>
      </c>
      <c r="M59" s="40">
        <v>-4262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June,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-1451596</v>
      </c>
      <c r="K68" s="55">
        <f>+K69+K70</f>
        <v>-31571</v>
      </c>
      <c r="L68" s="55">
        <f>+L69+L70</f>
        <v>-224869</v>
      </c>
      <c r="M68" s="55">
        <f>+M69+M70</f>
        <v>-1195156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-1450407</v>
      </c>
      <c r="K69" s="58">
        <v>-31571</v>
      </c>
      <c r="L69" s="58">
        <v>-224869</v>
      </c>
      <c r="M69" s="58">
        <v>-1193967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-1189</v>
      </c>
      <c r="K70" s="58">
        <v>0</v>
      </c>
      <c r="L70" s="58">
        <v>0</v>
      </c>
      <c r="M70" s="58">
        <v>-1189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-154338</v>
      </c>
      <c r="K79" s="42">
        <f>+K80+K84+K85</f>
        <v>0</v>
      </c>
      <c r="L79" s="42">
        <f>+L80+L84+L85</f>
        <v>0</v>
      </c>
      <c r="M79" s="42">
        <f>+M80+M84+M85</f>
        <v>-154338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-154338</v>
      </c>
      <c r="K80" s="64">
        <f>+K81+K82+K83</f>
        <v>0</v>
      </c>
      <c r="L80" s="64">
        <f>+L81+L82+L83</f>
        <v>0</v>
      </c>
      <c r="M80" s="64">
        <f>+M81+M82+M83</f>
        <v>-154338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-154338</v>
      </c>
      <c r="K81" s="58">
        <v>0</v>
      </c>
      <c r="L81" s="58">
        <v>0</v>
      </c>
      <c r="M81" s="58">
        <v>-154338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June,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4">
        <v>466000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466000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4">
        <f>+J127+J128+J129+J130</f>
        <v>1174609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-178544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125">
        <v>1353153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rowBreaks count="2" manualBreakCount="2">
    <brk id="61" max="12" man="1"/>
    <brk id="11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">
      <selection activeCell="A7" sqref="A7:I7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229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27524948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24513060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19716863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4796197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155757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4640440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494966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40000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1080578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3308434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1396344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1396344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81978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81978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May,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-2354098</v>
      </c>
      <c r="K44" s="155">
        <f>+K46+K47+K48+K49</f>
        <v>-39990</v>
      </c>
      <c r="L44" s="155">
        <f>+L46+L47+L48+L49</f>
        <v>-101702</v>
      </c>
      <c r="M44" s="155">
        <f>+M46+M47+M48+M49</f>
        <v>-2212406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-1464574</v>
      </c>
      <c r="K46" s="40">
        <v>-27194</v>
      </c>
      <c r="L46" s="40">
        <v>-53790</v>
      </c>
      <c r="M46" s="40">
        <v>-1383590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-898779</v>
      </c>
      <c r="K47" s="40">
        <v>-14914</v>
      </c>
      <c r="L47" s="40">
        <v>-48559</v>
      </c>
      <c r="M47" s="40">
        <v>-835306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6690</v>
      </c>
      <c r="K48" s="40">
        <v>1327</v>
      </c>
      <c r="L48" s="40">
        <v>619</v>
      </c>
      <c r="M48" s="40">
        <v>4744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2565</v>
      </c>
      <c r="K49" s="40">
        <v>791</v>
      </c>
      <c r="L49" s="40">
        <v>28</v>
      </c>
      <c r="M49" s="124">
        <v>1746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-540702</v>
      </c>
      <c r="K54" s="44">
        <f>+K55+K56+K57+K58+K59+K60</f>
        <v>-379952</v>
      </c>
      <c r="L54" s="44">
        <f>+L55+L56+L57+L58+L59+L60</f>
        <v>-158398</v>
      </c>
      <c r="M54" s="44">
        <f>+M55+M56+M57+M58+M59+M60</f>
        <v>-2352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-535990</v>
      </c>
      <c r="K55" s="40">
        <v>-377928</v>
      </c>
      <c r="L55" s="40">
        <v>-158062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-4712</v>
      </c>
      <c r="K59" s="40">
        <v>-2024</v>
      </c>
      <c r="L59" s="40">
        <v>-336</v>
      </c>
      <c r="M59" s="40">
        <v>-2352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May,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-1428871</v>
      </c>
      <c r="K68" s="55">
        <f>+K69+K70</f>
        <v>-1031730</v>
      </c>
      <c r="L68" s="55">
        <f>+L69+L70</f>
        <v>-40095</v>
      </c>
      <c r="M68" s="55">
        <f>+M69+M70</f>
        <v>-357046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-1427682</v>
      </c>
      <c r="K69" s="58">
        <v>-1031730</v>
      </c>
      <c r="L69" s="58">
        <v>-40095</v>
      </c>
      <c r="M69" s="58">
        <v>-355857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-1189</v>
      </c>
      <c r="K70" s="58">
        <v>0</v>
      </c>
      <c r="L70" s="58">
        <v>0</v>
      </c>
      <c r="M70" s="58">
        <v>-1189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-155208</v>
      </c>
      <c r="K79" s="42">
        <f>+K80+K84+K85</f>
        <v>0</v>
      </c>
      <c r="L79" s="42">
        <f>+L80+L84+L85</f>
        <v>0</v>
      </c>
      <c r="M79" s="42">
        <f>+M80+M84+M85</f>
        <v>-155208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-155208</v>
      </c>
      <c r="K80" s="64">
        <f>+K81+K82+K83</f>
        <v>0</v>
      </c>
      <c r="L80" s="64">
        <f>+L81+L82+L83</f>
        <v>0</v>
      </c>
      <c r="M80" s="64">
        <f>+M81+M82+M83</f>
        <v>-155208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-155208</v>
      </c>
      <c r="K81" s="58">
        <v>0</v>
      </c>
      <c r="L81" s="58">
        <v>0</v>
      </c>
      <c r="M81" s="58">
        <v>-155208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May,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4">
        <v>466000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466000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4">
        <f>+J127+J128+J129+J130</f>
        <v>991223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-360884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125">
        <v>1352107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rowBreaks count="2" manualBreakCount="2">
    <brk id="61" max="12" man="1"/>
    <brk id="11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M153"/>
  <sheetViews>
    <sheetView view="pageBreakPreview" zoomScale="75" zoomScaleSheetLayoutView="75" workbookViewId="0" topLeftCell="A1">
      <selection activeCell="N52" sqref="N52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40" t="s">
        <v>217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1.75" customHeight="1">
      <c r="A3" s="140" t="s">
        <v>218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7.25">
      <c r="A5" s="115" t="s">
        <v>156</v>
      </c>
      <c r="B5" s="133" t="s">
        <v>176</v>
      </c>
      <c r="C5" s="134"/>
      <c r="D5" s="134"/>
      <c r="E5" s="134"/>
      <c r="F5" s="134"/>
      <c r="G5" s="134"/>
      <c r="H5" s="135"/>
      <c r="I5" s="135"/>
      <c r="J5" s="135"/>
      <c r="K5" s="135"/>
    </row>
    <row r="6" spans="1:10" ht="13.5" thickBot="1">
      <c r="A6" s="1"/>
      <c r="B6" s="1" t="s">
        <v>228</v>
      </c>
      <c r="C6" s="1"/>
      <c r="D6" s="1"/>
      <c r="E6" s="1"/>
      <c r="F6" s="1"/>
      <c r="G6" s="1"/>
      <c r="H6" s="1"/>
      <c r="I6" s="1"/>
      <c r="J6" s="2" t="s">
        <v>224</v>
      </c>
    </row>
    <row r="7" spans="1:10" ht="13.5" thickBot="1">
      <c r="A7" s="136" t="s">
        <v>223</v>
      </c>
      <c r="B7" s="136"/>
      <c r="C7" s="136"/>
      <c r="D7" s="136"/>
      <c r="E7" s="136"/>
      <c r="F7" s="136"/>
      <c r="G7" s="136"/>
      <c r="H7" s="136"/>
      <c r="I7" s="137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8" t="s">
        <v>67</v>
      </c>
      <c r="C9" s="138"/>
      <c r="D9" s="138"/>
      <c r="E9" s="138"/>
      <c r="F9" s="138"/>
      <c r="G9" s="138"/>
      <c r="H9" s="138"/>
      <c r="I9" s="139"/>
      <c r="J9" s="8">
        <v>27224671</v>
      </c>
    </row>
    <row r="10" spans="1:10" ht="12.75">
      <c r="A10" s="9"/>
      <c r="B10" s="10" t="s">
        <v>1</v>
      </c>
      <c r="C10" s="141" t="s">
        <v>97</v>
      </c>
      <c r="D10" s="141"/>
      <c r="E10" s="141"/>
      <c r="F10" s="141"/>
      <c r="G10" s="141"/>
      <c r="H10" s="141"/>
      <c r="I10" s="142"/>
      <c r="J10" s="11">
        <v>23815550</v>
      </c>
    </row>
    <row r="11" spans="1:10" ht="12.75">
      <c r="A11" s="9"/>
      <c r="B11" s="12"/>
      <c r="C11" s="13" t="s">
        <v>2</v>
      </c>
      <c r="D11" s="143" t="s">
        <v>98</v>
      </c>
      <c r="E11" s="143"/>
      <c r="F11" s="143"/>
      <c r="G11" s="143"/>
      <c r="H11" s="143"/>
      <c r="I11" s="144"/>
      <c r="J11" s="15">
        <v>18981484</v>
      </c>
    </row>
    <row r="12" spans="1:10" ht="12.75">
      <c r="A12" s="16"/>
      <c r="B12" s="17"/>
      <c r="C12" s="5"/>
      <c r="D12" s="17"/>
      <c r="E12" s="145" t="s">
        <v>102</v>
      </c>
      <c r="F12" s="145"/>
      <c r="G12" s="145"/>
      <c r="H12" s="145"/>
      <c r="I12" s="146"/>
      <c r="J12" s="19"/>
    </row>
    <row r="13" spans="1:10" ht="12.75">
      <c r="A13" s="16"/>
      <c r="B13" s="17"/>
      <c r="C13" s="5"/>
      <c r="D13" s="17"/>
      <c r="E13" s="17"/>
      <c r="F13" s="147" t="s">
        <v>177</v>
      </c>
      <c r="G13" s="147"/>
      <c r="H13" s="147"/>
      <c r="I13" s="148"/>
      <c r="J13" s="20">
        <v>0</v>
      </c>
    </row>
    <row r="14" spans="1:10" ht="12.75">
      <c r="A14" s="9"/>
      <c r="B14" s="12"/>
      <c r="C14" s="13" t="s">
        <v>3</v>
      </c>
      <c r="D14" s="143" t="s">
        <v>99</v>
      </c>
      <c r="E14" s="143"/>
      <c r="F14" s="143"/>
      <c r="G14" s="143"/>
      <c r="H14" s="143"/>
      <c r="I14" s="144"/>
      <c r="J14" s="15">
        <v>4834066</v>
      </c>
    </row>
    <row r="15" spans="1:10" ht="12.75">
      <c r="A15" s="9"/>
      <c r="B15" s="12"/>
      <c r="C15" s="12"/>
      <c r="D15" s="12" t="s">
        <v>4</v>
      </c>
      <c r="E15" s="143" t="s">
        <v>100</v>
      </c>
      <c r="F15" s="143"/>
      <c r="G15" s="143"/>
      <c r="H15" s="143"/>
      <c r="I15" s="144"/>
      <c r="J15" s="15">
        <v>163239</v>
      </c>
    </row>
    <row r="16" spans="1:10" ht="12.75">
      <c r="A16" s="9"/>
      <c r="B16" s="12"/>
      <c r="C16" s="12"/>
      <c r="D16" s="12" t="s">
        <v>5</v>
      </c>
      <c r="E16" s="143" t="s">
        <v>101</v>
      </c>
      <c r="F16" s="143"/>
      <c r="G16" s="143"/>
      <c r="H16" s="143"/>
      <c r="I16" s="144"/>
      <c r="J16" s="15">
        <v>0</v>
      </c>
    </row>
    <row r="17" spans="1:10" ht="12.75">
      <c r="A17" s="16"/>
      <c r="B17" s="17"/>
      <c r="C17" s="17"/>
      <c r="D17" s="17"/>
      <c r="E17" s="145" t="s">
        <v>102</v>
      </c>
      <c r="F17" s="145"/>
      <c r="G17" s="145"/>
      <c r="H17" s="145"/>
      <c r="I17" s="146"/>
      <c r="J17" s="21"/>
    </row>
    <row r="18" spans="1:10" ht="12.75">
      <c r="A18" s="16"/>
      <c r="B18" s="17"/>
      <c r="C18" s="17"/>
      <c r="D18" s="17"/>
      <c r="E18" s="17"/>
      <c r="F18" s="149" t="s">
        <v>103</v>
      </c>
      <c r="G18" s="149"/>
      <c r="H18" s="149"/>
      <c r="I18" s="150"/>
      <c r="J18" s="23">
        <v>0</v>
      </c>
    </row>
    <row r="19" spans="1:10" ht="12.75">
      <c r="A19" s="9"/>
      <c r="B19" s="12"/>
      <c r="C19" s="12"/>
      <c r="D19" s="12" t="s">
        <v>6</v>
      </c>
      <c r="E19" s="143" t="s">
        <v>104</v>
      </c>
      <c r="F19" s="143"/>
      <c r="G19" s="143"/>
      <c r="H19" s="143"/>
      <c r="I19" s="144"/>
      <c r="J19" s="15">
        <v>4670827</v>
      </c>
    </row>
    <row r="20" spans="1:10" ht="12.75">
      <c r="A20" s="24"/>
      <c r="B20" s="25"/>
      <c r="C20" s="25"/>
      <c r="D20" s="25"/>
      <c r="E20" s="145" t="s">
        <v>102</v>
      </c>
      <c r="F20" s="145"/>
      <c r="G20" s="145"/>
      <c r="H20" s="145"/>
      <c r="I20" s="146"/>
      <c r="J20" s="26"/>
    </row>
    <row r="21" spans="1:10" ht="12.75">
      <c r="A21" s="27"/>
      <c r="B21" s="28"/>
      <c r="C21" s="28"/>
      <c r="D21" s="28"/>
      <c r="E21" s="28"/>
      <c r="F21" s="149" t="s">
        <v>105</v>
      </c>
      <c r="G21" s="149"/>
      <c r="H21" s="149"/>
      <c r="I21" s="150"/>
      <c r="J21" s="23">
        <v>0</v>
      </c>
    </row>
    <row r="22" spans="1:10" ht="12.75">
      <c r="A22" s="9"/>
      <c r="B22" s="29" t="s">
        <v>7</v>
      </c>
      <c r="C22" s="141" t="s">
        <v>106</v>
      </c>
      <c r="D22" s="141"/>
      <c r="E22" s="141"/>
      <c r="F22" s="141"/>
      <c r="G22" s="141"/>
      <c r="H22" s="141"/>
      <c r="I22" s="142"/>
      <c r="J22" s="30">
        <v>465084</v>
      </c>
    </row>
    <row r="23" spans="1:10" ht="12.75">
      <c r="A23" s="9"/>
      <c r="B23" s="29" t="s">
        <v>8</v>
      </c>
      <c r="C23" s="141" t="s">
        <v>107</v>
      </c>
      <c r="D23" s="141"/>
      <c r="E23" s="141"/>
      <c r="F23" s="141"/>
      <c r="G23" s="141"/>
      <c r="H23" s="141"/>
      <c r="I23" s="142"/>
      <c r="J23" s="30">
        <v>37093</v>
      </c>
    </row>
    <row r="24" spans="1:10" ht="14.25">
      <c r="A24" s="9"/>
      <c r="B24" s="29" t="s">
        <v>9</v>
      </c>
      <c r="C24" s="141" t="s">
        <v>178</v>
      </c>
      <c r="D24" s="141"/>
      <c r="E24" s="141"/>
      <c r="F24" s="141"/>
      <c r="G24" s="141"/>
      <c r="H24" s="141"/>
      <c r="I24" s="142"/>
      <c r="J24" s="30">
        <v>1019679</v>
      </c>
    </row>
    <row r="25" spans="1:10" ht="12.75">
      <c r="A25" s="9"/>
      <c r="B25" s="12"/>
      <c r="C25" s="13" t="s">
        <v>10</v>
      </c>
      <c r="D25" s="143" t="s">
        <v>108</v>
      </c>
      <c r="E25" s="143"/>
      <c r="F25" s="143"/>
      <c r="G25" s="143"/>
      <c r="H25" s="143"/>
      <c r="I25" s="144"/>
      <c r="J25" s="15">
        <v>3308433</v>
      </c>
    </row>
    <row r="26" spans="1:10" ht="12.75">
      <c r="A26" s="9"/>
      <c r="B26" s="29" t="s">
        <v>11</v>
      </c>
      <c r="C26" s="141" t="s">
        <v>109</v>
      </c>
      <c r="D26" s="141"/>
      <c r="E26" s="141"/>
      <c r="F26" s="141"/>
      <c r="G26" s="141"/>
      <c r="H26" s="141"/>
      <c r="I26" s="142"/>
      <c r="J26" s="30">
        <v>1887265</v>
      </c>
    </row>
    <row r="27" spans="1:10" ht="12.75">
      <c r="A27" s="9"/>
      <c r="B27" s="12"/>
      <c r="C27" s="13" t="s">
        <v>10</v>
      </c>
      <c r="D27" s="143" t="s">
        <v>110</v>
      </c>
      <c r="E27" s="143"/>
      <c r="F27" s="143"/>
      <c r="G27" s="143"/>
      <c r="H27" s="143"/>
      <c r="I27" s="144"/>
      <c r="J27" s="15">
        <v>0</v>
      </c>
    </row>
    <row r="28" spans="1:10" ht="12.75">
      <c r="A28" s="9"/>
      <c r="B28" s="12"/>
      <c r="C28" s="13" t="s">
        <v>10</v>
      </c>
      <c r="D28" s="143" t="s">
        <v>111</v>
      </c>
      <c r="E28" s="143"/>
      <c r="F28" s="143"/>
      <c r="G28" s="143"/>
      <c r="H28" s="143"/>
      <c r="I28" s="144"/>
      <c r="J28" s="15">
        <v>0</v>
      </c>
    </row>
    <row r="29" spans="1:10" ht="12.75">
      <c r="A29" s="9"/>
      <c r="B29" s="12"/>
      <c r="C29" s="13" t="s">
        <v>10</v>
      </c>
      <c r="D29" s="143" t="s">
        <v>112</v>
      </c>
      <c r="E29" s="143"/>
      <c r="F29" s="143"/>
      <c r="G29" s="143"/>
      <c r="H29" s="143"/>
      <c r="I29" s="144"/>
      <c r="J29" s="15">
        <v>1887265</v>
      </c>
    </row>
    <row r="30" spans="1:10" ht="12.75">
      <c r="A30" s="7" t="s">
        <v>12</v>
      </c>
      <c r="B30" s="138" t="s">
        <v>113</v>
      </c>
      <c r="C30" s="138"/>
      <c r="D30" s="138"/>
      <c r="E30" s="138"/>
      <c r="F30" s="138"/>
      <c r="G30" s="138"/>
      <c r="H30" s="138"/>
      <c r="I30" s="139"/>
      <c r="J30" s="8">
        <v>81984</v>
      </c>
    </row>
    <row r="31" spans="1:10" ht="12.75">
      <c r="A31" s="9"/>
      <c r="B31" s="13" t="s">
        <v>10</v>
      </c>
      <c r="C31" s="143" t="s">
        <v>179</v>
      </c>
      <c r="D31" s="143"/>
      <c r="E31" s="143"/>
      <c r="F31" s="143"/>
      <c r="G31" s="143"/>
      <c r="H31" s="143"/>
      <c r="I31" s="144"/>
      <c r="J31" s="15">
        <v>81984</v>
      </c>
    </row>
    <row r="32" spans="1:10" ht="12.75">
      <c r="A32" s="9"/>
      <c r="B32" s="13" t="s">
        <v>10</v>
      </c>
      <c r="C32" s="143" t="s">
        <v>180</v>
      </c>
      <c r="D32" s="143"/>
      <c r="E32" s="143"/>
      <c r="F32" s="143"/>
      <c r="G32" s="143"/>
      <c r="H32" s="143"/>
      <c r="I32" s="144"/>
      <c r="J32" s="15">
        <v>0</v>
      </c>
    </row>
    <row r="33" spans="1:10" ht="12.75">
      <c r="A33" s="9"/>
      <c r="B33" s="13" t="s">
        <v>10</v>
      </c>
      <c r="C33" s="143" t="s">
        <v>181</v>
      </c>
      <c r="D33" s="143"/>
      <c r="E33" s="143"/>
      <c r="F33" s="143"/>
      <c r="G33" s="143"/>
      <c r="H33" s="143"/>
      <c r="I33" s="144"/>
      <c r="J33" s="15">
        <v>0</v>
      </c>
    </row>
    <row r="34" spans="1:10" ht="12.75">
      <c r="A34" s="9"/>
      <c r="B34" s="13" t="s">
        <v>10</v>
      </c>
      <c r="C34" s="143" t="s">
        <v>114</v>
      </c>
      <c r="D34" s="143"/>
      <c r="E34" s="143"/>
      <c r="F34" s="143"/>
      <c r="G34" s="143"/>
      <c r="H34" s="143"/>
      <c r="I34" s="144"/>
      <c r="J34" s="15">
        <v>0</v>
      </c>
    </row>
    <row r="35" spans="1:10" ht="12.75">
      <c r="A35" s="9"/>
      <c r="B35" s="13" t="s">
        <v>10</v>
      </c>
      <c r="C35" s="143" t="s">
        <v>182</v>
      </c>
      <c r="D35" s="143"/>
      <c r="E35" s="143"/>
      <c r="F35" s="143"/>
      <c r="G35" s="143"/>
      <c r="H35" s="143"/>
      <c r="I35" s="144"/>
      <c r="J35" s="15">
        <v>0</v>
      </c>
    </row>
    <row r="36" spans="1:10" ht="13.5" thickBot="1">
      <c r="A36" s="31"/>
      <c r="B36" s="32" t="s">
        <v>10</v>
      </c>
      <c r="C36" s="151" t="s">
        <v>112</v>
      </c>
      <c r="D36" s="151"/>
      <c r="E36" s="151"/>
      <c r="F36" s="151"/>
      <c r="G36" s="151"/>
      <c r="H36" s="151"/>
      <c r="I36" s="128"/>
      <c r="J36" s="34">
        <v>0</v>
      </c>
    </row>
    <row r="38" spans="1:13" ht="15">
      <c r="A38" s="116" t="s">
        <v>157</v>
      </c>
      <c r="B38" s="133" t="s">
        <v>115</v>
      </c>
      <c r="C38" s="134"/>
      <c r="D38" s="134"/>
      <c r="E38" s="134"/>
      <c r="F38" s="134"/>
      <c r="G38" s="134"/>
      <c r="H38" s="135"/>
      <c r="I38" s="135"/>
      <c r="J38" s="135"/>
      <c r="K38" s="135"/>
      <c r="L38" s="135"/>
      <c r="M38" s="135"/>
    </row>
    <row r="39" spans="2:13" ht="13.5" thickBot="1">
      <c r="B39" s="1" t="str">
        <f>B6</f>
        <v>April, 2002</v>
      </c>
      <c r="M39" s="36" t="str">
        <f>+J6</f>
        <v>in thousands USD</v>
      </c>
    </row>
    <row r="40" spans="1:13" ht="13.5" thickBot="1">
      <c r="A40" s="152" t="s">
        <v>96</v>
      </c>
      <c r="B40" s="152"/>
      <c r="C40" s="152"/>
      <c r="D40" s="152"/>
      <c r="E40" s="152"/>
      <c r="F40" s="152"/>
      <c r="G40" s="152"/>
      <c r="H40" s="152"/>
      <c r="I40" s="152"/>
      <c r="J40" s="153" t="s">
        <v>116</v>
      </c>
      <c r="K40" s="153"/>
      <c r="L40" s="153"/>
      <c r="M40" s="153"/>
    </row>
    <row r="41" spans="1:13" ht="13.5" thickBot="1">
      <c r="A41" s="152"/>
      <c r="B41" s="152"/>
      <c r="C41" s="152"/>
      <c r="D41" s="152"/>
      <c r="E41" s="152"/>
      <c r="F41" s="152"/>
      <c r="G41" s="152"/>
      <c r="H41" s="152"/>
      <c r="I41" s="152"/>
      <c r="J41" s="152" t="s">
        <v>117</v>
      </c>
      <c r="K41" s="154" t="s">
        <v>118</v>
      </c>
      <c r="L41" s="154" t="s">
        <v>119</v>
      </c>
      <c r="M41" s="154" t="s">
        <v>120</v>
      </c>
    </row>
    <row r="42" spans="1:13" ht="13.5" thickBo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4"/>
      <c r="L42" s="154"/>
      <c r="M42" s="154"/>
    </row>
    <row r="43" spans="1:13" ht="13.5" thickBo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</row>
    <row r="44" spans="1:13" ht="12.75">
      <c r="A44" s="37"/>
      <c r="B44" s="107" t="s">
        <v>1</v>
      </c>
      <c r="C44" s="129" t="s">
        <v>183</v>
      </c>
      <c r="D44" s="129"/>
      <c r="E44" s="129"/>
      <c r="F44" s="129"/>
      <c r="G44" s="129"/>
      <c r="H44" s="129"/>
      <c r="I44" s="130"/>
      <c r="J44" s="155">
        <f>+J46+J47+J48+J49</f>
        <v>-2265807</v>
      </c>
      <c r="K44" s="155">
        <f>+K46+K47+K48+K49</f>
        <v>-35285</v>
      </c>
      <c r="L44" s="155">
        <f>+L46+L47+L48+L49</f>
        <v>-137152</v>
      </c>
      <c r="M44" s="155">
        <f>+M46+M47+M48+M49</f>
        <v>-2093370</v>
      </c>
    </row>
    <row r="45" spans="1:13" ht="12.75">
      <c r="A45" s="27"/>
      <c r="B45" s="108"/>
      <c r="C45" s="131"/>
      <c r="D45" s="131"/>
      <c r="E45" s="131"/>
      <c r="F45" s="131"/>
      <c r="G45" s="131"/>
      <c r="H45" s="131"/>
      <c r="I45" s="132"/>
      <c r="J45" s="156"/>
      <c r="K45" s="156"/>
      <c r="L45" s="156"/>
      <c r="M45" s="156"/>
    </row>
    <row r="46" spans="1:13" ht="12.75">
      <c r="A46" s="24"/>
      <c r="B46" s="18"/>
      <c r="C46" s="157" t="s">
        <v>10</v>
      </c>
      <c r="D46" s="158" t="s">
        <v>121</v>
      </c>
      <c r="E46" s="159"/>
      <c r="F46" s="159"/>
      <c r="G46" s="159"/>
      <c r="H46" s="159"/>
      <c r="I46" s="39" t="s">
        <v>123</v>
      </c>
      <c r="J46" s="40">
        <f>+K46+L46+M46</f>
        <v>-1403051</v>
      </c>
      <c r="K46" s="40">
        <v>-12380</v>
      </c>
      <c r="L46" s="40">
        <v>-79843</v>
      </c>
      <c r="M46" s="40">
        <v>-1310828</v>
      </c>
    </row>
    <row r="47" spans="1:13" ht="12.75">
      <c r="A47" s="27"/>
      <c r="B47" s="22"/>
      <c r="C47" s="157"/>
      <c r="D47" s="158"/>
      <c r="E47" s="159"/>
      <c r="F47" s="159"/>
      <c r="G47" s="159"/>
      <c r="H47" s="159"/>
      <c r="I47" s="39" t="s">
        <v>124</v>
      </c>
      <c r="J47" s="40">
        <f>+K47+L47+M47</f>
        <v>-871722</v>
      </c>
      <c r="K47" s="40">
        <v>-23453</v>
      </c>
      <c r="L47" s="40">
        <v>-59653</v>
      </c>
      <c r="M47" s="40">
        <v>-788616</v>
      </c>
    </row>
    <row r="48" spans="1:13" ht="12.75">
      <c r="A48" s="24"/>
      <c r="B48" s="18"/>
      <c r="C48" s="157" t="s">
        <v>10</v>
      </c>
      <c r="D48" s="158" t="s">
        <v>122</v>
      </c>
      <c r="E48" s="159"/>
      <c r="F48" s="159"/>
      <c r="G48" s="159"/>
      <c r="H48" s="159"/>
      <c r="I48" s="39" t="s">
        <v>123</v>
      </c>
      <c r="J48" s="40">
        <f>+K48+L48+M48</f>
        <v>6496</v>
      </c>
      <c r="K48" s="40">
        <v>268</v>
      </c>
      <c r="L48" s="40">
        <v>1535</v>
      </c>
      <c r="M48" s="40">
        <v>4693</v>
      </c>
    </row>
    <row r="49" spans="1:13" ht="12.75">
      <c r="A49" s="27"/>
      <c r="B49" s="22"/>
      <c r="C49" s="157"/>
      <c r="D49" s="158"/>
      <c r="E49" s="159"/>
      <c r="F49" s="159"/>
      <c r="G49" s="159"/>
      <c r="H49" s="159"/>
      <c r="I49" s="39" t="s">
        <v>124</v>
      </c>
      <c r="J49" s="40">
        <f>+K49+L49+M49</f>
        <v>2470</v>
      </c>
      <c r="K49" s="40">
        <v>280</v>
      </c>
      <c r="L49" s="40">
        <v>809</v>
      </c>
      <c r="M49" s="124">
        <v>1381</v>
      </c>
    </row>
    <row r="50" spans="1:13" ht="12.75">
      <c r="A50" s="24"/>
      <c r="B50" s="41" t="s">
        <v>7</v>
      </c>
      <c r="C50" s="160" t="s">
        <v>184</v>
      </c>
      <c r="D50" s="160"/>
      <c r="E50" s="160"/>
      <c r="F50" s="160"/>
      <c r="G50" s="160"/>
      <c r="H50" s="160"/>
      <c r="I50" s="161"/>
      <c r="J50" s="213"/>
      <c r="K50" s="213"/>
      <c r="L50" s="213"/>
      <c r="M50" s="213"/>
    </row>
    <row r="51" spans="1:13" ht="12.75" customHeight="1">
      <c r="A51" s="27"/>
      <c r="B51" s="108"/>
      <c r="C51" s="162" t="s">
        <v>185</v>
      </c>
      <c r="D51" s="162"/>
      <c r="E51" s="162"/>
      <c r="F51" s="162"/>
      <c r="G51" s="162"/>
      <c r="H51" s="162"/>
      <c r="I51" s="163"/>
      <c r="J51" s="214"/>
      <c r="K51" s="214"/>
      <c r="L51" s="214"/>
      <c r="M51" s="214"/>
    </row>
    <row r="52" spans="1:13" ht="12.75">
      <c r="A52" s="9"/>
      <c r="B52" s="14"/>
      <c r="C52" s="13" t="s">
        <v>2</v>
      </c>
      <c r="D52" s="143" t="s">
        <v>125</v>
      </c>
      <c r="E52" s="143"/>
      <c r="F52" s="143"/>
      <c r="G52" s="143"/>
      <c r="H52" s="143"/>
      <c r="I52" s="144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3" t="s">
        <v>126</v>
      </c>
      <c r="E53" s="143"/>
      <c r="F53" s="143"/>
      <c r="G53" s="143"/>
      <c r="H53" s="143"/>
      <c r="I53" s="144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1" t="s">
        <v>127</v>
      </c>
      <c r="D54" s="141"/>
      <c r="E54" s="141"/>
      <c r="F54" s="141"/>
      <c r="G54" s="141"/>
      <c r="H54" s="141"/>
      <c r="I54" s="142"/>
      <c r="J54" s="44">
        <f>+J55+J56+J57+J58+J59+J60</f>
        <v>-589338</v>
      </c>
      <c r="K54" s="44">
        <f>+K55+K56+K57+K58+K59+K60</f>
        <v>-426712</v>
      </c>
      <c r="L54" s="44">
        <f>+L55+L56+L57+L58+L59+L60</f>
        <v>-160341</v>
      </c>
      <c r="M54" s="44">
        <f>+M55+M56+M57+M58+M59+M60</f>
        <v>-2285</v>
      </c>
    </row>
    <row r="55" spans="1:13" ht="12.75">
      <c r="A55" s="9"/>
      <c r="B55" s="14"/>
      <c r="C55" s="45" t="s">
        <v>10</v>
      </c>
      <c r="D55" s="143" t="s">
        <v>128</v>
      </c>
      <c r="E55" s="143"/>
      <c r="F55" s="143"/>
      <c r="G55" s="143"/>
      <c r="H55" s="143"/>
      <c r="I55" s="144"/>
      <c r="J55" s="40">
        <f aca="true" t="shared" si="0" ref="J55:J60">+K55+L55+M55</f>
        <v>-584774</v>
      </c>
      <c r="K55" s="40">
        <v>-426712</v>
      </c>
      <c r="L55" s="40">
        <v>-158062</v>
      </c>
      <c r="M55" s="40">
        <v>0</v>
      </c>
    </row>
    <row r="56" spans="1:13" ht="12.75">
      <c r="A56" s="9"/>
      <c r="B56" s="14"/>
      <c r="C56" s="45" t="s">
        <v>10</v>
      </c>
      <c r="D56" s="143" t="s">
        <v>129</v>
      </c>
      <c r="E56" s="143"/>
      <c r="F56" s="143"/>
      <c r="G56" s="143"/>
      <c r="H56" s="143"/>
      <c r="I56" s="144"/>
      <c r="J56" s="40">
        <f t="shared" si="0"/>
        <v>0</v>
      </c>
      <c r="K56" s="40">
        <v>0</v>
      </c>
      <c r="L56" s="40">
        <v>0</v>
      </c>
      <c r="M56" s="40">
        <v>0</v>
      </c>
    </row>
    <row r="57" spans="1:13" ht="12.75">
      <c r="A57" s="9"/>
      <c r="B57" s="14"/>
      <c r="C57" s="45" t="s">
        <v>10</v>
      </c>
      <c r="D57" s="143" t="s">
        <v>130</v>
      </c>
      <c r="E57" s="143"/>
      <c r="F57" s="143"/>
      <c r="G57" s="143"/>
      <c r="H57" s="143"/>
      <c r="I57" s="144"/>
      <c r="J57" s="40">
        <f t="shared" si="0"/>
        <v>0</v>
      </c>
      <c r="K57" s="40">
        <v>0</v>
      </c>
      <c r="L57" s="40">
        <v>0</v>
      </c>
      <c r="M57" s="40">
        <v>0</v>
      </c>
    </row>
    <row r="58" spans="1:13" ht="12.75">
      <c r="A58" s="9"/>
      <c r="B58" s="12"/>
      <c r="C58" s="45" t="s">
        <v>10</v>
      </c>
      <c r="D58" s="143" t="s">
        <v>131</v>
      </c>
      <c r="E58" s="143"/>
      <c r="F58" s="143"/>
      <c r="G58" s="143"/>
      <c r="H58" s="143"/>
      <c r="I58" s="144"/>
      <c r="J58" s="40">
        <f t="shared" si="0"/>
        <v>0</v>
      </c>
      <c r="K58" s="40">
        <v>0</v>
      </c>
      <c r="L58" s="40">
        <v>0</v>
      </c>
      <c r="M58" s="40">
        <v>0</v>
      </c>
    </row>
    <row r="59" spans="1:13" ht="12.75">
      <c r="A59" s="9"/>
      <c r="B59" s="12"/>
      <c r="C59" s="45" t="s">
        <v>10</v>
      </c>
      <c r="D59" s="143" t="s">
        <v>132</v>
      </c>
      <c r="E59" s="143"/>
      <c r="F59" s="143"/>
      <c r="G59" s="143"/>
      <c r="H59" s="143"/>
      <c r="I59" s="144"/>
      <c r="J59" s="40">
        <f t="shared" si="0"/>
        <v>-4564</v>
      </c>
      <c r="K59" s="40">
        <v>0</v>
      </c>
      <c r="L59" s="40">
        <v>-2279</v>
      </c>
      <c r="M59" s="40">
        <v>-2285</v>
      </c>
    </row>
    <row r="60" spans="1:13" ht="13.5" thickBot="1">
      <c r="A60" s="46"/>
      <c r="B60" s="47"/>
      <c r="C60" s="48" t="s">
        <v>10</v>
      </c>
      <c r="D60" s="151" t="s">
        <v>133</v>
      </c>
      <c r="E60" s="151"/>
      <c r="F60" s="151"/>
      <c r="G60" s="151"/>
      <c r="H60" s="151"/>
      <c r="I60" s="128"/>
      <c r="J60" s="49">
        <f t="shared" si="0"/>
        <v>0</v>
      </c>
      <c r="K60" s="49">
        <v>0</v>
      </c>
      <c r="L60" s="49">
        <v>0</v>
      </c>
      <c r="M60" s="49">
        <v>0</v>
      </c>
    </row>
    <row r="61" spans="10:13" ht="12.75">
      <c r="J61" s="50"/>
      <c r="K61" s="50"/>
      <c r="L61" s="50"/>
      <c r="M61" s="50"/>
    </row>
    <row r="62" spans="1:13" ht="15">
      <c r="A62" s="116" t="s">
        <v>158</v>
      </c>
      <c r="B62" s="210" t="s">
        <v>134</v>
      </c>
      <c r="C62" s="211"/>
      <c r="D62" s="211"/>
      <c r="E62" s="211"/>
      <c r="F62" s="211"/>
      <c r="G62" s="211"/>
      <c r="H62" s="212"/>
      <c r="I62" s="212"/>
      <c r="J62" s="212"/>
      <c r="K62" s="212"/>
      <c r="L62" s="212"/>
      <c r="M62" s="212"/>
    </row>
    <row r="63" spans="2:13" ht="13.5" thickBot="1">
      <c r="B63" s="1" t="str">
        <f>B6</f>
        <v>April, 2002</v>
      </c>
      <c r="J63" s="50"/>
      <c r="K63" s="50"/>
      <c r="L63" s="50"/>
      <c r="M63" s="52" t="str">
        <f>+J6</f>
        <v>in thousands USD</v>
      </c>
    </row>
    <row r="64" spans="1:13" ht="13.5" thickBot="1">
      <c r="A64" s="164" t="s">
        <v>96</v>
      </c>
      <c r="B64" s="165"/>
      <c r="C64" s="165"/>
      <c r="D64" s="165"/>
      <c r="E64" s="165"/>
      <c r="F64" s="165"/>
      <c r="G64" s="165"/>
      <c r="H64" s="165"/>
      <c r="I64" s="166"/>
      <c r="J64" s="153" t="s">
        <v>116</v>
      </c>
      <c r="K64" s="153"/>
      <c r="L64" s="153"/>
      <c r="M64" s="153"/>
    </row>
    <row r="65" spans="1:13" ht="13.5" thickBot="1">
      <c r="A65" s="167"/>
      <c r="B65" s="168"/>
      <c r="C65" s="168"/>
      <c r="D65" s="168"/>
      <c r="E65" s="168"/>
      <c r="F65" s="168"/>
      <c r="G65" s="168"/>
      <c r="H65" s="168"/>
      <c r="I65" s="169"/>
      <c r="J65" s="152" t="s">
        <v>117</v>
      </c>
      <c r="K65" s="154" t="s">
        <v>118</v>
      </c>
      <c r="L65" s="154" t="s">
        <v>119</v>
      </c>
      <c r="M65" s="154" t="s">
        <v>120</v>
      </c>
    </row>
    <row r="66" spans="1:13" ht="13.5" thickBot="1">
      <c r="A66" s="167"/>
      <c r="B66" s="168"/>
      <c r="C66" s="168"/>
      <c r="D66" s="168"/>
      <c r="E66" s="168"/>
      <c r="F66" s="168"/>
      <c r="G66" s="168"/>
      <c r="H66" s="168"/>
      <c r="I66" s="169"/>
      <c r="J66" s="152"/>
      <c r="K66" s="154"/>
      <c r="L66" s="154"/>
      <c r="M66" s="154"/>
    </row>
    <row r="67" spans="1:13" ht="13.5" thickBot="1">
      <c r="A67" s="170"/>
      <c r="B67" s="171"/>
      <c r="C67" s="171"/>
      <c r="D67" s="171"/>
      <c r="E67" s="171"/>
      <c r="F67" s="171"/>
      <c r="G67" s="171"/>
      <c r="H67" s="171"/>
      <c r="I67" s="172"/>
      <c r="J67" s="152"/>
      <c r="K67" s="154"/>
      <c r="L67" s="154"/>
      <c r="M67" s="154"/>
    </row>
    <row r="68" spans="1:13" ht="12.75">
      <c r="A68" s="53"/>
      <c r="B68" s="54" t="s">
        <v>1</v>
      </c>
      <c r="C68" s="180" t="s">
        <v>141</v>
      </c>
      <c r="D68" s="180"/>
      <c r="E68" s="180"/>
      <c r="F68" s="180"/>
      <c r="G68" s="180"/>
      <c r="H68" s="180"/>
      <c r="I68" s="181"/>
      <c r="J68" s="55">
        <f>+K68+L68+M68</f>
        <v>-1418941</v>
      </c>
      <c r="K68" s="55">
        <f>+K69+K70</f>
        <v>-209357</v>
      </c>
      <c r="L68" s="55">
        <f>+L69+L70</f>
        <v>-1060056</v>
      </c>
      <c r="M68" s="55">
        <f>+M69+M70</f>
        <v>-149528</v>
      </c>
    </row>
    <row r="69" spans="1:13" ht="12.75">
      <c r="A69" s="27"/>
      <c r="B69" s="56"/>
      <c r="C69" s="57" t="s">
        <v>2</v>
      </c>
      <c r="D69" s="178" t="s">
        <v>142</v>
      </c>
      <c r="E69" s="178"/>
      <c r="F69" s="178"/>
      <c r="G69" s="178"/>
      <c r="H69" s="178"/>
      <c r="I69" s="179"/>
      <c r="J69" s="58">
        <f>+K69+L69+M69</f>
        <v>-1417752</v>
      </c>
      <c r="K69" s="58">
        <v>-209357</v>
      </c>
      <c r="L69" s="58">
        <v>-1060056</v>
      </c>
      <c r="M69" s="58">
        <v>-148339</v>
      </c>
    </row>
    <row r="70" spans="1:13" ht="12.75">
      <c r="A70" s="9"/>
      <c r="B70" s="38"/>
      <c r="C70" s="13" t="s">
        <v>3</v>
      </c>
      <c r="D70" s="143" t="s">
        <v>186</v>
      </c>
      <c r="E70" s="143"/>
      <c r="F70" s="143"/>
      <c r="G70" s="143"/>
      <c r="H70" s="143"/>
      <c r="I70" s="144"/>
      <c r="J70" s="58">
        <f>+K70+L70+M70</f>
        <v>-1189</v>
      </c>
      <c r="K70" s="58">
        <v>0</v>
      </c>
      <c r="L70" s="58">
        <v>0</v>
      </c>
      <c r="M70" s="58">
        <v>-1189</v>
      </c>
    </row>
    <row r="71" spans="1:13" ht="27.75" customHeight="1">
      <c r="A71" s="24"/>
      <c r="B71" s="59" t="s">
        <v>7</v>
      </c>
      <c r="C71" s="173" t="s">
        <v>187</v>
      </c>
      <c r="D71" s="174"/>
      <c r="E71" s="174"/>
      <c r="F71" s="174"/>
      <c r="G71" s="174"/>
      <c r="H71" s="174"/>
      <c r="I71" s="175"/>
      <c r="J71" s="42"/>
      <c r="K71" s="60"/>
      <c r="L71" s="60"/>
      <c r="M71" s="60"/>
    </row>
    <row r="72" spans="1:13" ht="14.25">
      <c r="A72" s="9"/>
      <c r="B72" s="61" t="s">
        <v>13</v>
      </c>
      <c r="C72" s="184" t="s">
        <v>188</v>
      </c>
      <c r="D72" s="185"/>
      <c r="E72" s="185"/>
      <c r="F72" s="185"/>
      <c r="G72" s="185"/>
      <c r="H72" s="185"/>
      <c r="I72" s="186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</row>
    <row r="73" spans="1:13" ht="12.75">
      <c r="A73" s="24"/>
      <c r="B73" s="62"/>
      <c r="C73" s="63" t="s">
        <v>2</v>
      </c>
      <c r="D73" s="176" t="s">
        <v>147</v>
      </c>
      <c r="E73" s="176"/>
      <c r="F73" s="176"/>
      <c r="G73" s="176"/>
      <c r="H73" s="176"/>
      <c r="I73" s="177"/>
      <c r="J73" s="64">
        <f aca="true" t="shared" si="1" ref="J73:J78">+K73+L73+M73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3" t="s">
        <v>143</v>
      </c>
      <c r="F74" s="143"/>
      <c r="G74" s="143"/>
      <c r="H74" s="143"/>
      <c r="I74" s="144"/>
      <c r="J74" s="64">
        <f t="shared" si="1"/>
        <v>0</v>
      </c>
      <c r="K74" s="65">
        <v>0</v>
      </c>
      <c r="L74" s="65">
        <v>0</v>
      </c>
      <c r="M74" s="65">
        <v>0</v>
      </c>
    </row>
    <row r="75" spans="1:13" ht="12.75">
      <c r="A75" s="9"/>
      <c r="B75" s="38"/>
      <c r="C75" s="13"/>
      <c r="D75" s="13" t="s">
        <v>10</v>
      </c>
      <c r="E75" s="143" t="s">
        <v>14</v>
      </c>
      <c r="F75" s="143"/>
      <c r="G75" s="143"/>
      <c r="H75" s="143"/>
      <c r="I75" s="144"/>
      <c r="J75" s="64">
        <f t="shared" si="1"/>
        <v>0</v>
      </c>
      <c r="K75" s="65">
        <v>0</v>
      </c>
      <c r="L75" s="65">
        <v>0</v>
      </c>
      <c r="M75" s="65">
        <v>0</v>
      </c>
    </row>
    <row r="76" spans="1:13" ht="12.75">
      <c r="A76" s="9"/>
      <c r="B76" s="38"/>
      <c r="C76" s="13"/>
      <c r="D76" s="13" t="s">
        <v>10</v>
      </c>
      <c r="E76" s="143" t="s">
        <v>144</v>
      </c>
      <c r="F76" s="143"/>
      <c r="G76" s="143"/>
      <c r="H76" s="143"/>
      <c r="I76" s="144"/>
      <c r="J76" s="64">
        <f t="shared" si="1"/>
        <v>0</v>
      </c>
      <c r="K76" s="65">
        <v>0</v>
      </c>
      <c r="L76" s="65">
        <v>0</v>
      </c>
      <c r="M76" s="65">
        <v>0</v>
      </c>
    </row>
    <row r="77" spans="1:13" ht="12.75">
      <c r="A77" s="24"/>
      <c r="B77" s="62"/>
      <c r="C77" s="63" t="s">
        <v>3</v>
      </c>
      <c r="D77" s="182" t="s">
        <v>146</v>
      </c>
      <c r="E77" s="182"/>
      <c r="F77" s="182"/>
      <c r="G77" s="182"/>
      <c r="H77" s="182"/>
      <c r="I77" s="183"/>
      <c r="J77" s="64">
        <f t="shared" si="1"/>
        <v>0</v>
      </c>
      <c r="K77" s="65">
        <v>0</v>
      </c>
      <c r="L77" s="65">
        <v>0</v>
      </c>
      <c r="M77" s="65">
        <v>0</v>
      </c>
    </row>
    <row r="78" spans="1:13" ht="12.75">
      <c r="A78" s="9"/>
      <c r="B78" s="38"/>
      <c r="C78" s="13" t="s">
        <v>15</v>
      </c>
      <c r="D78" s="182" t="s">
        <v>145</v>
      </c>
      <c r="E78" s="182"/>
      <c r="F78" s="182"/>
      <c r="G78" s="182"/>
      <c r="H78" s="182"/>
      <c r="I78" s="183"/>
      <c r="J78" s="64">
        <f t="shared" si="1"/>
        <v>0</v>
      </c>
      <c r="K78" s="65">
        <v>0</v>
      </c>
      <c r="L78" s="65">
        <v>0</v>
      </c>
      <c r="M78" s="65">
        <v>0</v>
      </c>
    </row>
    <row r="79" spans="1:13" ht="14.25">
      <c r="A79" s="9"/>
      <c r="B79" s="38"/>
      <c r="C79" s="184" t="s">
        <v>189</v>
      </c>
      <c r="D79" s="185"/>
      <c r="E79" s="185"/>
      <c r="F79" s="185"/>
      <c r="G79" s="185"/>
      <c r="H79" s="185"/>
      <c r="I79" s="186"/>
      <c r="J79" s="42">
        <f>+J80+J84+J85</f>
        <v>-160145</v>
      </c>
      <c r="K79" s="42">
        <f>+K80+K84+K85</f>
        <v>0</v>
      </c>
      <c r="L79" s="42">
        <f>+L80+L84+L85</f>
        <v>0</v>
      </c>
      <c r="M79" s="42">
        <f>+M80+M84+M85</f>
        <v>-160145</v>
      </c>
    </row>
    <row r="80" spans="1:13" ht="12.75" customHeight="1">
      <c r="A80" s="24"/>
      <c r="B80" s="62"/>
      <c r="C80" s="63" t="s">
        <v>2</v>
      </c>
      <c r="D80" s="176" t="s">
        <v>148</v>
      </c>
      <c r="E80" s="176"/>
      <c r="F80" s="176"/>
      <c r="G80" s="176"/>
      <c r="H80" s="176"/>
      <c r="I80" s="177"/>
      <c r="J80" s="64">
        <f aca="true" t="shared" si="2" ref="J80:J85">+K80+L80+M80</f>
        <v>-160145</v>
      </c>
      <c r="K80" s="64">
        <f>+K81+K82+K83</f>
        <v>0</v>
      </c>
      <c r="L80" s="64">
        <f>+L81+L82+L83</f>
        <v>0</v>
      </c>
      <c r="M80" s="64">
        <f>+M81+M82+M83</f>
        <v>-160145</v>
      </c>
    </row>
    <row r="81" spans="1:13" ht="12.75">
      <c r="A81" s="9"/>
      <c r="B81" s="38"/>
      <c r="C81" s="13"/>
      <c r="D81" s="13" t="s">
        <v>10</v>
      </c>
      <c r="E81" s="143" t="s">
        <v>149</v>
      </c>
      <c r="F81" s="143"/>
      <c r="G81" s="143"/>
      <c r="H81" s="143"/>
      <c r="I81" s="144"/>
      <c r="J81" s="64">
        <f t="shared" si="2"/>
        <v>-160145</v>
      </c>
      <c r="K81" s="58">
        <v>0</v>
      </c>
      <c r="L81" s="58">
        <v>0</v>
      </c>
      <c r="M81" s="58">
        <v>-160145</v>
      </c>
    </row>
    <row r="82" spans="1:13" ht="12.75">
      <c r="A82" s="9"/>
      <c r="B82" s="38"/>
      <c r="C82" s="13"/>
      <c r="D82" s="13" t="s">
        <v>10</v>
      </c>
      <c r="E82" s="143" t="s">
        <v>16</v>
      </c>
      <c r="F82" s="143"/>
      <c r="G82" s="143"/>
      <c r="H82" s="143"/>
      <c r="I82" s="144"/>
      <c r="J82" s="64">
        <f t="shared" si="2"/>
        <v>0</v>
      </c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3" t="s">
        <v>150</v>
      </c>
      <c r="F83" s="143"/>
      <c r="G83" s="143"/>
      <c r="H83" s="143"/>
      <c r="I83" s="144"/>
      <c r="J83" s="64">
        <f t="shared" si="2"/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82" t="s">
        <v>151</v>
      </c>
      <c r="E84" s="182"/>
      <c r="F84" s="182"/>
      <c r="G84" s="182"/>
      <c r="H84" s="182"/>
      <c r="I84" s="183"/>
      <c r="J84" s="64">
        <f t="shared" si="2"/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82" t="s">
        <v>152</v>
      </c>
      <c r="E85" s="182"/>
      <c r="F85" s="182"/>
      <c r="G85" s="182"/>
      <c r="H85" s="182"/>
      <c r="I85" s="183"/>
      <c r="J85" s="64">
        <f t="shared" si="2"/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7" t="s">
        <v>190</v>
      </c>
      <c r="D86" s="187"/>
      <c r="E86" s="187"/>
      <c r="F86" s="187"/>
      <c r="G86" s="187"/>
      <c r="H86" s="187"/>
      <c r="I86" s="188"/>
      <c r="J86" s="121"/>
      <c r="K86" s="121"/>
      <c r="L86" s="121"/>
      <c r="M86" s="121"/>
    </row>
    <row r="87" spans="1:13" ht="12.75">
      <c r="A87" s="9"/>
      <c r="B87" s="67"/>
      <c r="C87" s="13" t="s">
        <v>2</v>
      </c>
      <c r="D87" s="143" t="s">
        <v>125</v>
      </c>
      <c r="E87" s="143"/>
      <c r="F87" s="143"/>
      <c r="G87" s="143"/>
      <c r="H87" s="143"/>
      <c r="I87" s="144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3" t="s">
        <v>153</v>
      </c>
      <c r="F88" s="143"/>
      <c r="G88" s="143"/>
      <c r="H88" s="143"/>
      <c r="I88" s="144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3" t="s">
        <v>154</v>
      </c>
      <c r="F89" s="143"/>
      <c r="G89" s="143"/>
      <c r="H89" s="143"/>
      <c r="I89" s="144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3" t="s">
        <v>126</v>
      </c>
      <c r="E90" s="143"/>
      <c r="F90" s="143"/>
      <c r="G90" s="143"/>
      <c r="H90" s="143"/>
      <c r="I90" s="144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3" t="s">
        <v>172</v>
      </c>
      <c r="F91" s="143"/>
      <c r="G91" s="143"/>
      <c r="H91" s="143"/>
      <c r="I91" s="144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3" t="s">
        <v>173</v>
      </c>
      <c r="F92" s="143"/>
      <c r="G92" s="143"/>
      <c r="H92" s="143"/>
      <c r="I92" s="144"/>
      <c r="J92" s="40">
        <f>+K92+L92+M92</f>
        <v>0</v>
      </c>
      <c r="K92" s="58"/>
      <c r="L92" s="58"/>
      <c r="M92" s="58"/>
    </row>
    <row r="93" spans="1:13" ht="14.25">
      <c r="A93" s="191" t="s">
        <v>191</v>
      </c>
      <c r="B93" s="141"/>
      <c r="C93" s="141"/>
      <c r="D93" s="141"/>
      <c r="E93" s="141"/>
      <c r="F93" s="141"/>
      <c r="G93" s="141"/>
      <c r="H93" s="141"/>
      <c r="I93" s="142"/>
      <c r="J93" s="120"/>
      <c r="K93" s="120"/>
      <c r="L93" s="120"/>
      <c r="M93" s="120"/>
    </row>
    <row r="94" spans="1:13" ht="12.75">
      <c r="A94" s="9" t="s">
        <v>1</v>
      </c>
      <c r="B94" s="143" t="s">
        <v>135</v>
      </c>
      <c r="C94" s="143"/>
      <c r="D94" s="143"/>
      <c r="E94" s="143"/>
      <c r="F94" s="143"/>
      <c r="G94" s="143"/>
      <c r="H94" s="143"/>
      <c r="I94" s="144"/>
      <c r="J94" s="120"/>
      <c r="K94" s="120"/>
      <c r="L94" s="120"/>
      <c r="M94" s="120"/>
    </row>
    <row r="95" spans="1:13" ht="12.75">
      <c r="A95" s="9"/>
      <c r="B95" s="13" t="s">
        <v>2</v>
      </c>
      <c r="C95" s="143" t="s">
        <v>136</v>
      </c>
      <c r="D95" s="143"/>
      <c r="E95" s="143"/>
      <c r="F95" s="143"/>
      <c r="G95" s="143"/>
      <c r="H95" s="143"/>
      <c r="I95" s="144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3" t="s">
        <v>137</v>
      </c>
      <c r="D96" s="143"/>
      <c r="E96" s="143"/>
      <c r="F96" s="143"/>
      <c r="G96" s="143"/>
      <c r="H96" s="143"/>
      <c r="I96" s="144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9" t="s">
        <v>138</v>
      </c>
      <c r="C97" s="189"/>
      <c r="D97" s="189"/>
      <c r="E97" s="189"/>
      <c r="F97" s="189"/>
      <c r="G97" s="189"/>
      <c r="H97" s="189"/>
      <c r="I97" s="190"/>
      <c r="J97" s="120"/>
      <c r="K97" s="120"/>
      <c r="L97" s="120"/>
      <c r="M97" s="120"/>
    </row>
    <row r="98" spans="1:13" ht="12.75">
      <c r="A98" s="9"/>
      <c r="B98" s="13" t="s">
        <v>2</v>
      </c>
      <c r="C98" s="143" t="s">
        <v>136</v>
      </c>
      <c r="D98" s="143"/>
      <c r="E98" s="143"/>
      <c r="F98" s="143"/>
      <c r="G98" s="143"/>
      <c r="H98" s="143"/>
      <c r="I98" s="144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3" t="s">
        <v>137</v>
      </c>
      <c r="D99" s="143"/>
      <c r="E99" s="143"/>
      <c r="F99" s="143"/>
      <c r="G99" s="143"/>
      <c r="H99" s="143"/>
      <c r="I99" s="144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9" t="s">
        <v>139</v>
      </c>
      <c r="C100" s="189"/>
      <c r="D100" s="189"/>
      <c r="E100" s="189"/>
      <c r="F100" s="189"/>
      <c r="G100" s="189"/>
      <c r="H100" s="189"/>
      <c r="I100" s="190"/>
      <c r="J100" s="120"/>
      <c r="K100" s="120"/>
      <c r="L100" s="120"/>
      <c r="M100" s="120"/>
    </row>
    <row r="101" spans="1:13" ht="12.75">
      <c r="A101" s="9"/>
      <c r="B101" s="13" t="s">
        <v>2</v>
      </c>
      <c r="C101" s="143" t="s">
        <v>136</v>
      </c>
      <c r="D101" s="143"/>
      <c r="E101" s="143"/>
      <c r="F101" s="143"/>
      <c r="G101" s="143"/>
      <c r="H101" s="143"/>
      <c r="I101" s="144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3" t="s">
        <v>137</v>
      </c>
      <c r="D102" s="143"/>
      <c r="E102" s="143"/>
      <c r="F102" s="143"/>
      <c r="G102" s="143"/>
      <c r="H102" s="143"/>
      <c r="I102" s="144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9" t="s">
        <v>192</v>
      </c>
      <c r="C103" s="189"/>
      <c r="D103" s="189"/>
      <c r="E103" s="189"/>
      <c r="F103" s="189"/>
      <c r="G103" s="189"/>
      <c r="H103" s="189"/>
      <c r="I103" s="190"/>
      <c r="J103" s="120"/>
      <c r="K103" s="120"/>
      <c r="L103" s="120"/>
      <c r="M103" s="120"/>
    </row>
    <row r="104" spans="1:13" ht="12.75">
      <c r="A104" s="9"/>
      <c r="B104" s="13" t="s">
        <v>2</v>
      </c>
      <c r="C104" s="143" t="s">
        <v>136</v>
      </c>
      <c r="D104" s="143"/>
      <c r="E104" s="143"/>
      <c r="F104" s="143"/>
      <c r="G104" s="143"/>
      <c r="H104" s="143"/>
      <c r="I104" s="144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3" t="s">
        <v>137</v>
      </c>
      <c r="D105" s="143"/>
      <c r="E105" s="143"/>
      <c r="F105" s="143"/>
      <c r="G105" s="143"/>
      <c r="H105" s="143"/>
      <c r="I105" s="144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9" t="s">
        <v>140</v>
      </c>
      <c r="C106" s="189"/>
      <c r="D106" s="189"/>
      <c r="E106" s="189"/>
      <c r="F106" s="189"/>
      <c r="G106" s="189"/>
      <c r="H106" s="189"/>
      <c r="I106" s="190"/>
      <c r="J106" s="120"/>
      <c r="K106" s="120"/>
      <c r="L106" s="120"/>
      <c r="M106" s="120"/>
    </row>
    <row r="107" spans="1:13" ht="12.75">
      <c r="A107" s="9"/>
      <c r="B107" s="13" t="s">
        <v>2</v>
      </c>
      <c r="C107" s="143" t="s">
        <v>136</v>
      </c>
      <c r="D107" s="143"/>
      <c r="E107" s="143"/>
      <c r="F107" s="143"/>
      <c r="G107" s="143"/>
      <c r="H107" s="143"/>
      <c r="I107" s="144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3" t="s">
        <v>137</v>
      </c>
      <c r="D108" s="143"/>
      <c r="E108" s="143"/>
      <c r="F108" s="143"/>
      <c r="G108" s="143"/>
      <c r="H108" s="143"/>
      <c r="I108" s="144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5" t="s">
        <v>127</v>
      </c>
      <c r="C109" s="215"/>
      <c r="D109" s="215"/>
      <c r="E109" s="215"/>
      <c r="F109" s="215"/>
      <c r="G109" s="215"/>
      <c r="H109" s="215"/>
      <c r="I109" s="216"/>
      <c r="J109" s="120"/>
      <c r="K109" s="120"/>
      <c r="L109" s="120"/>
      <c r="M109" s="120"/>
    </row>
    <row r="110" spans="1:13" ht="12.75">
      <c r="A110" s="9"/>
      <c r="B110" s="13" t="s">
        <v>2</v>
      </c>
      <c r="C110" s="143" t="s">
        <v>136</v>
      </c>
      <c r="D110" s="143"/>
      <c r="E110" s="143"/>
      <c r="F110" s="143"/>
      <c r="G110" s="143"/>
      <c r="H110" s="143"/>
      <c r="I110" s="144"/>
      <c r="J110" s="118">
        <f>+K110+L110+M110</f>
        <v>0</v>
      </c>
      <c r="K110" s="72"/>
      <c r="L110" s="72"/>
      <c r="M110" s="72"/>
    </row>
    <row r="111" spans="1:13" ht="13.5" thickBot="1">
      <c r="A111" s="46"/>
      <c r="B111" s="119" t="s">
        <v>3</v>
      </c>
      <c r="C111" s="151" t="s">
        <v>137</v>
      </c>
      <c r="D111" s="151"/>
      <c r="E111" s="151"/>
      <c r="F111" s="151"/>
      <c r="G111" s="151"/>
      <c r="H111" s="151"/>
      <c r="I111" s="128"/>
      <c r="J111" s="49">
        <f>+K111+L111+M111</f>
        <v>0</v>
      </c>
      <c r="K111" s="68"/>
      <c r="L111" s="68"/>
      <c r="M111" s="68"/>
    </row>
    <row r="112" spans="10:13" ht="12.75">
      <c r="J112" s="50"/>
      <c r="K112" s="50"/>
      <c r="L112" s="50"/>
      <c r="M112" s="50"/>
    </row>
    <row r="113" spans="1:13" ht="15.75">
      <c r="A113" s="116" t="s">
        <v>159</v>
      </c>
      <c r="B113" s="117" t="s">
        <v>155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April, 2002</v>
      </c>
      <c r="J114" s="52" t="str">
        <f>+J6</f>
        <v>in thousands USD</v>
      </c>
      <c r="K114" s="50"/>
      <c r="L114" s="50"/>
      <c r="M114" s="50"/>
    </row>
    <row r="115" spans="1:13" ht="13.5" thickBot="1">
      <c r="A115" s="192" t="s">
        <v>96</v>
      </c>
      <c r="B115" s="193"/>
      <c r="C115" s="193"/>
      <c r="D115" s="193"/>
      <c r="E115" s="193"/>
      <c r="F115" s="193"/>
      <c r="G115" s="193"/>
      <c r="H115" s="193"/>
      <c r="I115" s="194"/>
      <c r="J115" s="69"/>
      <c r="K115" s="50"/>
      <c r="L115" s="50"/>
      <c r="M115" s="50"/>
    </row>
    <row r="116" spans="1:13" ht="14.25">
      <c r="A116" s="70" t="s">
        <v>1</v>
      </c>
      <c r="B116" s="195" t="s">
        <v>161</v>
      </c>
      <c r="C116" s="195"/>
      <c r="D116" s="195"/>
      <c r="E116" s="195"/>
      <c r="F116" s="195"/>
      <c r="G116" s="195"/>
      <c r="H116" s="195"/>
      <c r="I116" s="196"/>
      <c r="J116" s="55"/>
      <c r="K116" s="50"/>
      <c r="L116" s="50"/>
      <c r="M116" s="50"/>
    </row>
    <row r="117" spans="1:13" ht="12.75">
      <c r="A117" s="27"/>
      <c r="B117" s="71" t="s">
        <v>2</v>
      </c>
      <c r="C117" s="178" t="s">
        <v>160</v>
      </c>
      <c r="D117" s="178"/>
      <c r="E117" s="178"/>
      <c r="F117" s="178"/>
      <c r="G117" s="178"/>
      <c r="H117" s="178"/>
      <c r="I117" s="179"/>
      <c r="J117" s="72">
        <v>0</v>
      </c>
      <c r="K117" s="50"/>
      <c r="L117" s="50"/>
      <c r="M117" s="50"/>
    </row>
    <row r="118" spans="1:13" ht="27" customHeight="1">
      <c r="A118" s="9"/>
      <c r="B118" s="73" t="s">
        <v>3</v>
      </c>
      <c r="C118" s="197" t="s">
        <v>162</v>
      </c>
      <c r="D118" s="197"/>
      <c r="E118" s="197"/>
      <c r="F118" s="197"/>
      <c r="G118" s="197"/>
      <c r="H118" s="197"/>
      <c r="I118" s="198"/>
      <c r="J118" s="74">
        <v>466000</v>
      </c>
      <c r="K118" s="50"/>
      <c r="L118" s="50"/>
      <c r="M118" s="50"/>
    </row>
    <row r="119" spans="1:13" ht="12.75">
      <c r="A119" s="9"/>
      <c r="B119" s="75"/>
      <c r="C119" s="76" t="s">
        <v>10</v>
      </c>
      <c r="D119" s="199" t="s">
        <v>163</v>
      </c>
      <c r="E119" s="199"/>
      <c r="F119" s="199"/>
      <c r="G119" s="199"/>
      <c r="H119" s="199"/>
      <c r="I119" s="200"/>
      <c r="J119" s="72">
        <v>0</v>
      </c>
      <c r="K119" s="50"/>
      <c r="L119" s="50"/>
      <c r="M119" s="50"/>
    </row>
    <row r="120" spans="1:13" ht="12.75">
      <c r="A120" s="27"/>
      <c r="B120" s="77"/>
      <c r="C120" s="78"/>
      <c r="D120" s="79" t="s">
        <v>10</v>
      </c>
      <c r="E120" s="199" t="s">
        <v>164</v>
      </c>
      <c r="F120" s="199"/>
      <c r="G120" s="199"/>
      <c r="H120" s="199"/>
      <c r="I120" s="200"/>
      <c r="J120" s="72">
        <v>0</v>
      </c>
      <c r="K120" s="50"/>
      <c r="L120" s="50"/>
      <c r="M120" s="50"/>
    </row>
    <row r="121" spans="1:13" ht="12.75">
      <c r="A121" s="27"/>
      <c r="B121" s="77"/>
      <c r="C121" s="78"/>
      <c r="D121" s="79" t="s">
        <v>10</v>
      </c>
      <c r="E121" s="199" t="s">
        <v>165</v>
      </c>
      <c r="F121" s="199"/>
      <c r="G121" s="199"/>
      <c r="H121" s="199"/>
      <c r="I121" s="200"/>
      <c r="J121" s="72">
        <v>0</v>
      </c>
      <c r="K121" s="50"/>
      <c r="L121" s="50"/>
      <c r="M121" s="50"/>
    </row>
    <row r="122" spans="1:13" ht="12.75">
      <c r="A122" s="27"/>
      <c r="B122" s="77"/>
      <c r="C122" s="79" t="s">
        <v>10</v>
      </c>
      <c r="D122" s="199" t="s">
        <v>166</v>
      </c>
      <c r="E122" s="199"/>
      <c r="F122" s="199"/>
      <c r="G122" s="199"/>
      <c r="H122" s="199"/>
      <c r="I122" s="200"/>
      <c r="J122" s="72">
        <v>466000</v>
      </c>
      <c r="K122" s="50"/>
      <c r="L122" s="50"/>
      <c r="M122" s="50"/>
    </row>
    <row r="123" spans="1:13" ht="14.25">
      <c r="A123" s="80"/>
      <c r="B123" s="81" t="s">
        <v>15</v>
      </c>
      <c r="C123" s="201" t="s">
        <v>167</v>
      </c>
      <c r="D123" s="201"/>
      <c r="E123" s="201"/>
      <c r="F123" s="201"/>
      <c r="G123" s="201"/>
      <c r="H123" s="201"/>
      <c r="I123" s="202"/>
      <c r="J123" s="72"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8" t="s">
        <v>193</v>
      </c>
      <c r="E124" s="178"/>
      <c r="F124" s="178"/>
      <c r="G124" s="178"/>
      <c r="H124" s="178"/>
      <c r="I124" s="179"/>
      <c r="J124" s="72">
        <v>0</v>
      </c>
      <c r="K124" s="50"/>
      <c r="L124" s="50"/>
      <c r="M124" s="50"/>
    </row>
    <row r="125" spans="1:13" ht="12.75">
      <c r="A125" s="27"/>
      <c r="B125" s="82"/>
      <c r="C125" s="13" t="s">
        <v>10</v>
      </c>
      <c r="D125" s="178" t="s">
        <v>194</v>
      </c>
      <c r="E125" s="178"/>
      <c r="F125" s="178"/>
      <c r="G125" s="178"/>
      <c r="H125" s="178"/>
      <c r="I125" s="179"/>
      <c r="J125" s="72">
        <v>0</v>
      </c>
      <c r="K125" s="50"/>
      <c r="L125" s="50"/>
      <c r="M125" s="50"/>
    </row>
    <row r="126" spans="1:13" ht="12.75" customHeight="1">
      <c r="A126" s="9"/>
      <c r="B126" s="73" t="s">
        <v>20</v>
      </c>
      <c r="C126" s="176" t="s">
        <v>195</v>
      </c>
      <c r="D126" s="176"/>
      <c r="E126" s="176"/>
      <c r="F126" s="176"/>
      <c r="G126" s="176"/>
      <c r="H126" s="176"/>
      <c r="I126" s="177"/>
      <c r="J126" s="74">
        <v>1200925</v>
      </c>
      <c r="K126" s="50"/>
      <c r="L126" s="50"/>
      <c r="M126" s="50"/>
    </row>
    <row r="127" spans="1:13" ht="12.75" customHeight="1">
      <c r="A127" s="9"/>
      <c r="B127" s="13"/>
      <c r="C127" s="73" t="s">
        <v>10</v>
      </c>
      <c r="D127" s="197" t="s">
        <v>219</v>
      </c>
      <c r="E127" s="197"/>
      <c r="F127" s="197"/>
      <c r="G127" s="197"/>
      <c r="H127" s="197"/>
      <c r="I127" s="198"/>
      <c r="J127" s="23">
        <v>-583266</v>
      </c>
      <c r="K127" s="50"/>
      <c r="L127" s="50"/>
      <c r="M127" s="50"/>
    </row>
    <row r="128" spans="1:13" ht="12.75" customHeight="1">
      <c r="A128" s="9"/>
      <c r="B128" s="13"/>
      <c r="C128" s="73" t="s">
        <v>10</v>
      </c>
      <c r="D128" s="197" t="s">
        <v>220</v>
      </c>
      <c r="E128" s="197"/>
      <c r="F128" s="197"/>
      <c r="G128" s="197"/>
      <c r="H128" s="197"/>
      <c r="I128" s="198"/>
      <c r="J128" s="23">
        <v>0</v>
      </c>
      <c r="K128" s="50"/>
      <c r="L128" s="50"/>
      <c r="M128" s="50"/>
    </row>
    <row r="129" spans="1:13" ht="12.75" customHeight="1">
      <c r="A129" s="9"/>
      <c r="B129" s="13"/>
      <c r="C129" s="73" t="s">
        <v>10</v>
      </c>
      <c r="D129" s="197" t="s">
        <v>221</v>
      </c>
      <c r="E129" s="197"/>
      <c r="F129" s="197"/>
      <c r="G129" s="197"/>
      <c r="H129" s="197"/>
      <c r="I129" s="198"/>
      <c r="J129" s="23">
        <v>0</v>
      </c>
      <c r="K129" s="50"/>
      <c r="L129" s="50"/>
      <c r="M129" s="50"/>
    </row>
    <row r="130" spans="1:13" ht="12.75" customHeight="1">
      <c r="A130" s="27"/>
      <c r="B130" s="82"/>
      <c r="C130" s="73" t="s">
        <v>10</v>
      </c>
      <c r="D130" s="197" t="s">
        <v>222</v>
      </c>
      <c r="E130" s="197"/>
      <c r="F130" s="197"/>
      <c r="G130" s="197"/>
      <c r="H130" s="197"/>
      <c r="I130" s="198"/>
      <c r="J130" s="125">
        <v>1784191</v>
      </c>
      <c r="K130" s="50"/>
      <c r="L130" s="50"/>
      <c r="M130" s="50"/>
    </row>
    <row r="131" spans="1:13" ht="12.75">
      <c r="A131" s="9"/>
      <c r="B131" s="83" t="s">
        <v>21</v>
      </c>
      <c r="C131" s="203" t="s">
        <v>196</v>
      </c>
      <c r="D131" s="204"/>
      <c r="E131" s="204"/>
      <c r="F131" s="204"/>
      <c r="G131" s="204"/>
      <c r="H131" s="204"/>
      <c r="I131" s="205"/>
      <c r="J131" s="126">
        <v>0</v>
      </c>
      <c r="K131" s="50"/>
      <c r="L131" s="50"/>
      <c r="M131" s="50"/>
    </row>
    <row r="132" spans="1:13" ht="12.75">
      <c r="A132" s="80"/>
      <c r="B132" s="81"/>
      <c r="C132" s="81" t="s">
        <v>10</v>
      </c>
      <c r="D132" s="201" t="s">
        <v>168</v>
      </c>
      <c r="E132" s="201"/>
      <c r="F132" s="201"/>
      <c r="G132" s="201"/>
      <c r="H132" s="201"/>
      <c r="I132" s="202"/>
      <c r="J132" s="72">
        <v>0</v>
      </c>
      <c r="K132" s="84"/>
      <c r="L132" s="84"/>
      <c r="M132" s="84"/>
    </row>
    <row r="133" spans="1:13" ht="12.75">
      <c r="A133" s="9"/>
      <c r="B133" s="13"/>
      <c r="C133" s="81" t="s">
        <v>10</v>
      </c>
      <c r="D133" s="178" t="s">
        <v>22</v>
      </c>
      <c r="E133" s="178"/>
      <c r="F133" s="178"/>
      <c r="G133" s="178"/>
      <c r="H133" s="178"/>
      <c r="I133" s="179"/>
      <c r="J133" s="72">
        <v>0</v>
      </c>
      <c r="K133" s="50"/>
      <c r="L133" s="50"/>
      <c r="M133" s="50"/>
    </row>
    <row r="134" spans="1:13" ht="12.75">
      <c r="A134" s="27"/>
      <c r="B134" s="82"/>
      <c r="C134" s="81" t="s">
        <v>10</v>
      </c>
      <c r="D134" s="178" t="s">
        <v>169</v>
      </c>
      <c r="E134" s="178"/>
      <c r="F134" s="178"/>
      <c r="G134" s="178"/>
      <c r="H134" s="178"/>
      <c r="I134" s="179"/>
      <c r="J134" s="72">
        <v>0</v>
      </c>
      <c r="K134" s="50"/>
      <c r="L134" s="50"/>
      <c r="M134" s="50"/>
    </row>
    <row r="135" spans="1:13" ht="12.75">
      <c r="A135" s="9"/>
      <c r="B135" s="13"/>
      <c r="C135" s="81" t="s">
        <v>10</v>
      </c>
      <c r="D135" s="143" t="s">
        <v>170</v>
      </c>
      <c r="E135" s="143"/>
      <c r="F135" s="143"/>
      <c r="G135" s="143"/>
      <c r="H135" s="143"/>
      <c r="I135" s="144"/>
      <c r="J135" s="72">
        <v>0</v>
      </c>
      <c r="K135" s="50"/>
      <c r="L135" s="50"/>
      <c r="M135" s="50"/>
    </row>
    <row r="136" spans="1:13" ht="12.75">
      <c r="A136" s="9"/>
      <c r="B136" s="13"/>
      <c r="C136" s="81" t="s">
        <v>10</v>
      </c>
      <c r="D136" s="143" t="s">
        <v>112</v>
      </c>
      <c r="E136" s="143"/>
      <c r="F136" s="143"/>
      <c r="G136" s="143"/>
      <c r="H136" s="143"/>
      <c r="I136" s="144"/>
      <c r="J136" s="72">
        <v>0</v>
      </c>
      <c r="K136" s="50"/>
      <c r="L136" s="50"/>
      <c r="M136" s="50"/>
    </row>
    <row r="137" spans="1:13" ht="27" customHeight="1">
      <c r="A137" s="9"/>
      <c r="B137" s="73" t="s">
        <v>23</v>
      </c>
      <c r="C137" s="206" t="s">
        <v>197</v>
      </c>
      <c r="D137" s="206"/>
      <c r="E137" s="206"/>
      <c r="F137" s="206"/>
      <c r="G137" s="206"/>
      <c r="H137" s="206"/>
      <c r="I137" s="207"/>
      <c r="J137" s="74"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6" t="s">
        <v>198</v>
      </c>
      <c r="E138" s="176"/>
      <c r="F138" s="176"/>
      <c r="G138" s="176"/>
      <c r="H138" s="176"/>
      <c r="I138" s="177"/>
      <c r="J138" s="74"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8" t="s">
        <v>174</v>
      </c>
      <c r="F139" s="178"/>
      <c r="G139" s="178"/>
      <c r="H139" s="178"/>
      <c r="I139" s="179"/>
      <c r="J139" s="72">
        <v>0</v>
      </c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3" t="s">
        <v>171</v>
      </c>
      <c r="F140" s="143"/>
      <c r="G140" s="143"/>
      <c r="H140" s="143"/>
      <c r="I140" s="144"/>
      <c r="J140" s="72">
        <v>0</v>
      </c>
      <c r="K140" s="50"/>
      <c r="L140" s="50"/>
      <c r="M140" s="50"/>
    </row>
    <row r="141" spans="1:13" ht="12.75">
      <c r="A141" s="9"/>
      <c r="B141" s="85"/>
      <c r="C141" s="38" t="s">
        <v>10</v>
      </c>
      <c r="D141" s="208" t="s">
        <v>175</v>
      </c>
      <c r="E141" s="208"/>
      <c r="F141" s="208"/>
      <c r="G141" s="208"/>
      <c r="H141" s="208"/>
      <c r="I141" s="209"/>
      <c r="J141" s="72">
        <v>0</v>
      </c>
      <c r="K141" s="50"/>
      <c r="L141" s="50"/>
      <c r="M141" s="50"/>
    </row>
    <row r="142" spans="1:13" ht="12.75">
      <c r="A142" s="27"/>
      <c r="B142" s="28"/>
      <c r="C142" s="86"/>
      <c r="D142" s="87" t="s">
        <v>24</v>
      </c>
      <c r="E142" s="199" t="s">
        <v>174</v>
      </c>
      <c r="F142" s="199"/>
      <c r="G142" s="199"/>
      <c r="H142" s="199"/>
      <c r="I142" s="200"/>
      <c r="J142" s="72"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3" t="s">
        <v>153</v>
      </c>
      <c r="G143" s="143"/>
      <c r="H143" s="143"/>
      <c r="I143" s="144"/>
      <c r="J143" s="72"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3" t="s">
        <v>154</v>
      </c>
      <c r="G144" s="143"/>
      <c r="H144" s="143"/>
      <c r="I144" s="144"/>
      <c r="J144" s="72">
        <v>0</v>
      </c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9" t="s">
        <v>171</v>
      </c>
      <c r="F145" s="149"/>
      <c r="G145" s="149"/>
      <c r="H145" s="149"/>
      <c r="I145" s="150"/>
      <c r="J145" s="72"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3" t="s">
        <v>172</v>
      </c>
      <c r="G146" s="143"/>
      <c r="H146" s="143"/>
      <c r="I146" s="144"/>
      <c r="J146" s="72">
        <v>0</v>
      </c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51" t="s">
        <v>173</v>
      </c>
      <c r="G147" s="151"/>
      <c r="H147" s="151"/>
      <c r="I147" s="128"/>
      <c r="J147" s="68">
        <v>0</v>
      </c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0"/>
    </row>
  </sheetData>
  <mergeCells count="147"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rowBreaks count="2" manualBreakCount="2">
    <brk id="61" max="12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Poland, Depaertment of Statistics/BP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Template on International Reserves and Foreign Currency Liquidity</dc:subject>
  <dc:creator/>
  <cp:keywords/>
  <dc:description/>
  <cp:lastModifiedBy>st50wa</cp:lastModifiedBy>
  <cp:lastPrinted>2003-01-30T20:27:54Z</cp:lastPrinted>
  <dcterms:created xsi:type="dcterms:W3CDTF">2000-05-24T23:43:58Z</dcterms:created>
  <dcterms:modified xsi:type="dcterms:W3CDTF">2001-03-31T22:19:15Z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